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is with Excel\Advance Excel\Intermediate Excel\Modify Pivot Table\"/>
    </mc:Choice>
  </mc:AlternateContent>
  <xr:revisionPtr revIDLastSave="0" documentId="8_{67CECC5C-316D-4576-A928-7F3123F8C7C8}" xr6:coauthVersionLast="45" xr6:coauthVersionMax="45" xr10:uidLastSave="{00000000-0000-0000-0000-000000000000}"/>
  <bookViews>
    <workbookView xWindow="-120" yWindow="-120" windowWidth="20730" windowHeight="11280" firstSheet="7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heet2" sheetId="25" r:id="rId14"/>
    <sheet name="Sales Data" sheetId="20" r:id="rId15"/>
    <sheet name="Sheet1" sheetId="24" r:id="rId16"/>
  </sheets>
  <definedNames>
    <definedName name="_xlnm._FilterDatabase" localSheetId="10" hidden="1">'Buyers 2015'!$A$1:$E$41</definedName>
    <definedName name="_xlnm._FilterDatabase" localSheetId="4" hidden="1">'Employee Records'!$A$1:$H$50</definedName>
    <definedName name="_xlnm._FilterDatabase" localSheetId="12" hidden="1">'List Functions'!$A$1:$F$59</definedName>
    <definedName name="_xlnm._FilterDatabase" localSheetId="14" hidden="1">'Sales Data'!$A$4:$H$448</definedName>
    <definedName name="_xlnm.Criteria" localSheetId="12">'List Functions'!#REF!</definedName>
    <definedName name="_xlnm.Extract" localSheetId="12">'List Functions'!#REF!</definedName>
  </definedNames>
  <calcPr calcId="181029"/>
  <pivotCaches>
    <pivotCache cacheId="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21" l="1"/>
  <c r="H51" i="21"/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J15" i="19" s="1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J10" i="19" l="1"/>
  <c r="I3" i="19"/>
  <c r="J3" i="19"/>
  <c r="J21" i="19"/>
  <c r="E9" i="7"/>
  <c r="E48" i="7" s="1"/>
  <c r="E47" i="7"/>
  <c r="E19" i="7"/>
  <c r="E30" i="7"/>
</calcChain>
</file>

<file path=xl/sharedStrings.xml><?xml version="1.0" encoding="utf-8"?>
<sst xmlns="http://schemas.openxmlformats.org/spreadsheetml/2006/main" count="9356" uniqueCount="1539">
  <si>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</si>
  <si>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</si>
  <si>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</si>
  <si>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</si>
  <si>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</si>
  <si>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</si>
  <si>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</si>
  <si>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</si>
  <si>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</si>
  <si>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</si>
  <si>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</si>
  <si>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</si>
  <si>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</si>
  <si>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</si>
  <si>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</si>
  <si>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</si>
  <si>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</si>
  <si>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</si>
  <si>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</si>
  <si>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</si>
  <si>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</si>
  <si>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</si>
  <si>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</si>
  <si>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</si>
  <si>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</si>
  <si>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</si>
  <si>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</si>
  <si>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</si>
  <si>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</si>
  <si>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</si>
  <si>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</si>
  <si>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</si>
  <si>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</si>
  <si>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</si>
  <si>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</si>
  <si>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</si>
  <si>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</si>
  <si>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</si>
  <si>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</si>
  <si>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</si>
  <si>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</si>
  <si>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</si>
  <si>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</si>
  <si>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</si>
  <si>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</si>
  <si>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</si>
  <si>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</si>
  <si>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</si>
  <si>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</si>
  <si>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</si>
  <si>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</si>
  <si>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</si>
  <si>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</si>
  <si>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</si>
  <si>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</si>
  <si>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</si>
  <si>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</si>
  <si>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</si>
  <si>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</si>
  <si>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</si>
  <si>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</si>
  <si>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</si>
  <si>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</si>
  <si>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</si>
  <si>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</si>
  <si>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</si>
  <si>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</si>
  <si>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</si>
  <si>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</si>
  <si>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</si>
  <si>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</si>
  <si>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</si>
  <si>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</si>
  <si>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</si>
  <si>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</si>
  <si>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</si>
  <si>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</si>
  <si>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</si>
  <si>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</si>
  <si>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</si>
  <si>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</si>
  <si>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</si>
  <si>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</si>
  <si>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</si>
  <si>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</si>
  <si>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</si>
  <si>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</si>
  <si>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</si>
  <si>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</si>
  <si>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</si>
  <si>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</si>
  <si>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</si>
  <si>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</si>
  <si>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</si>
  <si>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</si>
  <si>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</si>
  <si>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</si>
  <si>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</si>
  <si>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</si>
  <si>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</si>
  <si>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</si>
  <si>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</si>
  <si>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</si>
  <si>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</si>
  <si>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</si>
  <si>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</si>
  <si>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</si>
  <si>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</si>
  <si>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</si>
  <si>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</si>
  <si>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</si>
  <si>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</si>
  <si>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</si>
  <si>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</si>
  <si>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</si>
  <si>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</si>
  <si>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</si>
  <si>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</si>
  <si>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</si>
  <si>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</si>
  <si>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</si>
  <si>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</si>
  <si>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</si>
  <si>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</si>
  <si>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</si>
  <si>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</si>
  <si>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</si>
  <si>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</si>
  <si>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</si>
  <si>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</si>
  <si>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</si>
  <si>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</si>
  <si>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</si>
  <si>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</si>
  <si>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</si>
  <si>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</si>
  <si>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</si>
  <si>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</si>
  <si>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</si>
  <si>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</si>
  <si>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</si>
  <si>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</si>
  <si>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</si>
  <si>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</si>
  <si>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</si>
  <si>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</si>
  <si>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</si>
  <si>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</si>
  <si>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</si>
  <si>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</si>
  <si>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</si>
  <si>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</si>
  <si>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</si>
  <si>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</si>
  <si>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</si>
  <si>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</si>
  <si>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</si>
  <si>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</si>
  <si>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</si>
  <si>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</si>
  <si>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</si>
  <si>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</si>
  <si>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</si>
  <si>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</si>
  <si>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</si>
  <si>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</si>
  <si>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</si>
  <si>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</si>
  <si>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</si>
  <si>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</si>
  <si>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</si>
  <si>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</si>
  <si>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</si>
  <si>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</si>
  <si>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</si>
  <si>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</si>
  <si>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</si>
  <si>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</si>
  <si>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</si>
  <si>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</si>
  <si>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</si>
  <si>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</si>
  <si>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</si>
  <si>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</si>
  <si>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</si>
  <si>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</si>
  <si>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</si>
  <si>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</si>
  <si>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</si>
  <si>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</si>
  <si>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</si>
  <si>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</si>
  <si>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</si>
  <si>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</si>
  <si>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</si>
  <si>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</si>
  <si>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</si>
  <si>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</si>
  <si>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</si>
  <si>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</si>
  <si>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</si>
  <si>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</si>
  <si>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</si>
  <si>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</si>
  <si>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</si>
  <si>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</si>
  <si>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</si>
  <si>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</si>
  <si>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</si>
  <si>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</si>
  <si>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</si>
  <si>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</si>
  <si>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</si>
  <si>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</si>
  <si>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</si>
  <si>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</si>
  <si>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</si>
  <si>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</si>
  <si>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</si>
  <si>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</si>
  <si>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</si>
  <si>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</si>
  <si>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</si>
  <si>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</si>
  <si>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</si>
  <si>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</si>
  <si>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</si>
  <si>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</si>
  <si>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</si>
  <si>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</si>
  <si>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</si>
  <si>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</si>
  <si>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</si>
  <si>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</si>
  <si>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</si>
  <si>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</si>
  <si>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</si>
  <si>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</si>
  <si>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</si>
  <si>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</si>
  <si>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</si>
  <si>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</si>
  <si>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</si>
  <si>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</si>
  <si>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</si>
  <si>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</si>
  <si>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</si>
  <si>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</si>
  <si>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</si>
  <si>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</si>
  <si>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</si>
  <si>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</si>
  <si>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</si>
  <si>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</si>
  <si>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</si>
  <si>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</si>
  <si>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</si>
  <si>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</si>
  <si>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</si>
  <si>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</si>
  <si>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</si>
  <si>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</si>
  <si>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</si>
  <si>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</si>
  <si>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</si>
  <si>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</si>
  <si>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</si>
  <si>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</si>
  <si>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</si>
  <si>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</si>
  <si>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</si>
  <si>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</si>
  <si>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</si>
  <si>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</si>
  <si>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</si>
  <si>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</si>
  <si>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</si>
  <si>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</si>
  <si>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</si>
  <si>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</si>
  <si>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</si>
  <si>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</si>
  <si>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</si>
  <si>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</si>
  <si>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</si>
  <si>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</si>
  <si>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</si>
  <si>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</si>
  <si>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</si>
  <si>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</si>
  <si>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</si>
  <si>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</si>
  <si>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</si>
  <si>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</si>
  <si>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</si>
  <si>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</si>
  <si>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</si>
  <si>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</si>
  <si>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</si>
  <si>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</si>
  <si>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</si>
  <si>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</si>
  <si>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</si>
  <si>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</si>
  <si>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</si>
  <si>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</si>
  <si>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</si>
  <si>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</si>
  <si>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</si>
  <si>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</si>
  <si>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</si>
  <si>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</si>
  <si>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</si>
  <si>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</si>
  <si>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</si>
  <si>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</si>
  <si>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</si>
  <si>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</si>
  <si>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</si>
  <si>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</si>
  <si>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</si>
  <si>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</si>
  <si>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</si>
  <si>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</si>
  <si>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</si>
  <si>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</si>
  <si>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</si>
  <si>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</si>
  <si>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</si>
  <si>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</si>
  <si>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</si>
  <si>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</si>
  <si>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</si>
  <si>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</si>
  <si>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</si>
  <si>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</si>
  <si>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</si>
  <si>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</si>
  <si>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</si>
  <si>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</si>
  <si>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</si>
  <si>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</si>
  <si>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</si>
  <si>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</si>
  <si>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</si>
  <si>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</si>
  <si>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</si>
  <si>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</si>
  <si>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</si>
  <si>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</si>
  <si>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</si>
  <si>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</si>
  <si>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</si>
  <si>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</si>
  <si>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</si>
  <si>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</si>
  <si>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</si>
  <si>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</si>
  <si>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</si>
  <si>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</si>
  <si>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</si>
  <si>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</si>
  <si>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</si>
  <si>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</si>
  <si>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</si>
  <si>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</si>
  <si>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</si>
  <si>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</si>
  <si>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</si>
  <si>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</si>
  <si>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</si>
  <si>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</si>
  <si>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</si>
  <si>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</si>
  <si>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</si>
  <si>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</si>
  <si>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</si>
  <si>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</si>
  <si>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</si>
  <si>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</si>
  <si>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</si>
  <si>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</si>
  <si>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</si>
  <si>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</si>
  <si>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</si>
  <si>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</si>
  <si>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</si>
  <si>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</si>
  <si>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</si>
  <si>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</si>
  <si>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</si>
  <si>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</si>
  <si>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</si>
  <si>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</si>
  <si>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</si>
  <si>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</si>
  <si>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</si>
  <si>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</si>
  <si>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</si>
  <si>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</si>
  <si>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</si>
  <si>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</si>
  <si>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</si>
  <si>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</si>
  <si>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</si>
  <si>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</si>
  <si>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</si>
  <si>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</si>
  <si>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</si>
  <si>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</si>
  <si>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</si>
  <si>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</si>
  <si>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</si>
  <si>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</si>
  <si>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</si>
  <si>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</si>
  <si>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</si>
  <si>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</si>
  <si>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</si>
  <si>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</si>
  <si>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</si>
  <si>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</si>
  <si>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</si>
  <si>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</si>
  <si>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</si>
  <si>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</si>
  <si>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</si>
  <si>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</si>
  <si>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</si>
  <si>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</si>
  <si>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</si>
  <si>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</si>
  <si>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</si>
  <si>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</si>
  <si>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</si>
  <si>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</si>
  <si>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</si>
  <si>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</si>
  <si>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</si>
  <si>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</si>
  <si>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</si>
  <si>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</si>
  <si>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</si>
  <si>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</si>
  <si>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</si>
  <si>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</si>
  <si>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</si>
  <si>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</si>
  <si>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</si>
  <si>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</si>
  <si>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</si>
  <si>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</si>
  <si>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</si>
  <si>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</si>
  <si>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</si>
  <si>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</si>
  <si>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</si>
  <si>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</si>
  <si>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</si>
  <si>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</si>
  <si>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</si>
  <si>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</si>
  <si>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</si>
  <si>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</si>
  <si>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</si>
  <si>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</si>
  <si>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</si>
  <si>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</si>
  <si>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</si>
  <si>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</si>
  <si>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</si>
  <si>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</si>
  <si>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</si>
  <si>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</si>
  <si>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</si>
  <si>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</si>
  <si>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</si>
  <si>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</si>
  <si>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</si>
  <si>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</si>
  <si>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</si>
  <si>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</si>
  <si>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</si>
  <si>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</si>
  <si>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</si>
  <si>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</si>
  <si>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</si>
  <si>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</si>
  <si>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</si>
  <si>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</si>
  <si>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</si>
  <si>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</si>
  <si>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</si>
  <si>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</si>
  <si>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</si>
  <si>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</si>
  <si>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</si>
  <si>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</si>
  <si>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</si>
  <si>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</si>
  <si>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</si>
  <si>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</si>
  <si>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</si>
  <si>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</si>
  <si>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</si>
  <si>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</si>
  <si>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</si>
  <si>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</si>
  <si>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</si>
  <si>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</si>
  <si>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</si>
  <si>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</si>
  <si>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</si>
  <si>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</si>
  <si>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</si>
  <si>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</si>
  <si>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</si>
  <si>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</si>
  <si>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</si>
  <si>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</si>
  <si>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</si>
  <si>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</si>
  <si>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</si>
  <si>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</si>
  <si>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</si>
  <si>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</si>
  <si>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</si>
  <si>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</si>
  <si>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</si>
  <si>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</si>
  <si>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</si>
  <si>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</si>
  <si>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</si>
  <si>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</si>
  <si>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</si>
  <si>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</si>
  <si>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</si>
  <si>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</si>
  <si>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</si>
  <si>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</si>
  <si>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</si>
  <si>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</si>
  <si>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</si>
  <si>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</si>
  <si>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</si>
  <si>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</si>
  <si>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</si>
  <si>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</si>
  <si>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</si>
  <si>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</si>
  <si>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</si>
  <si>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</si>
  <si>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</si>
  <si>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</si>
  <si>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</si>
  <si>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</si>
  <si>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</si>
  <si>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</si>
  <si>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</si>
  <si>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</si>
  <si>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</si>
  <si>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</si>
  <si>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</si>
  <si>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</si>
  <si>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</si>
  <si>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</si>
  <si>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</si>
  <si>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</si>
  <si>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</si>
  <si>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</si>
  <si>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</si>
  <si>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</si>
  <si>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</si>
  <si>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</si>
  <si>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</si>
  <si>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</si>
  <si>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</si>
  <si>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</si>
  <si>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</si>
  <si>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</si>
  <si>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</si>
  <si>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</si>
  <si>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</si>
  <si>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</si>
  <si>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</si>
  <si>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</si>
  <si>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</si>
  <si>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</si>
  <si>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</si>
  <si>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</si>
  <si>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</si>
  <si>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</si>
  <si>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</si>
  <si>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</si>
  <si>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</si>
  <si>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</si>
  <si>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</si>
  <si>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</si>
  <si>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</si>
  <si>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</si>
  <si>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</si>
  <si>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</si>
  <si>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</si>
  <si>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</si>
  <si>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</si>
  <si>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</si>
  <si>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</si>
  <si>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</si>
  <si>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</si>
  <si>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</si>
  <si>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</si>
  <si>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</si>
  <si>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</si>
  <si>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</si>
  <si>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</si>
  <si>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</si>
  <si>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</si>
  <si>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</si>
  <si>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</si>
  <si>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</si>
  <si>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</si>
  <si>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</si>
  <si>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</si>
  <si>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</si>
  <si>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</si>
  <si>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</si>
  <si>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</si>
  <si>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</si>
  <si>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</si>
  <si>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</si>
  <si>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</si>
  <si>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</si>
  <si>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</si>
  <si>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</si>
  <si>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</si>
  <si>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</si>
  <si>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</si>
  <si>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</si>
  <si>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</si>
  <si>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</si>
  <si>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</si>
  <si>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</si>
  <si>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</si>
  <si>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</si>
  <si>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</si>
  <si>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</si>
  <si>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</si>
  <si>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</si>
  <si>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</si>
  <si>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</si>
  <si>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</si>
  <si>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</si>
  <si>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</si>
  <si>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</si>
  <si>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</si>
  <si>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</si>
  <si>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</si>
  <si>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</si>
  <si>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</si>
  <si>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</si>
  <si>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</si>
  <si>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</si>
  <si>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</si>
  <si>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</si>
  <si>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</si>
  <si>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</si>
  <si>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</si>
  <si>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</si>
  <si>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</si>
  <si>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</si>
  <si>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</si>
  <si>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</si>
  <si>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</si>
  <si>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</si>
  <si>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</si>
  <si>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</si>
  <si>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</si>
  <si>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</si>
  <si>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</si>
  <si>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</si>
  <si>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</si>
  <si>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</si>
  <si>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</si>
  <si>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</si>
  <si>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</si>
  <si>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</si>
  <si>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</si>
  <si>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</si>
  <si>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</si>
  <si>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</si>
  <si>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</si>
  <si>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</si>
  <si>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</si>
  <si>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</si>
  <si>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</si>
  <si>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</si>
  <si>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</si>
  <si>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</si>
  <si>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</si>
  <si>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</si>
  <si>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</si>
  <si>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</si>
  <si>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</si>
  <si>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</si>
  <si>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</si>
  <si>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</si>
  <si>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</si>
  <si>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</si>
  <si>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</si>
  <si>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</si>
  <si>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</si>
  <si>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</si>
  <si>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</si>
  <si>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</si>
  <si>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</si>
  <si>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</si>
  <si>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</si>
  <si>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</si>
  <si>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</si>
  <si>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</si>
  <si>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</si>
  <si>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</si>
  <si>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</si>
  <si>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</si>
  <si>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</si>
  <si>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</si>
  <si>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</si>
  <si>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</si>
  <si>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</si>
  <si>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</si>
  <si>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</si>
  <si>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</si>
  <si>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</si>
  <si>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</si>
  <si>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</si>
  <si>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</si>
  <si>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</si>
  <si>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</si>
  <si>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</si>
  <si>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</si>
  <si>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</si>
  <si>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</si>
  <si>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</si>
  <si>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</si>
  <si>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</si>
  <si>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</si>
  <si>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</si>
  <si>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</si>
  <si>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</si>
  <si>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</si>
  <si>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</si>
  <si>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</si>
  <si>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</si>
  <si>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</si>
  <si>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</si>
  <si>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</si>
  <si>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</si>
  <si>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</si>
  <si>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</si>
  <si>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</si>
  <si>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</si>
  <si>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</si>
  <si>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</si>
  <si>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</si>
  <si>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</si>
  <si>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</si>
  <si>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</si>
  <si>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</si>
  <si>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</si>
  <si>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</si>
  <si>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</si>
  <si>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</si>
  <si>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</si>
  <si>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</si>
  <si>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</si>
  <si>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</si>
  <si>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</si>
  <si>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</si>
  <si>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</si>
  <si>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</si>
  <si>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</si>
  <si>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</si>
  <si>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</si>
  <si>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</si>
  <si>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</si>
  <si>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</si>
  <si>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</si>
  <si>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</si>
  <si>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</si>
  <si>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</si>
  <si>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</si>
  <si>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</si>
  <si>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</si>
  <si>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</si>
  <si>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</si>
  <si>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</si>
  <si>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</si>
  <si>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</si>
  <si>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</si>
  <si>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</si>
  <si>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</si>
  <si>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</si>
  <si>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</si>
  <si>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</si>
  <si>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</si>
  <si>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</si>
  <si>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</si>
  <si>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</si>
  <si>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</si>
  <si>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</si>
  <si>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</si>
  <si>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</si>
  <si>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</si>
  <si>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</si>
  <si>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</si>
  <si>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</si>
  <si>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</si>
  <si>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</si>
  <si>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</si>
  <si>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</si>
  <si>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</si>
  <si>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</si>
  <si>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</si>
  <si>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</si>
  <si>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</si>
  <si>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</si>
  <si>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</si>
  <si>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</si>
  <si>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</si>
  <si>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</si>
  <si>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</si>
  <si>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</si>
  <si>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</si>
  <si>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</si>
  <si>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</si>
  <si>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</si>
  <si>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</si>
  <si>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</si>
  <si>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</si>
  <si>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</si>
  <si>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</si>
  <si>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</si>
  <si>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</si>
  <si>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</si>
  <si>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</si>
  <si>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</si>
  <si>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</si>
  <si>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</si>
  <si>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</si>
  <si>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</si>
  <si>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</si>
  <si>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</si>
  <si>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</si>
  <si>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</si>
  <si>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</si>
  <si>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</si>
  <si>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</si>
  <si>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</si>
  <si>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</si>
  <si>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</si>
  <si>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</si>
  <si>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</si>
  <si>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</si>
  <si>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</si>
  <si>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</si>
  <si>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</si>
  <si>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</si>
  <si>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</si>
  <si>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</si>
  <si>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</si>
  <si>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</si>
  <si>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</si>
  <si>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</si>
  <si>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</si>
  <si>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</si>
  <si>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</si>
  <si>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</si>
  <si>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</si>
  <si>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</si>
  <si>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</si>
  <si>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</si>
  <si>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</si>
  <si>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</si>
  <si>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</si>
  <si>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</si>
  <si>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</si>
  <si>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</si>
  <si>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</si>
  <si>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</si>
  <si>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</si>
  <si>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</si>
  <si>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</si>
  <si>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</si>
  <si>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</si>
  <si>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</si>
  <si>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</si>
  <si>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</si>
  <si>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</si>
  <si>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</si>
  <si>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</si>
  <si>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</si>
  <si>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</si>
  <si>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</si>
  <si>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</si>
  <si>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</si>
  <si>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</si>
  <si>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</si>
  <si>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</si>
  <si>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</si>
  <si>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</si>
  <si>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</si>
  <si>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</si>
  <si>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</si>
  <si>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</si>
  <si>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</si>
  <si>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</si>
  <si>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</si>
  <si>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</si>
  <si>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</si>
  <si>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</si>
  <si>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</si>
  <si>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</si>
  <si>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</si>
  <si>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</si>
  <si>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</si>
  <si>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</si>
  <si>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</si>
  <si>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</si>
  <si>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</si>
  <si>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</si>
  <si>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</si>
  <si>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</si>
  <si>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</si>
  <si>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</si>
  <si>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</si>
  <si>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</si>
  <si>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</si>
  <si>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</si>
  <si>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</si>
  <si>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</si>
  <si>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</si>
  <si>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</si>
  <si>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</si>
  <si>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</si>
  <si>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</si>
  <si>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</si>
  <si>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</si>
  <si>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</si>
  <si>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</si>
  <si>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</si>
  <si>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</si>
  <si>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</si>
  <si>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</si>
  <si>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</si>
  <si>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</si>
  <si>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</si>
  <si>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</si>
  <si>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</si>
  <si>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</si>
  <si>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</si>
  <si>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</si>
  <si>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</si>
  <si>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</si>
  <si>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</si>
  <si>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</si>
  <si>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</si>
  <si>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</si>
  <si>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</si>
  <si>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</si>
  <si>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</si>
  <si>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</si>
  <si>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</si>
  <si>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</si>
  <si>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</si>
  <si>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</si>
  <si>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</si>
  <si>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</si>
  <si>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</si>
  <si>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</si>
  <si>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</si>
  <si>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</si>
  <si>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</si>
  <si>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</si>
  <si>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</si>
  <si>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</si>
  <si>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</si>
  <si>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</si>
  <si>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</si>
  <si>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</si>
  <si>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</si>
  <si>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</si>
  <si>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</si>
  <si>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</si>
  <si>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</si>
  <si>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</si>
  <si>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</si>
  <si>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</si>
  <si>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</si>
  <si>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</si>
  <si>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</si>
  <si>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</si>
  <si>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</si>
  <si>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</si>
  <si>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</si>
  <si>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</si>
  <si>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</si>
  <si>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</si>
  <si>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</si>
  <si>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</si>
  <si>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</si>
  <si>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</si>
  <si>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</si>
  <si>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</si>
  <si>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</si>
  <si>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</si>
  <si>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</si>
  <si>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</si>
  <si>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</si>
  <si>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</si>
  <si>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</si>
  <si>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</si>
  <si>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</si>
  <si>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</si>
  <si>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</si>
  <si>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</si>
  <si>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</si>
  <si>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</si>
  <si>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</si>
  <si>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</si>
  <si>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</si>
  <si>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</si>
  <si>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</si>
  <si>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</si>
  <si>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</si>
  <si>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</si>
  <si>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</si>
  <si>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</si>
  <si>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</si>
  <si>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</si>
  <si>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</si>
  <si>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</si>
  <si>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</si>
  <si>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</si>
  <si>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</si>
  <si>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</si>
  <si>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</si>
  <si>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</si>
  <si>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</si>
  <si>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</si>
  <si>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</si>
  <si>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</si>
  <si>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</si>
  <si>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</si>
  <si>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</si>
  <si>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</si>
  <si>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</si>
  <si>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</si>
  <si>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</si>
  <si>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</si>
  <si>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</si>
  <si>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</si>
  <si>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</si>
  <si>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</si>
  <si>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</si>
  <si>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</si>
  <si>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</si>
  <si>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</si>
  <si>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</si>
  <si>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</si>
  <si>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</si>
  <si>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</si>
  <si>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</si>
  <si>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</si>
  <si>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</si>
  <si>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</si>
  <si>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</si>
  <si>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</si>
  <si>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</si>
  <si>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</si>
  <si>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</si>
  <si>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</si>
  <si>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</si>
  <si>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</si>
  <si>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</si>
  <si>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</si>
  <si>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</si>
  <si>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</si>
  <si>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</si>
  <si>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</si>
  <si>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</si>
  <si>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</si>
  <si>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</si>
  <si>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</si>
  <si>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</si>
  <si>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</si>
  <si>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</si>
  <si>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</si>
  <si>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</si>
  <si>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</si>
  <si>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</si>
  <si>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</si>
  <si>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</si>
  <si>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</si>
  <si>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</si>
  <si>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</si>
  <si>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</si>
  <si>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</si>
  <si>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</si>
  <si>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</si>
  <si>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</si>
  <si>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</si>
  <si>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</si>
  <si>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</si>
  <si>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</si>
  <si>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</si>
  <si>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</si>
  <si>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</si>
  <si>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</si>
  <si>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</si>
  <si>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</si>
  <si>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</si>
  <si>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</si>
  <si>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</si>
  <si>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</si>
  <si>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</si>
  <si>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</si>
  <si>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</si>
  <si>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</si>
  <si>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</si>
  <si>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</si>
  <si>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</si>
  <si>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</si>
  <si>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</si>
  <si>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</si>
  <si>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</si>
  <si>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</si>
  <si>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</si>
  <si>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</si>
  <si>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</si>
  <si>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</si>
  <si>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</si>
  <si>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</si>
  <si>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</si>
  <si>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</si>
  <si>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</si>
  <si>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</si>
  <si>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</si>
  <si>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</si>
  <si>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</si>
  <si>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</si>
  <si>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</si>
  <si>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</si>
  <si>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</si>
  <si>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</si>
  <si>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</si>
  <si>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</si>
  <si>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</si>
  <si>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</si>
  <si>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</si>
  <si>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</si>
  <si>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</si>
  <si>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</si>
  <si>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</si>
  <si>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</si>
  <si>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</si>
  <si>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</si>
  <si>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</si>
  <si>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</si>
  <si>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</si>
  <si>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</si>
  <si>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</si>
  <si>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</si>
  <si>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</si>
  <si>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</si>
  <si>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</si>
  <si>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</si>
  <si>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</si>
  <si>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</si>
  <si>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</si>
  <si>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</si>
  <si>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</si>
  <si>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</si>
  <si>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</si>
  <si>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</si>
  <si>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</si>
  <si>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</si>
  <si>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</si>
  <si>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</si>
  <si>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</si>
  <si>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</si>
  <si>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</si>
  <si>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</si>
  <si>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</si>
  <si>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</si>
  <si>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</si>
  <si>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</si>
  <si>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</si>
  <si>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</si>
  <si>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</si>
  <si>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</si>
  <si>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</si>
  <si>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</si>
  <si>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</si>
  <si>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</si>
  <si>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</si>
  <si>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</si>
  <si>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</si>
  <si>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</si>
  <si>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</si>
  <si>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</si>
  <si>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</si>
  <si>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</si>
  <si>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</si>
  <si>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</si>
  <si>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</si>
  <si>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</si>
  <si>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</si>
  <si>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</si>
  <si>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</si>
  <si>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</si>
  <si>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</si>
  <si>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</si>
  <si>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</si>
  <si>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</si>
  <si>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</si>
  <si>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</si>
  <si>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</si>
  <si>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</si>
  <si>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</si>
  <si>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</si>
  <si>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</si>
  <si>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</si>
  <si>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</si>
  <si>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</si>
  <si>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</si>
  <si>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</si>
  <si>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</si>
  <si>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</si>
  <si>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</si>
  <si>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</si>
  <si>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</si>
  <si>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</si>
  <si>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</si>
  <si>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</si>
  <si>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</si>
  <si>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</si>
  <si>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</si>
  <si>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</si>
  <si>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</si>
  <si>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</si>
  <si>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</si>
  <si>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</si>
  <si>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</si>
  <si>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</si>
  <si>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</si>
  <si>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</si>
  <si>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</si>
  <si>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</si>
  <si>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</si>
  <si>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</si>
  <si>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</si>
  <si>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</si>
  <si>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</si>
  <si>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</si>
  <si>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</si>
  <si>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</si>
  <si>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</si>
  <si>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</si>
  <si>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</si>
  <si>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</si>
  <si>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</si>
  <si>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</si>
  <si>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</si>
  <si>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</si>
  <si>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</si>
  <si>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</si>
  <si>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</si>
  <si>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</si>
  <si>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</si>
  <si>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</si>
  <si>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</si>
  <si>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</si>
  <si>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</si>
  <si>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</si>
  <si>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</si>
  <si>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</si>
  <si>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</si>
  <si>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</si>
  <si>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</si>
  <si>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</si>
  <si>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</si>
  <si>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</si>
  <si>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</si>
  <si>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</si>
  <si>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</si>
  <si>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</si>
  <si>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</si>
  <si>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</si>
  <si>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</si>
  <si>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</si>
  <si>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</si>
  <si>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</si>
  <si>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</si>
  <si>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</si>
  <si>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</si>
  <si>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</si>
  <si>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</si>
  <si>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</si>
  <si>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</si>
  <si>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</si>
  <si>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</si>
  <si>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</si>
  <si>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</si>
  <si>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</si>
  <si>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</si>
  <si>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</si>
  <si>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</si>
  <si>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</si>
  <si>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</si>
  <si>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</si>
  <si>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</si>
  <si>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</si>
  <si>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</si>
  <si>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</si>
  <si>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</si>
  <si>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</si>
  <si>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</si>
  <si>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</si>
  <si>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</si>
  <si>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</si>
  <si>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</si>
  <si>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</si>
  <si>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</si>
  <si>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</si>
  <si>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</si>
  <si>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</si>
  <si>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</si>
  <si>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</si>
  <si>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</si>
  <si>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</si>
  <si>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</si>
  <si>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</si>
  <si>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</si>
  <si>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</si>
  <si>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</si>
  <si>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</si>
  <si>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</si>
  <si>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</si>
  <si>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</si>
  <si>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</si>
  <si>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</si>
  <si>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</si>
  <si>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</si>
  <si>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</si>
  <si>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</si>
  <si>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</si>
  <si>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</si>
  <si>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</si>
  <si>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</si>
  <si>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</si>
  <si>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</si>
  <si>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</si>
  <si>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</si>
  <si>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</si>
  <si>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</si>
  <si>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</si>
  <si>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</si>
  <si>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</si>
  <si>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</si>
  <si>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</si>
  <si>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</si>
  <si>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</si>
  <si>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</si>
  <si>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</si>
  <si>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</si>
  <si>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</si>
  <si>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</si>
  <si>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</si>
  <si>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</si>
  <si>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</si>
  <si>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</si>
  <si>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</si>
  <si>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</si>
  <si>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</si>
  <si>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</si>
  <si>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</si>
  <si>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</si>
  <si>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</si>
  <si>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</si>
  <si>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</si>
  <si>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</si>
  <si>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</si>
  <si>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</si>
  <si>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</si>
  <si>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</si>
  <si>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</si>
  <si>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</si>
  <si>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</si>
  <si>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</si>
  <si>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</si>
  <si>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</si>
  <si>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</si>
  <si>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</si>
  <si>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</si>
  <si>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</si>
  <si>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</si>
  <si>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</si>
  <si>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</si>
  <si>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</si>
  <si>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</si>
  <si>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</si>
  <si>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</si>
  <si>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</si>
  <si>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</si>
  <si>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</si>
  <si>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</si>
  <si>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</si>
  <si>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</si>
  <si>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</si>
  <si>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</si>
  <si>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</si>
  <si>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</si>
  <si>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</si>
  <si>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</si>
  <si>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</si>
  <si>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</si>
  <si>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</si>
  <si>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</si>
  <si>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</si>
  <si>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</si>
  <si>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</si>
  <si>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</si>
  <si>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</si>
  <si>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</si>
  <si>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</si>
  <si>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</si>
  <si>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</si>
  <si>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</si>
  <si>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</si>
  <si>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</si>
  <si>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</si>
  <si>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</si>
  <si>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</si>
  <si>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</si>
  <si>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</si>
  <si>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</si>
  <si>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</si>
  <si>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</si>
  <si>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</si>
  <si>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</si>
  <si>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</si>
  <si>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</si>
  <si>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</si>
  <si>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</si>
  <si>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</si>
  <si>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</si>
  <si>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</si>
  <si>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</si>
  <si>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</si>
  <si>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</si>
  <si>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</si>
  <si>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</si>
  <si>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</si>
  <si>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</si>
  <si>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</si>
  <si>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</si>
  <si>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</si>
  <si>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</si>
  <si>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</si>
  <si>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</si>
  <si>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</si>
  <si>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</si>
  <si>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</si>
  <si>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</si>
  <si>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</si>
  <si>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</si>
  <si>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</si>
  <si>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</si>
  <si>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</si>
  <si>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</si>
  <si>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</si>
  <si>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</si>
  <si>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</si>
  <si>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</si>
  <si>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</si>
  <si>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</si>
  <si>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</si>
  <si>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</si>
  <si>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</si>
  <si>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</si>
  <si>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</si>
  <si>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</si>
  <si>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</si>
  <si>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</si>
  <si>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</si>
  <si>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</si>
  <si>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</si>
  <si>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</si>
  <si>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</si>
  <si>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</si>
  <si>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</si>
  <si>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</si>
  <si>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</si>
  <si>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</si>
  <si>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</si>
  <si>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</si>
  <si>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</si>
  <si>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</si>
  <si>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</si>
  <si>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</si>
  <si>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</si>
  <si>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</si>
  <si>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</si>
  <si>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</si>
  <si>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</si>
  <si>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</si>
  <si>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</si>
  <si>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</si>
  <si>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</si>
  <si>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</si>
  <si>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</si>
  <si>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</si>
  <si>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</si>
  <si>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</si>
  <si>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</si>
  <si>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</si>
  <si>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Total Expense</t>
  </si>
  <si>
    <t xml:space="preserve">DSUM() </t>
  </si>
  <si>
    <t>DAVERAGE()</t>
  </si>
  <si>
    <t>Average Expense</t>
  </si>
  <si>
    <t>DCOUNT()</t>
  </si>
  <si>
    <t>Count</t>
  </si>
  <si>
    <t>TOTAL SALES</t>
  </si>
  <si>
    <t>SUBTOTAL</t>
  </si>
  <si>
    <t>Rafiq</t>
  </si>
  <si>
    <t>BMW</t>
  </si>
  <si>
    <t>Row Labels</t>
  </si>
  <si>
    <t>Sum of Sales</t>
  </si>
  <si>
    <t>Average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</si>
</sst>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9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2" fillId="5" borderId="0" xfId="0" applyFont="1" applyFill="1"/>
    <xf numFmtId="0" fontId="1" fillId="0" borderId="0" xfId="0" applyFont="1"/>
    <xf numFmtId="0" fontId="17" fillId="6" borderId="0" xfId="0" applyFont="1" applyFill="1"/>
    <xf numFmtId="0" fontId="17" fillId="6" borderId="0" xfId="0" applyFont="1" applyFill="1" applyAlignment="1">
      <alignment horizontal="center"/>
    </xf>
    <xf numFmtId="43" fontId="15" fillId="3" borderId="0" xfId="0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4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bottom style="medium">
          <color indexed="64"/>
        </bottom>
      </border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r Rafiq" refreshedDate="43956.556275462965" createdVersion="6" refreshedVersion="6" minRefreshableVersion="3" recordCount="444" xr:uid="{D815B8E9-3E7D-4424-BB6F-0E90B54BE451}">
  <cacheSource type="worksheet">
    <worksheetSource ref="A4:H448" sheet="Sales Data"/>
  </cacheSource>
  <cacheFields count="8">
    <cacheField name="Year" numFmtId="0">
      <sharedItems containsSemiMixedTypes="0" containsString="0" containsNumber="1" containsInteger="1" minValue="2013" maxValue="2015"/>
    </cacheField>
    <cacheField name="Month" numFmtId="0">
      <sharedItems count="7">
        <s v="January"/>
        <s v="February"/>
        <s v="March"/>
        <s v="April"/>
        <s v="May"/>
        <s v="November"/>
        <s v="December"/>
      </sharedItems>
    </cacheField>
    <cacheField name="Type" numFmtId="0">
      <sharedItems count="4">
        <s v="Ice Cream"/>
        <s v="Frozen Yogurt"/>
        <s v="Tasty Treats"/>
        <s v="Popsicles"/>
      </sharedItems>
    </cacheField>
    <cacheField name="Salesperson" numFmtId="0">
      <sharedItems count="5">
        <s v="Bishop"/>
        <s v="Lee"/>
        <s v="Parker"/>
        <s v="Pullen"/>
        <s v="Watson"/>
      </sharedItems>
    </cacheField>
    <cacheField name="Region" numFmtId="0">
      <sharedItems/>
    </cacheField>
    <cacheField name="Sales" numFmtId="8">
      <sharedItems containsSemiMixedTypes="0" containsString="0" containsNumber="1" minValue="235.5" maxValue="14647.5"/>
    </cacheField>
    <cacheField name="Units" numFmtId="0">
      <sharedItems containsSemiMixedTypes="0" containsString="0" containsNumber="1" containsInteger="1" minValue="157" maxValue="9765"/>
    </cacheField>
    <cacheField name="Order #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n v="2013"/>
    <x v="0"/>
    <x v="0"/>
    <x v="0"/>
    <s v="West"/>
    <n v="2395.5"/>
    <n v="1597"/>
    <s v="001"/>
  </r>
  <r>
    <n v="2013"/>
    <x v="0"/>
    <x v="0"/>
    <x v="0"/>
    <s v="West"/>
    <n v="11761.5"/>
    <n v="7841"/>
    <s v="002"/>
  </r>
  <r>
    <n v="2013"/>
    <x v="0"/>
    <x v="1"/>
    <x v="0"/>
    <s v="West"/>
    <n v="8943"/>
    <n v="5962"/>
    <s v="003"/>
  </r>
  <r>
    <n v="2013"/>
    <x v="0"/>
    <x v="0"/>
    <x v="0"/>
    <s v="West"/>
    <n v="2395.5"/>
    <n v="1597"/>
    <s v="004"/>
  </r>
  <r>
    <n v="2013"/>
    <x v="0"/>
    <x v="0"/>
    <x v="0"/>
    <s v="West"/>
    <n v="11761.5"/>
    <n v="7841"/>
    <s v="005"/>
  </r>
  <r>
    <n v="2013"/>
    <x v="0"/>
    <x v="1"/>
    <x v="0"/>
    <s v="West"/>
    <n v="8943"/>
    <n v="5962"/>
    <s v="006"/>
  </r>
  <r>
    <n v="2013"/>
    <x v="0"/>
    <x v="1"/>
    <x v="1"/>
    <s v="Central"/>
    <n v="14596.5"/>
    <n v="9731"/>
    <s v="007"/>
  </r>
  <r>
    <n v="2013"/>
    <x v="0"/>
    <x v="2"/>
    <x v="1"/>
    <s v="Central"/>
    <n v="8793"/>
    <n v="5862"/>
    <s v="008"/>
  </r>
  <r>
    <n v="2013"/>
    <x v="0"/>
    <x v="1"/>
    <x v="1"/>
    <s v="Central"/>
    <n v="14596.5"/>
    <n v="9731"/>
    <s v="009"/>
  </r>
  <r>
    <n v="2013"/>
    <x v="0"/>
    <x v="2"/>
    <x v="1"/>
    <s v="Central"/>
    <n v="8793"/>
    <n v="5862"/>
    <s v="010"/>
  </r>
  <r>
    <n v="2013"/>
    <x v="0"/>
    <x v="0"/>
    <x v="2"/>
    <s v="North"/>
    <n v="4666"/>
    <n v="5623"/>
    <s v="011"/>
  </r>
  <r>
    <n v="2013"/>
    <x v="0"/>
    <x v="0"/>
    <x v="2"/>
    <s v="North"/>
    <n v="7318.5"/>
    <n v="4879"/>
    <s v="012"/>
  </r>
  <r>
    <n v="2013"/>
    <x v="0"/>
    <x v="0"/>
    <x v="2"/>
    <s v="North"/>
    <n v="4666"/>
    <n v="5623"/>
    <s v="013"/>
  </r>
  <r>
    <n v="2013"/>
    <x v="0"/>
    <x v="0"/>
    <x v="2"/>
    <s v="North"/>
    <n v="7318.5"/>
    <n v="4879"/>
    <s v="014"/>
  </r>
  <r>
    <n v="2013"/>
    <x v="0"/>
    <x v="3"/>
    <x v="3"/>
    <s v="South"/>
    <n v="3553.5"/>
    <n v="2369"/>
    <s v="015"/>
  </r>
  <r>
    <n v="2013"/>
    <x v="0"/>
    <x v="3"/>
    <x v="3"/>
    <s v="South"/>
    <n v="3553.5"/>
    <n v="2369"/>
    <s v="016"/>
  </r>
  <r>
    <n v="2013"/>
    <x v="0"/>
    <x v="1"/>
    <x v="4"/>
    <s v="Central"/>
    <n v="14596.5"/>
    <n v="9731"/>
    <s v="017"/>
  </r>
  <r>
    <n v="2013"/>
    <x v="0"/>
    <x v="2"/>
    <x v="4"/>
    <s v="Central"/>
    <n v="8793"/>
    <n v="5862"/>
    <s v="018"/>
  </r>
  <r>
    <n v="2013"/>
    <x v="0"/>
    <x v="1"/>
    <x v="4"/>
    <s v="Central"/>
    <n v="14596.5"/>
    <n v="9731"/>
    <s v="019"/>
  </r>
  <r>
    <n v="2013"/>
    <x v="0"/>
    <x v="2"/>
    <x v="4"/>
    <s v="Central"/>
    <n v="8793"/>
    <n v="5862"/>
    <s v="020"/>
  </r>
  <r>
    <n v="2013"/>
    <x v="1"/>
    <x v="0"/>
    <x v="0"/>
    <s v="West"/>
    <n v="4887"/>
    <n v="3258"/>
    <s v="021"/>
  </r>
  <r>
    <n v="2013"/>
    <x v="1"/>
    <x v="0"/>
    <x v="0"/>
    <s v="West"/>
    <n v="4887"/>
    <n v="3258"/>
    <s v="022"/>
  </r>
  <r>
    <n v="2013"/>
    <x v="1"/>
    <x v="2"/>
    <x v="1"/>
    <s v="Central"/>
    <n v="11122.5"/>
    <n v="7415"/>
    <s v="023"/>
  </r>
  <r>
    <n v="2013"/>
    <x v="1"/>
    <x v="0"/>
    <x v="1"/>
    <s v="Central"/>
    <n v="13428"/>
    <n v="8952"/>
    <s v="024"/>
  </r>
  <r>
    <n v="2013"/>
    <x v="1"/>
    <x v="2"/>
    <x v="1"/>
    <s v="Central"/>
    <n v="11122.5"/>
    <n v="7415"/>
    <s v="025"/>
  </r>
  <r>
    <n v="2013"/>
    <x v="1"/>
    <x v="0"/>
    <x v="1"/>
    <s v="Central"/>
    <n v="13428"/>
    <n v="8952"/>
    <s v="026"/>
  </r>
  <r>
    <n v="2013"/>
    <x v="1"/>
    <x v="1"/>
    <x v="2"/>
    <s v="North"/>
    <n v="3897"/>
    <n v="2598"/>
    <s v="027"/>
  </r>
  <r>
    <n v="2013"/>
    <x v="1"/>
    <x v="1"/>
    <x v="2"/>
    <s v="North"/>
    <n v="8832"/>
    <n v="5888"/>
    <s v="028"/>
  </r>
  <r>
    <n v="2013"/>
    <x v="1"/>
    <x v="1"/>
    <x v="2"/>
    <s v="North"/>
    <n v="3897"/>
    <n v="2598"/>
    <s v="029"/>
  </r>
  <r>
    <n v="2013"/>
    <x v="1"/>
    <x v="1"/>
    <x v="2"/>
    <s v="North"/>
    <n v="8832"/>
    <n v="5888"/>
    <s v="030"/>
  </r>
  <r>
    <n v="2013"/>
    <x v="1"/>
    <x v="2"/>
    <x v="3"/>
    <s v="South"/>
    <n v="11122.5"/>
    <n v="7415"/>
    <s v="031"/>
  </r>
  <r>
    <n v="2013"/>
    <x v="1"/>
    <x v="1"/>
    <x v="3"/>
    <s v="South"/>
    <n v="14647.5"/>
    <n v="9765"/>
    <s v="032"/>
  </r>
  <r>
    <n v="2013"/>
    <x v="1"/>
    <x v="2"/>
    <x v="3"/>
    <s v="South"/>
    <n v="11122.5"/>
    <n v="7415"/>
    <s v="033"/>
  </r>
  <r>
    <n v="2013"/>
    <x v="1"/>
    <x v="1"/>
    <x v="3"/>
    <s v="South"/>
    <n v="14647.5"/>
    <n v="9765"/>
    <s v="034"/>
  </r>
  <r>
    <n v="2013"/>
    <x v="1"/>
    <x v="0"/>
    <x v="4"/>
    <s v="Central"/>
    <n v="13428"/>
    <n v="8952"/>
    <s v="035"/>
  </r>
  <r>
    <n v="2013"/>
    <x v="1"/>
    <x v="3"/>
    <x v="4"/>
    <s v="Central"/>
    <n v="7480.5"/>
    <n v="4987"/>
    <s v="036"/>
  </r>
  <r>
    <n v="2013"/>
    <x v="1"/>
    <x v="0"/>
    <x v="4"/>
    <s v="Central"/>
    <n v="13428"/>
    <n v="8952"/>
    <s v="037"/>
  </r>
  <r>
    <n v="2013"/>
    <x v="1"/>
    <x v="3"/>
    <x v="4"/>
    <s v="Central"/>
    <n v="7480.5"/>
    <n v="4987"/>
    <s v="038"/>
  </r>
  <r>
    <n v="2013"/>
    <x v="2"/>
    <x v="2"/>
    <x v="0"/>
    <s v="West"/>
    <n v="14619"/>
    <n v="9746"/>
    <s v="039"/>
  </r>
  <r>
    <n v="2013"/>
    <x v="2"/>
    <x v="0"/>
    <x v="0"/>
    <s v="West"/>
    <n v="867"/>
    <n v="578"/>
    <s v="040"/>
  </r>
  <r>
    <n v="2013"/>
    <x v="2"/>
    <x v="2"/>
    <x v="0"/>
    <s v="West"/>
    <n v="14619"/>
    <n v="9746"/>
    <s v="041"/>
  </r>
  <r>
    <n v="2013"/>
    <x v="2"/>
    <x v="0"/>
    <x v="0"/>
    <s v="West"/>
    <n v="867"/>
    <n v="578"/>
    <s v="042"/>
  </r>
  <r>
    <n v="2013"/>
    <x v="2"/>
    <x v="2"/>
    <x v="1"/>
    <s v="Central"/>
    <n v="14619"/>
    <n v="9746"/>
    <s v="043"/>
  </r>
  <r>
    <n v="2013"/>
    <x v="2"/>
    <x v="0"/>
    <x v="1"/>
    <s v="Central"/>
    <n v="5380.5"/>
    <n v="3587"/>
    <s v="044"/>
  </r>
  <r>
    <n v="2013"/>
    <x v="2"/>
    <x v="2"/>
    <x v="1"/>
    <s v="Central"/>
    <n v="14619"/>
    <n v="9746"/>
    <s v="045"/>
  </r>
  <r>
    <n v="2013"/>
    <x v="2"/>
    <x v="0"/>
    <x v="1"/>
    <s v="Central"/>
    <n v="5380.5"/>
    <n v="3587"/>
    <s v="046"/>
  </r>
  <r>
    <n v="2013"/>
    <x v="2"/>
    <x v="2"/>
    <x v="2"/>
    <s v="North"/>
    <n v="3547.5"/>
    <n v="2365"/>
    <s v="047"/>
  </r>
  <r>
    <n v="2013"/>
    <x v="2"/>
    <x v="1"/>
    <x v="2"/>
    <s v="North"/>
    <n v="14596.5"/>
    <n v="9731"/>
    <s v="048"/>
  </r>
  <r>
    <n v="2013"/>
    <x v="2"/>
    <x v="2"/>
    <x v="2"/>
    <s v="North"/>
    <n v="3547.5"/>
    <n v="2365"/>
    <s v="049"/>
  </r>
  <r>
    <n v="2013"/>
    <x v="2"/>
    <x v="1"/>
    <x v="2"/>
    <s v="North"/>
    <n v="14596.5"/>
    <n v="9731"/>
    <s v="050"/>
  </r>
  <r>
    <n v="2013"/>
    <x v="2"/>
    <x v="1"/>
    <x v="3"/>
    <s v="South"/>
    <n v="1498.5"/>
    <n v="999"/>
    <s v="051"/>
  </r>
  <r>
    <n v="2013"/>
    <x v="2"/>
    <x v="2"/>
    <x v="3"/>
    <s v="South"/>
    <n v="235.5"/>
    <n v="157"/>
    <s v="052"/>
  </r>
  <r>
    <n v="2013"/>
    <x v="2"/>
    <x v="1"/>
    <x v="3"/>
    <s v="South"/>
    <n v="1498.5"/>
    <n v="999"/>
    <s v="053"/>
  </r>
  <r>
    <n v="2013"/>
    <x v="2"/>
    <x v="2"/>
    <x v="3"/>
    <s v="South"/>
    <n v="235.5"/>
    <n v="157"/>
    <s v="054"/>
  </r>
  <r>
    <n v="2013"/>
    <x v="2"/>
    <x v="0"/>
    <x v="4"/>
    <s v="Central"/>
    <n v="5380.5"/>
    <n v="3587"/>
    <s v="055"/>
  </r>
  <r>
    <n v="2013"/>
    <x v="2"/>
    <x v="3"/>
    <x v="4"/>
    <s v="Central"/>
    <n v="14446.5"/>
    <n v="9631"/>
    <s v="056"/>
  </r>
  <r>
    <n v="2013"/>
    <x v="2"/>
    <x v="0"/>
    <x v="4"/>
    <s v="Central"/>
    <n v="5380.5"/>
    <n v="3587"/>
    <s v="057"/>
  </r>
  <r>
    <n v="2013"/>
    <x v="2"/>
    <x v="3"/>
    <x v="4"/>
    <s v="Central"/>
    <n v="14446.5"/>
    <n v="9631"/>
    <s v="058"/>
  </r>
  <r>
    <n v="2013"/>
    <x v="3"/>
    <x v="3"/>
    <x v="0"/>
    <s v="West"/>
    <n v="2367"/>
    <n v="1578"/>
    <s v="059"/>
  </r>
  <r>
    <n v="2013"/>
    <x v="3"/>
    <x v="2"/>
    <x v="0"/>
    <s v="West"/>
    <n v="6880.5"/>
    <n v="4587"/>
    <s v="060"/>
  </r>
  <r>
    <n v="2013"/>
    <x v="3"/>
    <x v="3"/>
    <x v="0"/>
    <s v="West"/>
    <n v="2367"/>
    <n v="1578"/>
    <s v="061"/>
  </r>
  <r>
    <n v="2013"/>
    <x v="3"/>
    <x v="2"/>
    <x v="0"/>
    <s v="West"/>
    <n v="6880.5"/>
    <n v="4587"/>
    <s v="062"/>
  </r>
  <r>
    <n v="2013"/>
    <x v="3"/>
    <x v="0"/>
    <x v="1"/>
    <s v="Central"/>
    <n v="11838"/>
    <n v="7892"/>
    <s v="063"/>
  </r>
  <r>
    <n v="2013"/>
    <x v="3"/>
    <x v="3"/>
    <x v="1"/>
    <s v="Central"/>
    <n v="2367"/>
    <n v="1578"/>
    <s v="064"/>
  </r>
  <r>
    <n v="2013"/>
    <x v="3"/>
    <x v="0"/>
    <x v="1"/>
    <s v="Central"/>
    <n v="7030.5"/>
    <n v="4687"/>
    <s v="065"/>
  </r>
  <r>
    <n v="2013"/>
    <x v="3"/>
    <x v="1"/>
    <x v="1"/>
    <s v="Central"/>
    <n v="2046"/>
    <n v="1364"/>
    <s v="066"/>
  </r>
  <r>
    <n v="2013"/>
    <x v="3"/>
    <x v="0"/>
    <x v="1"/>
    <s v="Central"/>
    <n v="11838"/>
    <n v="7892"/>
    <s v="067"/>
  </r>
  <r>
    <n v="2013"/>
    <x v="3"/>
    <x v="3"/>
    <x v="1"/>
    <s v="Central"/>
    <n v="2367"/>
    <n v="1578"/>
    <s v="068"/>
  </r>
  <r>
    <n v="2013"/>
    <x v="3"/>
    <x v="0"/>
    <x v="1"/>
    <s v="Central"/>
    <n v="7030.5"/>
    <n v="4687"/>
    <s v="069"/>
  </r>
  <r>
    <n v="2013"/>
    <x v="3"/>
    <x v="1"/>
    <x v="1"/>
    <s v="Central"/>
    <n v="2046"/>
    <n v="1364"/>
    <s v="070"/>
  </r>
  <r>
    <n v="2013"/>
    <x v="3"/>
    <x v="2"/>
    <x v="2"/>
    <s v="North"/>
    <n v="8793"/>
    <n v="5862"/>
    <s v="071"/>
  </r>
  <r>
    <n v="2013"/>
    <x v="3"/>
    <x v="2"/>
    <x v="2"/>
    <s v="North"/>
    <n v="11122.5"/>
    <n v="7415"/>
    <s v="072"/>
  </r>
  <r>
    <n v="2013"/>
    <x v="3"/>
    <x v="0"/>
    <x v="2"/>
    <s v="North"/>
    <n v="13428"/>
    <n v="8952"/>
    <s v="073"/>
  </r>
  <r>
    <n v="2013"/>
    <x v="3"/>
    <x v="2"/>
    <x v="2"/>
    <s v="North"/>
    <n v="14619"/>
    <n v="9746"/>
    <s v="074"/>
  </r>
  <r>
    <n v="2013"/>
    <x v="3"/>
    <x v="3"/>
    <x v="2"/>
    <s v="North"/>
    <n v="2367"/>
    <n v="1578"/>
    <s v="075"/>
  </r>
  <r>
    <n v="2013"/>
    <x v="3"/>
    <x v="2"/>
    <x v="2"/>
    <s v="North"/>
    <n v="8793"/>
    <n v="5862"/>
    <s v="076"/>
  </r>
  <r>
    <n v="2013"/>
    <x v="3"/>
    <x v="2"/>
    <x v="2"/>
    <s v="North"/>
    <n v="11122.5"/>
    <n v="7415"/>
    <s v="077"/>
  </r>
  <r>
    <n v="2013"/>
    <x v="3"/>
    <x v="0"/>
    <x v="2"/>
    <s v="North"/>
    <n v="13428"/>
    <n v="8952"/>
    <s v="078"/>
  </r>
  <r>
    <n v="2013"/>
    <x v="3"/>
    <x v="2"/>
    <x v="2"/>
    <s v="North"/>
    <n v="14619"/>
    <n v="9746"/>
    <s v="079"/>
  </r>
  <r>
    <n v="2013"/>
    <x v="3"/>
    <x v="3"/>
    <x v="2"/>
    <s v="North"/>
    <n v="2367"/>
    <n v="1578"/>
    <s v="080"/>
  </r>
  <r>
    <n v="2013"/>
    <x v="3"/>
    <x v="0"/>
    <x v="3"/>
    <s v="South"/>
    <n v="11838"/>
    <n v="7892"/>
    <s v="081"/>
  </r>
  <r>
    <n v="2013"/>
    <x v="3"/>
    <x v="0"/>
    <x v="3"/>
    <s v="South"/>
    <n v="11979"/>
    <n v="7986"/>
    <s v="082"/>
  </r>
  <r>
    <n v="2013"/>
    <x v="3"/>
    <x v="0"/>
    <x v="3"/>
    <s v="South"/>
    <n v="11838"/>
    <n v="7892"/>
    <s v="083"/>
  </r>
  <r>
    <n v="2013"/>
    <x v="3"/>
    <x v="0"/>
    <x v="3"/>
    <s v="South"/>
    <n v="11979"/>
    <n v="7986"/>
    <s v="084"/>
  </r>
  <r>
    <n v="2013"/>
    <x v="3"/>
    <x v="0"/>
    <x v="4"/>
    <s v="Central"/>
    <n v="7030.5"/>
    <n v="4687"/>
    <s v="085"/>
  </r>
  <r>
    <n v="2013"/>
    <x v="3"/>
    <x v="1"/>
    <x v="4"/>
    <s v="Central"/>
    <n v="2046"/>
    <n v="1364"/>
    <s v="086"/>
  </r>
  <r>
    <n v="2013"/>
    <x v="3"/>
    <x v="0"/>
    <x v="4"/>
    <s v="Central"/>
    <n v="7030.5"/>
    <n v="4687"/>
    <s v="087"/>
  </r>
  <r>
    <n v="2013"/>
    <x v="3"/>
    <x v="1"/>
    <x v="4"/>
    <s v="Central"/>
    <n v="2046"/>
    <n v="1364"/>
    <s v="088"/>
  </r>
  <r>
    <n v="2013"/>
    <x v="4"/>
    <x v="1"/>
    <x v="0"/>
    <s v="West"/>
    <n v="747"/>
    <n v="498"/>
    <s v="089"/>
  </r>
  <r>
    <n v="2013"/>
    <x v="4"/>
    <x v="3"/>
    <x v="0"/>
    <s v="West"/>
    <n v="7342.5"/>
    <n v="4895"/>
    <s v="090"/>
  </r>
  <r>
    <n v="2013"/>
    <x v="4"/>
    <x v="1"/>
    <x v="0"/>
    <s v="West"/>
    <n v="747"/>
    <n v="498"/>
    <s v="091"/>
  </r>
  <r>
    <n v="2013"/>
    <x v="4"/>
    <x v="3"/>
    <x v="0"/>
    <s v="West"/>
    <n v="7342.5"/>
    <n v="4895"/>
    <s v="092"/>
  </r>
  <r>
    <n v="2013"/>
    <x v="4"/>
    <x v="3"/>
    <x v="1"/>
    <s v="Central"/>
    <n v="7344"/>
    <n v="4896"/>
    <s v="093"/>
  </r>
  <r>
    <n v="2013"/>
    <x v="4"/>
    <x v="0"/>
    <x v="1"/>
    <s v="Central"/>
    <n v="6880.5"/>
    <n v="4587"/>
    <s v="094"/>
  </r>
  <r>
    <n v="2013"/>
    <x v="4"/>
    <x v="3"/>
    <x v="1"/>
    <s v="Central"/>
    <n v="7344"/>
    <n v="4896"/>
    <s v="095"/>
  </r>
  <r>
    <n v="2013"/>
    <x v="4"/>
    <x v="0"/>
    <x v="1"/>
    <s v="Central"/>
    <n v="6880.5"/>
    <n v="4587"/>
    <s v="096"/>
  </r>
  <r>
    <n v="2013"/>
    <x v="4"/>
    <x v="0"/>
    <x v="2"/>
    <s v="North"/>
    <n v="5380.5"/>
    <n v="3587"/>
    <s v="097"/>
  </r>
  <r>
    <n v="2013"/>
    <x v="4"/>
    <x v="0"/>
    <x v="2"/>
    <s v="North"/>
    <n v="11838"/>
    <n v="7892"/>
    <s v="098"/>
  </r>
  <r>
    <n v="2013"/>
    <x v="4"/>
    <x v="0"/>
    <x v="2"/>
    <s v="North"/>
    <n v="5380.5"/>
    <n v="3587"/>
    <s v="099"/>
  </r>
  <r>
    <n v="2013"/>
    <x v="4"/>
    <x v="0"/>
    <x v="2"/>
    <s v="North"/>
    <n v="11838"/>
    <n v="7892"/>
    <s v="100"/>
  </r>
  <r>
    <n v="2013"/>
    <x v="4"/>
    <x v="3"/>
    <x v="3"/>
    <s v="South"/>
    <n v="7344"/>
    <n v="4896"/>
    <s v="101"/>
  </r>
  <r>
    <n v="2013"/>
    <x v="4"/>
    <x v="0"/>
    <x v="3"/>
    <s v="South"/>
    <n v="6880.5"/>
    <n v="4587"/>
    <s v="102"/>
  </r>
  <r>
    <n v="2013"/>
    <x v="4"/>
    <x v="0"/>
    <x v="3"/>
    <s v="South"/>
    <n v="7318.5"/>
    <n v="4879"/>
    <s v="103"/>
  </r>
  <r>
    <n v="2013"/>
    <x v="4"/>
    <x v="3"/>
    <x v="3"/>
    <s v="South"/>
    <n v="7344"/>
    <n v="4896"/>
    <s v="104"/>
  </r>
  <r>
    <n v="2013"/>
    <x v="4"/>
    <x v="0"/>
    <x v="3"/>
    <s v="South"/>
    <n v="6880.5"/>
    <n v="4587"/>
    <s v="105"/>
  </r>
  <r>
    <n v="2013"/>
    <x v="4"/>
    <x v="0"/>
    <x v="3"/>
    <s v="South"/>
    <n v="7318.5"/>
    <n v="4879"/>
    <s v="106"/>
  </r>
  <r>
    <n v="2013"/>
    <x v="4"/>
    <x v="2"/>
    <x v="4"/>
    <s v="Central"/>
    <n v="6880.5"/>
    <n v="4587"/>
    <s v="107"/>
  </r>
  <r>
    <n v="2013"/>
    <x v="4"/>
    <x v="0"/>
    <x v="4"/>
    <s v="Central"/>
    <n v="9486"/>
    <n v="6324"/>
    <s v="108"/>
  </r>
  <r>
    <n v="2013"/>
    <x v="4"/>
    <x v="2"/>
    <x v="4"/>
    <s v="Central"/>
    <n v="6880.5"/>
    <n v="4587"/>
    <s v="109"/>
  </r>
  <r>
    <n v="2013"/>
    <x v="4"/>
    <x v="0"/>
    <x v="4"/>
    <s v="Central"/>
    <n v="9486"/>
    <n v="6324"/>
    <s v="110"/>
  </r>
  <r>
    <n v="2013"/>
    <x v="5"/>
    <x v="0"/>
    <x v="0"/>
    <s v="West"/>
    <n v="4666"/>
    <n v="5623"/>
    <s v="111"/>
  </r>
  <r>
    <n v="2013"/>
    <x v="5"/>
    <x v="0"/>
    <x v="0"/>
    <s v="West"/>
    <n v="10992"/>
    <n v="7328"/>
    <s v="112"/>
  </r>
  <r>
    <n v="2013"/>
    <x v="5"/>
    <x v="0"/>
    <x v="0"/>
    <s v="West"/>
    <n v="4666"/>
    <n v="5623"/>
    <s v="113"/>
  </r>
  <r>
    <n v="2013"/>
    <x v="5"/>
    <x v="0"/>
    <x v="0"/>
    <s v="West"/>
    <n v="10992"/>
    <n v="7328"/>
    <s v="114"/>
  </r>
  <r>
    <n v="2013"/>
    <x v="5"/>
    <x v="0"/>
    <x v="1"/>
    <s v="Central"/>
    <n v="4666"/>
    <n v="5623"/>
    <s v="115"/>
  </r>
  <r>
    <n v="2013"/>
    <x v="5"/>
    <x v="1"/>
    <x v="1"/>
    <s v="Central"/>
    <n v="3897"/>
    <n v="2598"/>
    <s v="116"/>
  </r>
  <r>
    <n v="2013"/>
    <x v="5"/>
    <x v="0"/>
    <x v="1"/>
    <s v="Central"/>
    <n v="4666"/>
    <n v="5623"/>
    <s v="117"/>
  </r>
  <r>
    <n v="2013"/>
    <x v="5"/>
    <x v="1"/>
    <x v="1"/>
    <s v="Central"/>
    <n v="3897"/>
    <n v="2598"/>
    <s v="118"/>
  </r>
  <r>
    <n v="2013"/>
    <x v="5"/>
    <x v="1"/>
    <x v="2"/>
    <s v="North"/>
    <n v="747"/>
    <n v="498"/>
    <s v="119"/>
  </r>
  <r>
    <n v="2013"/>
    <x v="5"/>
    <x v="2"/>
    <x v="2"/>
    <s v="North"/>
    <n v="6880.5"/>
    <n v="4587"/>
    <s v="120"/>
  </r>
  <r>
    <n v="2013"/>
    <x v="5"/>
    <x v="1"/>
    <x v="2"/>
    <s v="North"/>
    <n v="747"/>
    <n v="498"/>
    <s v="121"/>
  </r>
  <r>
    <n v="2013"/>
    <x v="5"/>
    <x v="2"/>
    <x v="2"/>
    <s v="North"/>
    <n v="6880.5"/>
    <n v="4587"/>
    <s v="122"/>
  </r>
  <r>
    <n v="2013"/>
    <x v="5"/>
    <x v="1"/>
    <x v="3"/>
    <s v="South"/>
    <n v="3897"/>
    <n v="2598"/>
    <s v="123"/>
  </r>
  <r>
    <n v="2013"/>
    <x v="5"/>
    <x v="3"/>
    <x v="3"/>
    <s v="South"/>
    <n v="3084"/>
    <n v="2056"/>
    <s v="124"/>
  </r>
  <r>
    <n v="2013"/>
    <x v="5"/>
    <x v="1"/>
    <x v="3"/>
    <s v="South"/>
    <n v="3897"/>
    <n v="2598"/>
    <s v="125"/>
  </r>
  <r>
    <n v="2013"/>
    <x v="5"/>
    <x v="3"/>
    <x v="3"/>
    <s v="South"/>
    <n v="3084"/>
    <n v="2056"/>
    <s v="126"/>
  </r>
  <r>
    <n v="2013"/>
    <x v="5"/>
    <x v="2"/>
    <x v="4"/>
    <s v="Central"/>
    <n v="12370.5"/>
    <n v="8247"/>
    <s v="127"/>
  </r>
  <r>
    <n v="2013"/>
    <x v="5"/>
    <x v="0"/>
    <x v="4"/>
    <s v="Central"/>
    <n v="13231.5"/>
    <n v="8821"/>
    <s v="128"/>
  </r>
  <r>
    <n v="2013"/>
    <x v="5"/>
    <x v="2"/>
    <x v="4"/>
    <s v="Central"/>
    <n v="12370.5"/>
    <n v="8247"/>
    <s v="129"/>
  </r>
  <r>
    <n v="2013"/>
    <x v="5"/>
    <x v="0"/>
    <x v="4"/>
    <s v="Central"/>
    <n v="13231.5"/>
    <n v="8821"/>
    <s v="130"/>
  </r>
  <r>
    <n v="2013"/>
    <x v="6"/>
    <x v="1"/>
    <x v="0"/>
    <s v="West"/>
    <n v="8832"/>
    <n v="5888"/>
    <s v="131"/>
  </r>
  <r>
    <n v="2013"/>
    <x v="6"/>
    <x v="0"/>
    <x v="0"/>
    <s v="West"/>
    <n v="13413"/>
    <n v="8942"/>
    <s v="132"/>
  </r>
  <r>
    <n v="2013"/>
    <x v="6"/>
    <x v="3"/>
    <x v="0"/>
    <s v="West"/>
    <n v="4026"/>
    <n v="2684"/>
    <s v="133"/>
  </r>
  <r>
    <n v="2013"/>
    <x v="6"/>
    <x v="1"/>
    <x v="0"/>
    <s v="West"/>
    <n v="8832"/>
    <n v="5888"/>
    <s v="134"/>
  </r>
  <r>
    <n v="2013"/>
    <x v="6"/>
    <x v="0"/>
    <x v="0"/>
    <s v="West"/>
    <n v="13413"/>
    <n v="8942"/>
    <s v="135"/>
  </r>
  <r>
    <n v="2013"/>
    <x v="6"/>
    <x v="3"/>
    <x v="0"/>
    <s v="West"/>
    <n v="4026"/>
    <n v="2684"/>
    <s v="136"/>
  </r>
  <r>
    <n v="2013"/>
    <x v="6"/>
    <x v="1"/>
    <x v="1"/>
    <s v="Central"/>
    <n v="8832"/>
    <n v="5888"/>
    <s v="137"/>
  </r>
  <r>
    <n v="2013"/>
    <x v="6"/>
    <x v="2"/>
    <x v="1"/>
    <s v="Central"/>
    <n v="3547.5"/>
    <n v="2365"/>
    <s v="138"/>
  </r>
  <r>
    <n v="2013"/>
    <x v="6"/>
    <x v="1"/>
    <x v="1"/>
    <s v="Central"/>
    <n v="8832"/>
    <n v="5888"/>
    <s v="139"/>
  </r>
  <r>
    <n v="2013"/>
    <x v="6"/>
    <x v="2"/>
    <x v="1"/>
    <s v="Central"/>
    <n v="3547.5"/>
    <n v="2365"/>
    <s v="140"/>
  </r>
  <r>
    <n v="2013"/>
    <x v="6"/>
    <x v="0"/>
    <x v="2"/>
    <s v="North"/>
    <n v="9486"/>
    <n v="6324"/>
    <s v="141"/>
  </r>
  <r>
    <n v="2013"/>
    <x v="6"/>
    <x v="3"/>
    <x v="2"/>
    <s v="North"/>
    <n v="7342.5"/>
    <n v="4895"/>
    <s v="142"/>
  </r>
  <r>
    <n v="2013"/>
    <x v="6"/>
    <x v="0"/>
    <x v="2"/>
    <s v="North"/>
    <n v="9486"/>
    <n v="6324"/>
    <s v="143"/>
  </r>
  <r>
    <n v="2013"/>
    <x v="6"/>
    <x v="3"/>
    <x v="2"/>
    <s v="North"/>
    <n v="7342.5"/>
    <n v="4895"/>
    <s v="144"/>
  </r>
  <r>
    <n v="2013"/>
    <x v="6"/>
    <x v="2"/>
    <x v="3"/>
    <s v="South"/>
    <n v="3547.5"/>
    <n v="2365"/>
    <s v="145"/>
  </r>
  <r>
    <n v="2013"/>
    <x v="6"/>
    <x v="0"/>
    <x v="3"/>
    <s v="South"/>
    <n v="3238.5"/>
    <n v="2159"/>
    <s v="146"/>
  </r>
  <r>
    <n v="2013"/>
    <x v="6"/>
    <x v="2"/>
    <x v="3"/>
    <s v="South"/>
    <n v="3547.5"/>
    <n v="2365"/>
    <s v="147"/>
  </r>
  <r>
    <n v="2013"/>
    <x v="6"/>
    <x v="0"/>
    <x v="3"/>
    <s v="South"/>
    <n v="3238.5"/>
    <n v="2159"/>
    <s v="148"/>
  </r>
  <r>
    <n v="2014"/>
    <x v="0"/>
    <x v="0"/>
    <x v="0"/>
    <s v="West"/>
    <n v="2395.5"/>
    <n v="1597"/>
    <s v="149"/>
  </r>
  <r>
    <n v="2014"/>
    <x v="0"/>
    <x v="0"/>
    <x v="0"/>
    <s v="West"/>
    <n v="11761.5"/>
    <n v="7841"/>
    <s v="150"/>
  </r>
  <r>
    <n v="2014"/>
    <x v="0"/>
    <x v="1"/>
    <x v="0"/>
    <s v="West"/>
    <n v="8943"/>
    <n v="5962"/>
    <s v="151"/>
  </r>
  <r>
    <n v="2014"/>
    <x v="0"/>
    <x v="0"/>
    <x v="0"/>
    <s v="West"/>
    <n v="2395.5"/>
    <n v="1597"/>
    <s v="152"/>
  </r>
  <r>
    <n v="2014"/>
    <x v="0"/>
    <x v="0"/>
    <x v="0"/>
    <s v="West"/>
    <n v="11761.5"/>
    <n v="7841"/>
    <s v="153"/>
  </r>
  <r>
    <n v="2014"/>
    <x v="0"/>
    <x v="1"/>
    <x v="0"/>
    <s v="West"/>
    <n v="8943"/>
    <n v="5962"/>
    <s v="154"/>
  </r>
  <r>
    <n v="2014"/>
    <x v="0"/>
    <x v="1"/>
    <x v="1"/>
    <s v="Central"/>
    <n v="14596.5"/>
    <n v="9731"/>
    <s v="155"/>
  </r>
  <r>
    <n v="2014"/>
    <x v="0"/>
    <x v="2"/>
    <x v="1"/>
    <s v="Central"/>
    <n v="8793"/>
    <n v="5862"/>
    <s v="156"/>
  </r>
  <r>
    <n v="2014"/>
    <x v="0"/>
    <x v="1"/>
    <x v="1"/>
    <s v="Central"/>
    <n v="14596.5"/>
    <n v="9731"/>
    <s v="157"/>
  </r>
  <r>
    <n v="2014"/>
    <x v="0"/>
    <x v="2"/>
    <x v="1"/>
    <s v="Central"/>
    <n v="8793"/>
    <n v="5862"/>
    <s v="158"/>
  </r>
  <r>
    <n v="2014"/>
    <x v="0"/>
    <x v="0"/>
    <x v="2"/>
    <s v="North"/>
    <n v="4666"/>
    <n v="5623"/>
    <s v="159"/>
  </r>
  <r>
    <n v="2014"/>
    <x v="0"/>
    <x v="0"/>
    <x v="2"/>
    <s v="North"/>
    <n v="7318.5"/>
    <n v="4879"/>
    <s v="160"/>
  </r>
  <r>
    <n v="2014"/>
    <x v="0"/>
    <x v="0"/>
    <x v="2"/>
    <s v="North"/>
    <n v="4666"/>
    <n v="5623"/>
    <s v="161"/>
  </r>
  <r>
    <n v="2014"/>
    <x v="0"/>
    <x v="0"/>
    <x v="2"/>
    <s v="North"/>
    <n v="7318.5"/>
    <n v="4879"/>
    <s v="162"/>
  </r>
  <r>
    <n v="2014"/>
    <x v="0"/>
    <x v="3"/>
    <x v="3"/>
    <s v="South"/>
    <n v="3553.5"/>
    <n v="2369"/>
    <s v="163"/>
  </r>
  <r>
    <n v="2014"/>
    <x v="0"/>
    <x v="3"/>
    <x v="3"/>
    <s v="South"/>
    <n v="3553.5"/>
    <n v="2369"/>
    <s v="164"/>
  </r>
  <r>
    <n v="2014"/>
    <x v="0"/>
    <x v="1"/>
    <x v="4"/>
    <s v="Central"/>
    <n v="14596.5"/>
    <n v="9731"/>
    <s v="165"/>
  </r>
  <r>
    <n v="2014"/>
    <x v="0"/>
    <x v="2"/>
    <x v="4"/>
    <s v="Central"/>
    <n v="8793"/>
    <n v="5862"/>
    <s v="166"/>
  </r>
  <r>
    <n v="2014"/>
    <x v="0"/>
    <x v="1"/>
    <x v="4"/>
    <s v="Central"/>
    <n v="14596.5"/>
    <n v="9731"/>
    <s v="167"/>
  </r>
  <r>
    <n v="2014"/>
    <x v="0"/>
    <x v="2"/>
    <x v="4"/>
    <s v="Central"/>
    <n v="8793"/>
    <n v="5862"/>
    <s v="168"/>
  </r>
  <r>
    <n v="2014"/>
    <x v="1"/>
    <x v="0"/>
    <x v="0"/>
    <s v="West"/>
    <n v="4887"/>
    <n v="3258"/>
    <s v="169"/>
  </r>
  <r>
    <n v="2014"/>
    <x v="1"/>
    <x v="0"/>
    <x v="0"/>
    <s v="West"/>
    <n v="4887"/>
    <n v="3258"/>
    <s v="170"/>
  </r>
  <r>
    <n v="2014"/>
    <x v="1"/>
    <x v="2"/>
    <x v="1"/>
    <s v="Central"/>
    <n v="11122.5"/>
    <n v="7415"/>
    <s v="171"/>
  </r>
  <r>
    <n v="2014"/>
    <x v="1"/>
    <x v="0"/>
    <x v="1"/>
    <s v="Central"/>
    <n v="13428"/>
    <n v="8952"/>
    <s v="172"/>
  </r>
  <r>
    <n v="2014"/>
    <x v="1"/>
    <x v="2"/>
    <x v="1"/>
    <s v="Central"/>
    <n v="11122.5"/>
    <n v="7415"/>
    <s v="173"/>
  </r>
  <r>
    <n v="2014"/>
    <x v="1"/>
    <x v="0"/>
    <x v="1"/>
    <s v="Central"/>
    <n v="13428"/>
    <n v="8952"/>
    <s v="174"/>
  </r>
  <r>
    <n v="2014"/>
    <x v="1"/>
    <x v="1"/>
    <x v="2"/>
    <s v="North"/>
    <n v="3897"/>
    <n v="2598"/>
    <s v="175"/>
  </r>
  <r>
    <n v="2014"/>
    <x v="1"/>
    <x v="1"/>
    <x v="2"/>
    <s v="North"/>
    <n v="8832"/>
    <n v="5888"/>
    <s v="176"/>
  </r>
  <r>
    <n v="2014"/>
    <x v="1"/>
    <x v="1"/>
    <x v="2"/>
    <s v="North"/>
    <n v="3897"/>
    <n v="2598"/>
    <s v="177"/>
  </r>
  <r>
    <n v="2014"/>
    <x v="1"/>
    <x v="1"/>
    <x v="2"/>
    <s v="North"/>
    <n v="8832"/>
    <n v="5888"/>
    <s v="178"/>
  </r>
  <r>
    <n v="2014"/>
    <x v="1"/>
    <x v="2"/>
    <x v="3"/>
    <s v="South"/>
    <n v="11122.5"/>
    <n v="7415"/>
    <s v="179"/>
  </r>
  <r>
    <n v="2014"/>
    <x v="1"/>
    <x v="1"/>
    <x v="3"/>
    <s v="South"/>
    <n v="14647.5"/>
    <n v="9765"/>
    <s v="180"/>
  </r>
  <r>
    <n v="2014"/>
    <x v="1"/>
    <x v="2"/>
    <x v="3"/>
    <s v="South"/>
    <n v="11122.5"/>
    <n v="7415"/>
    <s v="181"/>
  </r>
  <r>
    <n v="2014"/>
    <x v="1"/>
    <x v="1"/>
    <x v="3"/>
    <s v="South"/>
    <n v="14647.5"/>
    <n v="9765"/>
    <s v="182"/>
  </r>
  <r>
    <n v="2014"/>
    <x v="1"/>
    <x v="0"/>
    <x v="4"/>
    <s v="Central"/>
    <n v="13428"/>
    <n v="8952"/>
    <s v="183"/>
  </r>
  <r>
    <n v="2014"/>
    <x v="1"/>
    <x v="3"/>
    <x v="4"/>
    <s v="Central"/>
    <n v="7480.5"/>
    <n v="4987"/>
    <s v="184"/>
  </r>
  <r>
    <n v="2014"/>
    <x v="1"/>
    <x v="0"/>
    <x v="4"/>
    <s v="Central"/>
    <n v="13428"/>
    <n v="8952"/>
    <s v="185"/>
  </r>
  <r>
    <n v="2014"/>
    <x v="1"/>
    <x v="3"/>
    <x v="4"/>
    <s v="Central"/>
    <n v="7480.5"/>
    <n v="4987"/>
    <s v="186"/>
  </r>
  <r>
    <n v="2014"/>
    <x v="2"/>
    <x v="2"/>
    <x v="0"/>
    <s v="West"/>
    <n v="14619"/>
    <n v="9746"/>
    <s v="187"/>
  </r>
  <r>
    <n v="2014"/>
    <x v="2"/>
    <x v="0"/>
    <x v="0"/>
    <s v="West"/>
    <n v="867"/>
    <n v="578"/>
    <s v="188"/>
  </r>
  <r>
    <n v="2014"/>
    <x v="2"/>
    <x v="2"/>
    <x v="0"/>
    <s v="West"/>
    <n v="14619"/>
    <n v="9746"/>
    <s v="189"/>
  </r>
  <r>
    <n v="2014"/>
    <x v="2"/>
    <x v="0"/>
    <x v="0"/>
    <s v="West"/>
    <n v="867"/>
    <n v="578"/>
    <s v="190"/>
  </r>
  <r>
    <n v="2014"/>
    <x v="2"/>
    <x v="2"/>
    <x v="1"/>
    <s v="Central"/>
    <n v="14619"/>
    <n v="9746"/>
    <s v="191"/>
  </r>
  <r>
    <n v="2014"/>
    <x v="2"/>
    <x v="0"/>
    <x v="1"/>
    <s v="Central"/>
    <n v="5380.5"/>
    <n v="3587"/>
    <s v="192"/>
  </r>
  <r>
    <n v="2014"/>
    <x v="2"/>
    <x v="2"/>
    <x v="1"/>
    <s v="Central"/>
    <n v="14619"/>
    <n v="9746"/>
    <s v="193"/>
  </r>
  <r>
    <n v="2014"/>
    <x v="2"/>
    <x v="0"/>
    <x v="1"/>
    <s v="Central"/>
    <n v="5380.5"/>
    <n v="3587"/>
    <s v="194"/>
  </r>
  <r>
    <n v="2014"/>
    <x v="2"/>
    <x v="2"/>
    <x v="2"/>
    <s v="North"/>
    <n v="3547.5"/>
    <n v="2365"/>
    <s v="195"/>
  </r>
  <r>
    <n v="2014"/>
    <x v="2"/>
    <x v="1"/>
    <x v="2"/>
    <s v="North"/>
    <n v="14596.5"/>
    <n v="9731"/>
    <s v="196"/>
  </r>
  <r>
    <n v="2014"/>
    <x v="2"/>
    <x v="2"/>
    <x v="2"/>
    <s v="North"/>
    <n v="3547.5"/>
    <n v="2365"/>
    <s v="197"/>
  </r>
  <r>
    <n v="2014"/>
    <x v="2"/>
    <x v="1"/>
    <x v="2"/>
    <s v="North"/>
    <n v="14596.5"/>
    <n v="9731"/>
    <s v="198"/>
  </r>
  <r>
    <n v="2014"/>
    <x v="2"/>
    <x v="1"/>
    <x v="3"/>
    <s v="South"/>
    <n v="1498.5"/>
    <n v="999"/>
    <s v="199"/>
  </r>
  <r>
    <n v="2014"/>
    <x v="2"/>
    <x v="2"/>
    <x v="3"/>
    <s v="South"/>
    <n v="235.5"/>
    <n v="157"/>
    <s v="200"/>
  </r>
  <r>
    <n v="2014"/>
    <x v="2"/>
    <x v="1"/>
    <x v="3"/>
    <s v="South"/>
    <n v="1498.5"/>
    <n v="999"/>
    <s v="201"/>
  </r>
  <r>
    <n v="2014"/>
    <x v="2"/>
    <x v="2"/>
    <x v="3"/>
    <s v="South"/>
    <n v="235.5"/>
    <n v="157"/>
    <s v="202"/>
  </r>
  <r>
    <n v="2014"/>
    <x v="2"/>
    <x v="0"/>
    <x v="4"/>
    <s v="Central"/>
    <n v="5380.5"/>
    <n v="3587"/>
    <s v="203"/>
  </r>
  <r>
    <n v="2014"/>
    <x v="2"/>
    <x v="3"/>
    <x v="4"/>
    <s v="Central"/>
    <n v="14446.5"/>
    <n v="9631"/>
    <s v="204"/>
  </r>
  <r>
    <n v="2014"/>
    <x v="2"/>
    <x v="0"/>
    <x v="4"/>
    <s v="Central"/>
    <n v="5380.5"/>
    <n v="3587"/>
    <s v="205"/>
  </r>
  <r>
    <n v="2014"/>
    <x v="2"/>
    <x v="3"/>
    <x v="4"/>
    <s v="Central"/>
    <n v="14446.5"/>
    <n v="9631"/>
    <s v="206"/>
  </r>
  <r>
    <n v="2014"/>
    <x v="3"/>
    <x v="3"/>
    <x v="0"/>
    <s v="West"/>
    <n v="2367"/>
    <n v="1578"/>
    <s v="207"/>
  </r>
  <r>
    <n v="2014"/>
    <x v="3"/>
    <x v="2"/>
    <x v="0"/>
    <s v="West"/>
    <n v="6880.5"/>
    <n v="4587"/>
    <s v="208"/>
  </r>
  <r>
    <n v="2014"/>
    <x v="3"/>
    <x v="3"/>
    <x v="0"/>
    <s v="West"/>
    <n v="2367"/>
    <n v="1578"/>
    <s v="209"/>
  </r>
  <r>
    <n v="2014"/>
    <x v="3"/>
    <x v="2"/>
    <x v="0"/>
    <s v="West"/>
    <n v="6880.5"/>
    <n v="4587"/>
    <s v="210"/>
  </r>
  <r>
    <n v="2014"/>
    <x v="3"/>
    <x v="0"/>
    <x v="1"/>
    <s v="Central"/>
    <n v="11838"/>
    <n v="7892"/>
    <s v="211"/>
  </r>
  <r>
    <n v="2014"/>
    <x v="3"/>
    <x v="3"/>
    <x v="1"/>
    <s v="Central"/>
    <n v="2367"/>
    <n v="1578"/>
    <s v="212"/>
  </r>
  <r>
    <n v="2014"/>
    <x v="3"/>
    <x v="0"/>
    <x v="1"/>
    <s v="Central"/>
    <n v="7030.5"/>
    <n v="4687"/>
    <s v="213"/>
  </r>
  <r>
    <n v="2014"/>
    <x v="3"/>
    <x v="1"/>
    <x v="1"/>
    <s v="Central"/>
    <n v="2046"/>
    <n v="1364"/>
    <s v="214"/>
  </r>
  <r>
    <n v="2014"/>
    <x v="3"/>
    <x v="0"/>
    <x v="1"/>
    <s v="Central"/>
    <n v="11838"/>
    <n v="7892"/>
    <s v="215"/>
  </r>
  <r>
    <n v="2014"/>
    <x v="3"/>
    <x v="3"/>
    <x v="1"/>
    <s v="Central"/>
    <n v="2367"/>
    <n v="1578"/>
    <s v="216"/>
  </r>
  <r>
    <n v="2014"/>
    <x v="3"/>
    <x v="0"/>
    <x v="1"/>
    <s v="Central"/>
    <n v="7030.5"/>
    <n v="4687"/>
    <s v="217"/>
  </r>
  <r>
    <n v="2014"/>
    <x v="3"/>
    <x v="1"/>
    <x v="1"/>
    <s v="Central"/>
    <n v="2046"/>
    <n v="1364"/>
    <s v="218"/>
  </r>
  <r>
    <n v="2014"/>
    <x v="3"/>
    <x v="2"/>
    <x v="2"/>
    <s v="North"/>
    <n v="8793"/>
    <n v="5862"/>
    <s v="219"/>
  </r>
  <r>
    <n v="2014"/>
    <x v="3"/>
    <x v="2"/>
    <x v="2"/>
    <s v="North"/>
    <n v="11122.5"/>
    <n v="7415"/>
    <s v="220"/>
  </r>
  <r>
    <n v="2014"/>
    <x v="3"/>
    <x v="0"/>
    <x v="2"/>
    <s v="North"/>
    <n v="13428"/>
    <n v="8952"/>
    <s v="221"/>
  </r>
  <r>
    <n v="2014"/>
    <x v="3"/>
    <x v="2"/>
    <x v="2"/>
    <s v="North"/>
    <n v="14619"/>
    <n v="9746"/>
    <s v="222"/>
  </r>
  <r>
    <n v="2014"/>
    <x v="3"/>
    <x v="3"/>
    <x v="2"/>
    <s v="North"/>
    <n v="2367"/>
    <n v="1578"/>
    <s v="223"/>
  </r>
  <r>
    <n v="2014"/>
    <x v="3"/>
    <x v="2"/>
    <x v="2"/>
    <s v="North"/>
    <n v="8793"/>
    <n v="5862"/>
    <s v="224"/>
  </r>
  <r>
    <n v="2014"/>
    <x v="3"/>
    <x v="2"/>
    <x v="2"/>
    <s v="North"/>
    <n v="11122.5"/>
    <n v="7415"/>
    <s v="225"/>
  </r>
  <r>
    <n v="2014"/>
    <x v="3"/>
    <x v="0"/>
    <x v="2"/>
    <s v="North"/>
    <n v="13428"/>
    <n v="8952"/>
    <s v="226"/>
  </r>
  <r>
    <n v="2014"/>
    <x v="3"/>
    <x v="2"/>
    <x v="2"/>
    <s v="North"/>
    <n v="14619"/>
    <n v="9746"/>
    <s v="227"/>
  </r>
  <r>
    <n v="2014"/>
    <x v="3"/>
    <x v="3"/>
    <x v="2"/>
    <s v="North"/>
    <n v="2367"/>
    <n v="1578"/>
    <s v="228"/>
  </r>
  <r>
    <n v="2014"/>
    <x v="3"/>
    <x v="0"/>
    <x v="3"/>
    <s v="South"/>
    <n v="11838"/>
    <n v="7892"/>
    <s v="229"/>
  </r>
  <r>
    <n v="2014"/>
    <x v="3"/>
    <x v="0"/>
    <x v="3"/>
    <s v="South"/>
    <n v="11979"/>
    <n v="7986"/>
    <s v="230"/>
  </r>
  <r>
    <n v="2014"/>
    <x v="3"/>
    <x v="0"/>
    <x v="3"/>
    <s v="South"/>
    <n v="11838"/>
    <n v="7892"/>
    <s v="231"/>
  </r>
  <r>
    <n v="2014"/>
    <x v="3"/>
    <x v="0"/>
    <x v="3"/>
    <s v="South"/>
    <n v="11979"/>
    <n v="7986"/>
    <s v="232"/>
  </r>
  <r>
    <n v="2014"/>
    <x v="3"/>
    <x v="0"/>
    <x v="4"/>
    <s v="Central"/>
    <n v="7030.5"/>
    <n v="4687"/>
    <s v="233"/>
  </r>
  <r>
    <n v="2014"/>
    <x v="3"/>
    <x v="1"/>
    <x v="4"/>
    <s v="Central"/>
    <n v="2046"/>
    <n v="1364"/>
    <s v="234"/>
  </r>
  <r>
    <n v="2014"/>
    <x v="3"/>
    <x v="0"/>
    <x v="4"/>
    <s v="Central"/>
    <n v="7030.5"/>
    <n v="4687"/>
    <s v="235"/>
  </r>
  <r>
    <n v="2014"/>
    <x v="3"/>
    <x v="1"/>
    <x v="4"/>
    <s v="Central"/>
    <n v="2046"/>
    <n v="1364"/>
    <s v="236"/>
  </r>
  <r>
    <n v="2014"/>
    <x v="4"/>
    <x v="1"/>
    <x v="0"/>
    <s v="West"/>
    <n v="747"/>
    <n v="498"/>
    <s v="237"/>
  </r>
  <r>
    <n v="2014"/>
    <x v="4"/>
    <x v="3"/>
    <x v="0"/>
    <s v="West"/>
    <n v="7342.5"/>
    <n v="4895"/>
    <s v="238"/>
  </r>
  <r>
    <n v="2014"/>
    <x v="4"/>
    <x v="1"/>
    <x v="0"/>
    <s v="West"/>
    <n v="747"/>
    <n v="498"/>
    <s v="239"/>
  </r>
  <r>
    <n v="2014"/>
    <x v="4"/>
    <x v="3"/>
    <x v="0"/>
    <s v="West"/>
    <n v="7342.5"/>
    <n v="4895"/>
    <s v="240"/>
  </r>
  <r>
    <n v="2014"/>
    <x v="4"/>
    <x v="3"/>
    <x v="1"/>
    <s v="Central"/>
    <n v="7344"/>
    <n v="4896"/>
    <s v="241"/>
  </r>
  <r>
    <n v="2014"/>
    <x v="4"/>
    <x v="0"/>
    <x v="1"/>
    <s v="Central"/>
    <n v="6880.5"/>
    <n v="4587"/>
    <s v="242"/>
  </r>
  <r>
    <n v="2014"/>
    <x v="4"/>
    <x v="3"/>
    <x v="1"/>
    <s v="Central"/>
    <n v="7344"/>
    <n v="4896"/>
    <s v="243"/>
  </r>
  <r>
    <n v="2014"/>
    <x v="4"/>
    <x v="0"/>
    <x v="1"/>
    <s v="Central"/>
    <n v="6880.5"/>
    <n v="4587"/>
    <s v="244"/>
  </r>
  <r>
    <n v="2014"/>
    <x v="4"/>
    <x v="0"/>
    <x v="2"/>
    <s v="North"/>
    <n v="5380.5"/>
    <n v="3587"/>
    <s v="245"/>
  </r>
  <r>
    <n v="2014"/>
    <x v="4"/>
    <x v="0"/>
    <x v="2"/>
    <s v="North"/>
    <n v="11838"/>
    <n v="7892"/>
    <s v="246"/>
  </r>
  <r>
    <n v="2014"/>
    <x v="4"/>
    <x v="0"/>
    <x v="2"/>
    <s v="North"/>
    <n v="5380.5"/>
    <n v="3587"/>
    <s v="247"/>
  </r>
  <r>
    <n v="2014"/>
    <x v="4"/>
    <x v="0"/>
    <x v="2"/>
    <s v="North"/>
    <n v="11838"/>
    <n v="7892"/>
    <s v="248"/>
  </r>
  <r>
    <n v="2014"/>
    <x v="4"/>
    <x v="3"/>
    <x v="3"/>
    <s v="South"/>
    <n v="7344"/>
    <n v="4896"/>
    <s v="249"/>
  </r>
  <r>
    <n v="2014"/>
    <x v="4"/>
    <x v="0"/>
    <x v="3"/>
    <s v="South"/>
    <n v="6880.5"/>
    <n v="4587"/>
    <s v="250"/>
  </r>
  <r>
    <n v="2014"/>
    <x v="4"/>
    <x v="0"/>
    <x v="3"/>
    <s v="South"/>
    <n v="7318.5"/>
    <n v="4879"/>
    <s v="251"/>
  </r>
  <r>
    <n v="2014"/>
    <x v="4"/>
    <x v="3"/>
    <x v="3"/>
    <s v="South"/>
    <n v="7344"/>
    <n v="4896"/>
    <s v="252"/>
  </r>
  <r>
    <n v="2014"/>
    <x v="4"/>
    <x v="0"/>
    <x v="3"/>
    <s v="South"/>
    <n v="6880.5"/>
    <n v="4587"/>
    <s v="253"/>
  </r>
  <r>
    <n v="2014"/>
    <x v="4"/>
    <x v="0"/>
    <x v="3"/>
    <s v="South"/>
    <n v="7318.5"/>
    <n v="4879"/>
    <s v="254"/>
  </r>
  <r>
    <n v="2014"/>
    <x v="4"/>
    <x v="2"/>
    <x v="4"/>
    <s v="Central"/>
    <n v="6880.5"/>
    <n v="4587"/>
    <s v="255"/>
  </r>
  <r>
    <n v="2014"/>
    <x v="4"/>
    <x v="0"/>
    <x v="4"/>
    <s v="Central"/>
    <n v="9486"/>
    <n v="6324"/>
    <s v="256"/>
  </r>
  <r>
    <n v="2014"/>
    <x v="4"/>
    <x v="2"/>
    <x v="4"/>
    <s v="Central"/>
    <n v="6880.5"/>
    <n v="4587"/>
    <s v="257"/>
  </r>
  <r>
    <n v="2014"/>
    <x v="4"/>
    <x v="0"/>
    <x v="4"/>
    <s v="Central"/>
    <n v="9486"/>
    <n v="6324"/>
    <s v="258"/>
  </r>
  <r>
    <n v="2014"/>
    <x v="5"/>
    <x v="0"/>
    <x v="0"/>
    <s v="West"/>
    <n v="4666"/>
    <n v="5623"/>
    <s v="259"/>
  </r>
  <r>
    <n v="2014"/>
    <x v="5"/>
    <x v="0"/>
    <x v="0"/>
    <s v="West"/>
    <n v="10992"/>
    <n v="7328"/>
    <s v="260"/>
  </r>
  <r>
    <n v="2014"/>
    <x v="5"/>
    <x v="0"/>
    <x v="0"/>
    <s v="West"/>
    <n v="4666"/>
    <n v="5623"/>
    <s v="261"/>
  </r>
  <r>
    <n v="2014"/>
    <x v="5"/>
    <x v="0"/>
    <x v="0"/>
    <s v="West"/>
    <n v="10992"/>
    <n v="7328"/>
    <s v="262"/>
  </r>
  <r>
    <n v="2014"/>
    <x v="5"/>
    <x v="0"/>
    <x v="1"/>
    <s v="Central"/>
    <n v="4666"/>
    <n v="5623"/>
    <s v="263"/>
  </r>
  <r>
    <n v="2014"/>
    <x v="5"/>
    <x v="1"/>
    <x v="1"/>
    <s v="Central"/>
    <n v="3897"/>
    <n v="2598"/>
    <s v="264"/>
  </r>
  <r>
    <n v="2014"/>
    <x v="5"/>
    <x v="0"/>
    <x v="1"/>
    <s v="Central"/>
    <n v="4666"/>
    <n v="5623"/>
    <s v="265"/>
  </r>
  <r>
    <n v="2014"/>
    <x v="5"/>
    <x v="1"/>
    <x v="1"/>
    <s v="Central"/>
    <n v="3897"/>
    <n v="2598"/>
    <s v="266"/>
  </r>
  <r>
    <n v="2014"/>
    <x v="5"/>
    <x v="1"/>
    <x v="2"/>
    <s v="North"/>
    <n v="747"/>
    <n v="498"/>
    <s v="267"/>
  </r>
  <r>
    <n v="2014"/>
    <x v="5"/>
    <x v="2"/>
    <x v="2"/>
    <s v="North"/>
    <n v="6880.5"/>
    <n v="4587"/>
    <s v="268"/>
  </r>
  <r>
    <n v="2014"/>
    <x v="5"/>
    <x v="1"/>
    <x v="2"/>
    <s v="North"/>
    <n v="747"/>
    <n v="498"/>
    <s v="269"/>
  </r>
  <r>
    <n v="2014"/>
    <x v="5"/>
    <x v="2"/>
    <x v="2"/>
    <s v="North"/>
    <n v="6880.5"/>
    <n v="4587"/>
    <s v="270"/>
  </r>
  <r>
    <n v="2014"/>
    <x v="5"/>
    <x v="1"/>
    <x v="3"/>
    <s v="South"/>
    <n v="3897"/>
    <n v="2598"/>
    <s v="271"/>
  </r>
  <r>
    <n v="2014"/>
    <x v="5"/>
    <x v="3"/>
    <x v="3"/>
    <s v="South"/>
    <n v="3084"/>
    <n v="2056"/>
    <s v="272"/>
  </r>
  <r>
    <n v="2014"/>
    <x v="5"/>
    <x v="1"/>
    <x v="3"/>
    <s v="South"/>
    <n v="3897"/>
    <n v="2598"/>
    <s v="273"/>
  </r>
  <r>
    <n v="2014"/>
    <x v="5"/>
    <x v="3"/>
    <x v="3"/>
    <s v="South"/>
    <n v="3084"/>
    <n v="2056"/>
    <s v="274"/>
  </r>
  <r>
    <n v="2014"/>
    <x v="5"/>
    <x v="2"/>
    <x v="4"/>
    <s v="Central"/>
    <n v="12370.5"/>
    <n v="8247"/>
    <s v="275"/>
  </r>
  <r>
    <n v="2014"/>
    <x v="5"/>
    <x v="0"/>
    <x v="4"/>
    <s v="Central"/>
    <n v="13231.5"/>
    <n v="8821"/>
    <s v="276"/>
  </r>
  <r>
    <n v="2014"/>
    <x v="5"/>
    <x v="2"/>
    <x v="4"/>
    <s v="Central"/>
    <n v="12370.5"/>
    <n v="8247"/>
    <s v="277"/>
  </r>
  <r>
    <n v="2014"/>
    <x v="5"/>
    <x v="0"/>
    <x v="4"/>
    <s v="Central"/>
    <n v="13231.5"/>
    <n v="8821"/>
    <s v="278"/>
  </r>
  <r>
    <n v="2014"/>
    <x v="6"/>
    <x v="1"/>
    <x v="0"/>
    <s v="West"/>
    <n v="8832"/>
    <n v="5888"/>
    <s v="279"/>
  </r>
  <r>
    <n v="2014"/>
    <x v="6"/>
    <x v="0"/>
    <x v="0"/>
    <s v="West"/>
    <n v="13413"/>
    <n v="8942"/>
    <s v="280"/>
  </r>
  <r>
    <n v="2014"/>
    <x v="6"/>
    <x v="3"/>
    <x v="0"/>
    <s v="West"/>
    <n v="4026"/>
    <n v="2684"/>
    <s v="281"/>
  </r>
  <r>
    <n v="2014"/>
    <x v="6"/>
    <x v="1"/>
    <x v="0"/>
    <s v="West"/>
    <n v="8832"/>
    <n v="5888"/>
    <s v="282"/>
  </r>
  <r>
    <n v="2014"/>
    <x v="6"/>
    <x v="0"/>
    <x v="0"/>
    <s v="West"/>
    <n v="13413"/>
    <n v="8942"/>
    <s v="283"/>
  </r>
  <r>
    <n v="2014"/>
    <x v="6"/>
    <x v="3"/>
    <x v="0"/>
    <s v="West"/>
    <n v="4026"/>
    <n v="2684"/>
    <s v="284"/>
  </r>
  <r>
    <n v="2014"/>
    <x v="6"/>
    <x v="1"/>
    <x v="1"/>
    <s v="Central"/>
    <n v="8832"/>
    <n v="5888"/>
    <s v="285"/>
  </r>
  <r>
    <n v="2014"/>
    <x v="6"/>
    <x v="2"/>
    <x v="1"/>
    <s v="Central"/>
    <n v="3547.5"/>
    <n v="2365"/>
    <s v="286"/>
  </r>
  <r>
    <n v="2014"/>
    <x v="6"/>
    <x v="1"/>
    <x v="1"/>
    <s v="Central"/>
    <n v="8832"/>
    <n v="5888"/>
    <s v="287"/>
  </r>
  <r>
    <n v="2014"/>
    <x v="6"/>
    <x v="2"/>
    <x v="1"/>
    <s v="Central"/>
    <n v="3547.5"/>
    <n v="2365"/>
    <s v="288"/>
  </r>
  <r>
    <n v="2014"/>
    <x v="6"/>
    <x v="0"/>
    <x v="2"/>
    <s v="North"/>
    <n v="9486"/>
    <n v="6324"/>
    <s v="289"/>
  </r>
  <r>
    <n v="2014"/>
    <x v="6"/>
    <x v="3"/>
    <x v="2"/>
    <s v="North"/>
    <n v="7342.5"/>
    <n v="4895"/>
    <s v="290"/>
  </r>
  <r>
    <n v="2014"/>
    <x v="6"/>
    <x v="0"/>
    <x v="2"/>
    <s v="North"/>
    <n v="9486"/>
    <n v="6324"/>
    <s v="291"/>
  </r>
  <r>
    <n v="2014"/>
    <x v="6"/>
    <x v="3"/>
    <x v="2"/>
    <s v="North"/>
    <n v="7342.5"/>
    <n v="4895"/>
    <s v="292"/>
  </r>
  <r>
    <n v="2014"/>
    <x v="6"/>
    <x v="2"/>
    <x v="3"/>
    <s v="South"/>
    <n v="3547.5"/>
    <n v="2365"/>
    <s v="293"/>
  </r>
  <r>
    <n v="2014"/>
    <x v="6"/>
    <x v="0"/>
    <x v="3"/>
    <s v="South"/>
    <n v="3238.5"/>
    <n v="2159"/>
    <s v="294"/>
  </r>
  <r>
    <n v="2014"/>
    <x v="6"/>
    <x v="2"/>
    <x v="3"/>
    <s v="South"/>
    <n v="3547.5"/>
    <n v="2365"/>
    <s v="295"/>
  </r>
  <r>
    <n v="2014"/>
    <x v="6"/>
    <x v="0"/>
    <x v="3"/>
    <s v="South"/>
    <n v="3238.5"/>
    <n v="2159"/>
    <s v="296"/>
  </r>
  <r>
    <n v="2015"/>
    <x v="0"/>
    <x v="0"/>
    <x v="0"/>
    <s v="West"/>
    <n v="2395.5"/>
    <n v="1597"/>
    <s v="297"/>
  </r>
  <r>
    <n v="2015"/>
    <x v="0"/>
    <x v="0"/>
    <x v="0"/>
    <s v="West"/>
    <n v="11761.5"/>
    <n v="7841"/>
    <s v="298"/>
  </r>
  <r>
    <n v="2015"/>
    <x v="0"/>
    <x v="1"/>
    <x v="0"/>
    <s v="West"/>
    <n v="8943"/>
    <n v="5962"/>
    <s v="299"/>
  </r>
  <r>
    <n v="2015"/>
    <x v="0"/>
    <x v="0"/>
    <x v="0"/>
    <s v="West"/>
    <n v="2395.5"/>
    <n v="1597"/>
    <s v="300"/>
  </r>
  <r>
    <n v="2015"/>
    <x v="0"/>
    <x v="0"/>
    <x v="0"/>
    <s v="West"/>
    <n v="11761.5"/>
    <n v="7841"/>
    <s v="301"/>
  </r>
  <r>
    <n v="2015"/>
    <x v="0"/>
    <x v="1"/>
    <x v="0"/>
    <s v="West"/>
    <n v="8943"/>
    <n v="5962"/>
    <s v="302"/>
  </r>
  <r>
    <n v="2015"/>
    <x v="0"/>
    <x v="1"/>
    <x v="1"/>
    <s v="Central"/>
    <n v="14596.5"/>
    <n v="9731"/>
    <s v="303"/>
  </r>
  <r>
    <n v="2015"/>
    <x v="0"/>
    <x v="2"/>
    <x v="1"/>
    <s v="Central"/>
    <n v="8793"/>
    <n v="5862"/>
    <s v="304"/>
  </r>
  <r>
    <n v="2015"/>
    <x v="0"/>
    <x v="1"/>
    <x v="1"/>
    <s v="Central"/>
    <n v="14596.5"/>
    <n v="9731"/>
    <s v="305"/>
  </r>
  <r>
    <n v="2015"/>
    <x v="0"/>
    <x v="2"/>
    <x v="1"/>
    <s v="Central"/>
    <n v="8793"/>
    <n v="5862"/>
    <s v="306"/>
  </r>
  <r>
    <n v="2015"/>
    <x v="0"/>
    <x v="0"/>
    <x v="2"/>
    <s v="North"/>
    <n v="4666"/>
    <n v="5623"/>
    <s v="307"/>
  </r>
  <r>
    <n v="2015"/>
    <x v="0"/>
    <x v="0"/>
    <x v="2"/>
    <s v="North"/>
    <n v="7318.5"/>
    <n v="4879"/>
    <s v="308"/>
  </r>
  <r>
    <n v="2015"/>
    <x v="0"/>
    <x v="0"/>
    <x v="2"/>
    <s v="North"/>
    <n v="4666"/>
    <n v="5623"/>
    <s v="309"/>
  </r>
  <r>
    <n v="2015"/>
    <x v="0"/>
    <x v="0"/>
    <x v="2"/>
    <s v="North"/>
    <n v="7318.5"/>
    <n v="4879"/>
    <s v="310"/>
  </r>
  <r>
    <n v="2015"/>
    <x v="0"/>
    <x v="3"/>
    <x v="3"/>
    <s v="South"/>
    <n v="3553.5"/>
    <n v="2369"/>
    <s v="311"/>
  </r>
  <r>
    <n v="2015"/>
    <x v="0"/>
    <x v="3"/>
    <x v="3"/>
    <s v="South"/>
    <n v="3553.5"/>
    <n v="2369"/>
    <s v="312"/>
  </r>
  <r>
    <n v="2015"/>
    <x v="0"/>
    <x v="1"/>
    <x v="4"/>
    <s v="Central"/>
    <n v="14596.5"/>
    <n v="9731"/>
    <s v="313"/>
  </r>
  <r>
    <n v="2015"/>
    <x v="0"/>
    <x v="2"/>
    <x v="4"/>
    <s v="Central"/>
    <n v="8793"/>
    <n v="5862"/>
    <s v="314"/>
  </r>
  <r>
    <n v="2015"/>
    <x v="0"/>
    <x v="1"/>
    <x v="4"/>
    <s v="Central"/>
    <n v="14596.5"/>
    <n v="9731"/>
    <s v="315"/>
  </r>
  <r>
    <n v="2015"/>
    <x v="0"/>
    <x v="2"/>
    <x v="4"/>
    <s v="Central"/>
    <n v="8793"/>
    <n v="5862"/>
    <s v="316"/>
  </r>
  <r>
    <n v="2015"/>
    <x v="1"/>
    <x v="0"/>
    <x v="0"/>
    <s v="West"/>
    <n v="4887"/>
    <n v="3258"/>
    <s v="317"/>
  </r>
  <r>
    <n v="2015"/>
    <x v="1"/>
    <x v="0"/>
    <x v="0"/>
    <s v="West"/>
    <n v="4887"/>
    <n v="3258"/>
    <s v="318"/>
  </r>
  <r>
    <n v="2015"/>
    <x v="1"/>
    <x v="2"/>
    <x v="1"/>
    <s v="Central"/>
    <n v="11122.5"/>
    <n v="7415"/>
    <s v="319"/>
  </r>
  <r>
    <n v="2015"/>
    <x v="1"/>
    <x v="0"/>
    <x v="1"/>
    <s v="Central"/>
    <n v="13428"/>
    <n v="8952"/>
    <s v="320"/>
  </r>
  <r>
    <n v="2015"/>
    <x v="1"/>
    <x v="2"/>
    <x v="1"/>
    <s v="Central"/>
    <n v="11122.5"/>
    <n v="7415"/>
    <s v="321"/>
  </r>
  <r>
    <n v="2015"/>
    <x v="1"/>
    <x v="0"/>
    <x v="1"/>
    <s v="Central"/>
    <n v="13428"/>
    <n v="8952"/>
    <s v="322"/>
  </r>
  <r>
    <n v="2015"/>
    <x v="1"/>
    <x v="1"/>
    <x v="2"/>
    <s v="North"/>
    <n v="3897"/>
    <n v="2598"/>
    <s v="323"/>
  </r>
  <r>
    <n v="2015"/>
    <x v="1"/>
    <x v="1"/>
    <x v="2"/>
    <s v="North"/>
    <n v="8832"/>
    <n v="5888"/>
    <s v="324"/>
  </r>
  <r>
    <n v="2015"/>
    <x v="1"/>
    <x v="1"/>
    <x v="2"/>
    <s v="North"/>
    <n v="3897"/>
    <n v="2598"/>
    <s v="325"/>
  </r>
  <r>
    <n v="2015"/>
    <x v="1"/>
    <x v="1"/>
    <x v="2"/>
    <s v="North"/>
    <n v="8832"/>
    <n v="5888"/>
    <s v="326"/>
  </r>
  <r>
    <n v="2015"/>
    <x v="1"/>
    <x v="2"/>
    <x v="3"/>
    <s v="South"/>
    <n v="11122.5"/>
    <n v="7415"/>
    <s v="327"/>
  </r>
  <r>
    <n v="2015"/>
    <x v="1"/>
    <x v="1"/>
    <x v="3"/>
    <s v="South"/>
    <n v="14647.5"/>
    <n v="9765"/>
    <s v="328"/>
  </r>
  <r>
    <n v="2015"/>
    <x v="1"/>
    <x v="2"/>
    <x v="3"/>
    <s v="South"/>
    <n v="11122.5"/>
    <n v="7415"/>
    <s v="329"/>
  </r>
  <r>
    <n v="2015"/>
    <x v="1"/>
    <x v="1"/>
    <x v="3"/>
    <s v="South"/>
    <n v="14647.5"/>
    <n v="9765"/>
    <s v="330"/>
  </r>
  <r>
    <n v="2015"/>
    <x v="1"/>
    <x v="0"/>
    <x v="4"/>
    <s v="Central"/>
    <n v="13428"/>
    <n v="8952"/>
    <s v="331"/>
  </r>
  <r>
    <n v="2015"/>
    <x v="1"/>
    <x v="3"/>
    <x v="4"/>
    <s v="Central"/>
    <n v="7480.5"/>
    <n v="4987"/>
    <s v="332"/>
  </r>
  <r>
    <n v="2015"/>
    <x v="1"/>
    <x v="0"/>
    <x v="4"/>
    <s v="Central"/>
    <n v="13428"/>
    <n v="8952"/>
    <s v="333"/>
  </r>
  <r>
    <n v="2015"/>
    <x v="1"/>
    <x v="3"/>
    <x v="4"/>
    <s v="Central"/>
    <n v="7480.5"/>
    <n v="4987"/>
    <s v="334"/>
  </r>
  <r>
    <n v="2015"/>
    <x v="2"/>
    <x v="2"/>
    <x v="0"/>
    <s v="West"/>
    <n v="14619"/>
    <n v="9746"/>
    <s v="335"/>
  </r>
  <r>
    <n v="2015"/>
    <x v="2"/>
    <x v="0"/>
    <x v="0"/>
    <s v="West"/>
    <n v="867"/>
    <n v="578"/>
    <s v="336"/>
  </r>
  <r>
    <n v="2015"/>
    <x v="2"/>
    <x v="2"/>
    <x v="0"/>
    <s v="West"/>
    <n v="14619"/>
    <n v="9746"/>
    <s v="337"/>
  </r>
  <r>
    <n v="2015"/>
    <x v="2"/>
    <x v="0"/>
    <x v="0"/>
    <s v="West"/>
    <n v="867"/>
    <n v="578"/>
    <s v="338"/>
  </r>
  <r>
    <n v="2015"/>
    <x v="2"/>
    <x v="2"/>
    <x v="1"/>
    <s v="Central"/>
    <n v="14619"/>
    <n v="9746"/>
    <s v="339"/>
  </r>
  <r>
    <n v="2015"/>
    <x v="2"/>
    <x v="0"/>
    <x v="1"/>
    <s v="Central"/>
    <n v="5380.5"/>
    <n v="3587"/>
    <s v="340"/>
  </r>
  <r>
    <n v="2015"/>
    <x v="2"/>
    <x v="2"/>
    <x v="1"/>
    <s v="Central"/>
    <n v="14619"/>
    <n v="9746"/>
    <s v="341"/>
  </r>
  <r>
    <n v="2015"/>
    <x v="2"/>
    <x v="0"/>
    <x v="1"/>
    <s v="Central"/>
    <n v="5380.5"/>
    <n v="3587"/>
    <s v="342"/>
  </r>
  <r>
    <n v="2015"/>
    <x v="2"/>
    <x v="2"/>
    <x v="2"/>
    <s v="North"/>
    <n v="3547.5"/>
    <n v="2365"/>
    <s v="343"/>
  </r>
  <r>
    <n v="2015"/>
    <x v="2"/>
    <x v="1"/>
    <x v="2"/>
    <s v="North"/>
    <n v="14596.5"/>
    <n v="9731"/>
    <s v="344"/>
  </r>
  <r>
    <n v="2015"/>
    <x v="2"/>
    <x v="2"/>
    <x v="2"/>
    <s v="North"/>
    <n v="3547.5"/>
    <n v="2365"/>
    <s v="345"/>
  </r>
  <r>
    <n v="2015"/>
    <x v="2"/>
    <x v="1"/>
    <x v="2"/>
    <s v="North"/>
    <n v="14596.5"/>
    <n v="9731"/>
    <s v="346"/>
  </r>
  <r>
    <n v="2015"/>
    <x v="2"/>
    <x v="1"/>
    <x v="3"/>
    <s v="South"/>
    <n v="1498.5"/>
    <n v="999"/>
    <s v="347"/>
  </r>
  <r>
    <n v="2015"/>
    <x v="2"/>
    <x v="2"/>
    <x v="3"/>
    <s v="South"/>
    <n v="235.5"/>
    <n v="157"/>
    <s v="348"/>
  </r>
  <r>
    <n v="2015"/>
    <x v="2"/>
    <x v="1"/>
    <x v="3"/>
    <s v="South"/>
    <n v="1498.5"/>
    <n v="999"/>
    <s v="349"/>
  </r>
  <r>
    <n v="2015"/>
    <x v="2"/>
    <x v="2"/>
    <x v="3"/>
    <s v="South"/>
    <n v="235.5"/>
    <n v="157"/>
    <s v="350"/>
  </r>
  <r>
    <n v="2015"/>
    <x v="2"/>
    <x v="0"/>
    <x v="4"/>
    <s v="Central"/>
    <n v="5380.5"/>
    <n v="3587"/>
    <s v="351"/>
  </r>
  <r>
    <n v="2015"/>
    <x v="2"/>
    <x v="3"/>
    <x v="4"/>
    <s v="Central"/>
    <n v="14446.5"/>
    <n v="9631"/>
    <s v="352"/>
  </r>
  <r>
    <n v="2015"/>
    <x v="2"/>
    <x v="0"/>
    <x v="4"/>
    <s v="Central"/>
    <n v="5380.5"/>
    <n v="3587"/>
    <s v="353"/>
  </r>
  <r>
    <n v="2015"/>
    <x v="2"/>
    <x v="3"/>
    <x v="4"/>
    <s v="Central"/>
    <n v="14446.5"/>
    <n v="9631"/>
    <s v="354"/>
  </r>
  <r>
    <n v="2015"/>
    <x v="3"/>
    <x v="3"/>
    <x v="0"/>
    <s v="West"/>
    <n v="2367"/>
    <n v="1578"/>
    <s v="355"/>
  </r>
  <r>
    <n v="2015"/>
    <x v="3"/>
    <x v="2"/>
    <x v="0"/>
    <s v="West"/>
    <n v="6880.5"/>
    <n v="4587"/>
    <s v="356"/>
  </r>
  <r>
    <n v="2015"/>
    <x v="3"/>
    <x v="3"/>
    <x v="0"/>
    <s v="West"/>
    <n v="2367"/>
    <n v="1578"/>
    <s v="357"/>
  </r>
  <r>
    <n v="2015"/>
    <x v="3"/>
    <x v="2"/>
    <x v="0"/>
    <s v="West"/>
    <n v="6880.5"/>
    <n v="4587"/>
    <s v="358"/>
  </r>
  <r>
    <n v="2015"/>
    <x v="3"/>
    <x v="0"/>
    <x v="1"/>
    <s v="Central"/>
    <n v="11838"/>
    <n v="7892"/>
    <s v="359"/>
  </r>
  <r>
    <n v="2015"/>
    <x v="3"/>
    <x v="3"/>
    <x v="1"/>
    <s v="Central"/>
    <n v="2367"/>
    <n v="1578"/>
    <s v="360"/>
  </r>
  <r>
    <n v="2015"/>
    <x v="3"/>
    <x v="0"/>
    <x v="1"/>
    <s v="Central"/>
    <n v="7030.5"/>
    <n v="4687"/>
    <s v="361"/>
  </r>
  <r>
    <n v="2015"/>
    <x v="3"/>
    <x v="1"/>
    <x v="1"/>
    <s v="Central"/>
    <n v="2046"/>
    <n v="1364"/>
    <s v="362"/>
  </r>
  <r>
    <n v="2015"/>
    <x v="3"/>
    <x v="0"/>
    <x v="1"/>
    <s v="Central"/>
    <n v="11838"/>
    <n v="7892"/>
    <s v="363"/>
  </r>
  <r>
    <n v="2015"/>
    <x v="3"/>
    <x v="3"/>
    <x v="1"/>
    <s v="Central"/>
    <n v="2367"/>
    <n v="1578"/>
    <s v="364"/>
  </r>
  <r>
    <n v="2015"/>
    <x v="3"/>
    <x v="0"/>
    <x v="1"/>
    <s v="Central"/>
    <n v="7030.5"/>
    <n v="4687"/>
    <s v="365"/>
  </r>
  <r>
    <n v="2015"/>
    <x v="3"/>
    <x v="1"/>
    <x v="1"/>
    <s v="Central"/>
    <n v="2046"/>
    <n v="1364"/>
    <s v="366"/>
  </r>
  <r>
    <n v="2015"/>
    <x v="3"/>
    <x v="2"/>
    <x v="2"/>
    <s v="North"/>
    <n v="8793"/>
    <n v="5862"/>
    <s v="367"/>
  </r>
  <r>
    <n v="2015"/>
    <x v="3"/>
    <x v="2"/>
    <x v="2"/>
    <s v="North"/>
    <n v="11122.5"/>
    <n v="7415"/>
    <s v="368"/>
  </r>
  <r>
    <n v="2015"/>
    <x v="3"/>
    <x v="0"/>
    <x v="2"/>
    <s v="North"/>
    <n v="13428"/>
    <n v="8952"/>
    <s v="369"/>
  </r>
  <r>
    <n v="2015"/>
    <x v="3"/>
    <x v="2"/>
    <x v="2"/>
    <s v="North"/>
    <n v="14619"/>
    <n v="9746"/>
    <s v="370"/>
  </r>
  <r>
    <n v="2015"/>
    <x v="3"/>
    <x v="3"/>
    <x v="2"/>
    <s v="North"/>
    <n v="2367"/>
    <n v="1578"/>
    <s v="371"/>
  </r>
  <r>
    <n v="2015"/>
    <x v="3"/>
    <x v="2"/>
    <x v="2"/>
    <s v="North"/>
    <n v="8793"/>
    <n v="5862"/>
    <s v="372"/>
  </r>
  <r>
    <n v="2015"/>
    <x v="3"/>
    <x v="2"/>
    <x v="2"/>
    <s v="North"/>
    <n v="11122.5"/>
    <n v="7415"/>
    <s v="373"/>
  </r>
  <r>
    <n v="2015"/>
    <x v="3"/>
    <x v="0"/>
    <x v="2"/>
    <s v="North"/>
    <n v="13428"/>
    <n v="8952"/>
    <s v="374"/>
  </r>
  <r>
    <n v="2015"/>
    <x v="3"/>
    <x v="2"/>
    <x v="2"/>
    <s v="North"/>
    <n v="14619"/>
    <n v="9746"/>
    <s v="375"/>
  </r>
  <r>
    <n v="2015"/>
    <x v="3"/>
    <x v="3"/>
    <x v="2"/>
    <s v="North"/>
    <n v="2367"/>
    <n v="1578"/>
    <s v="376"/>
  </r>
  <r>
    <n v="2015"/>
    <x v="3"/>
    <x v="0"/>
    <x v="3"/>
    <s v="South"/>
    <n v="11838"/>
    <n v="7892"/>
    <s v="377"/>
  </r>
  <r>
    <n v="2015"/>
    <x v="3"/>
    <x v="0"/>
    <x v="3"/>
    <s v="South"/>
    <n v="11979"/>
    <n v="7986"/>
    <s v="378"/>
  </r>
  <r>
    <n v="2015"/>
    <x v="3"/>
    <x v="0"/>
    <x v="3"/>
    <s v="South"/>
    <n v="11838"/>
    <n v="7892"/>
    <s v="379"/>
  </r>
  <r>
    <n v="2015"/>
    <x v="3"/>
    <x v="0"/>
    <x v="3"/>
    <s v="South"/>
    <n v="11979"/>
    <n v="7986"/>
    <s v="380"/>
  </r>
  <r>
    <n v="2015"/>
    <x v="3"/>
    <x v="0"/>
    <x v="4"/>
    <s v="Central"/>
    <n v="7030.5"/>
    <n v="4687"/>
    <s v="381"/>
  </r>
  <r>
    <n v="2015"/>
    <x v="3"/>
    <x v="1"/>
    <x v="4"/>
    <s v="Central"/>
    <n v="2046"/>
    <n v="1364"/>
    <s v="382"/>
  </r>
  <r>
    <n v="2015"/>
    <x v="3"/>
    <x v="0"/>
    <x v="4"/>
    <s v="Central"/>
    <n v="7030.5"/>
    <n v="4687"/>
    <s v="383"/>
  </r>
  <r>
    <n v="2015"/>
    <x v="3"/>
    <x v="1"/>
    <x v="4"/>
    <s v="Central"/>
    <n v="2046"/>
    <n v="1364"/>
    <s v="384"/>
  </r>
  <r>
    <n v="2015"/>
    <x v="4"/>
    <x v="1"/>
    <x v="0"/>
    <s v="West"/>
    <n v="747"/>
    <n v="498"/>
    <s v="385"/>
  </r>
  <r>
    <n v="2015"/>
    <x v="4"/>
    <x v="3"/>
    <x v="0"/>
    <s v="West"/>
    <n v="7342.5"/>
    <n v="4895"/>
    <s v="386"/>
  </r>
  <r>
    <n v="2015"/>
    <x v="4"/>
    <x v="1"/>
    <x v="0"/>
    <s v="West"/>
    <n v="747"/>
    <n v="498"/>
    <s v="387"/>
  </r>
  <r>
    <n v="2015"/>
    <x v="4"/>
    <x v="3"/>
    <x v="0"/>
    <s v="West"/>
    <n v="7342.5"/>
    <n v="4895"/>
    <s v="388"/>
  </r>
  <r>
    <n v="2015"/>
    <x v="4"/>
    <x v="3"/>
    <x v="1"/>
    <s v="Central"/>
    <n v="7344"/>
    <n v="4896"/>
    <s v="389"/>
  </r>
  <r>
    <n v="2015"/>
    <x v="4"/>
    <x v="0"/>
    <x v="1"/>
    <s v="Central"/>
    <n v="6880.5"/>
    <n v="4587"/>
    <s v="390"/>
  </r>
  <r>
    <n v="2015"/>
    <x v="4"/>
    <x v="3"/>
    <x v="1"/>
    <s v="Central"/>
    <n v="7344"/>
    <n v="4896"/>
    <s v="391"/>
  </r>
  <r>
    <n v="2015"/>
    <x v="4"/>
    <x v="0"/>
    <x v="1"/>
    <s v="Central"/>
    <n v="6880.5"/>
    <n v="4587"/>
    <s v="392"/>
  </r>
  <r>
    <n v="2015"/>
    <x v="4"/>
    <x v="0"/>
    <x v="2"/>
    <s v="North"/>
    <n v="5380.5"/>
    <n v="3587"/>
    <s v="393"/>
  </r>
  <r>
    <n v="2015"/>
    <x v="4"/>
    <x v="0"/>
    <x v="2"/>
    <s v="North"/>
    <n v="11838"/>
    <n v="7892"/>
    <s v="394"/>
  </r>
  <r>
    <n v="2015"/>
    <x v="4"/>
    <x v="0"/>
    <x v="2"/>
    <s v="North"/>
    <n v="5380.5"/>
    <n v="3587"/>
    <s v="395"/>
  </r>
  <r>
    <n v="2015"/>
    <x v="4"/>
    <x v="0"/>
    <x v="2"/>
    <s v="North"/>
    <n v="11838"/>
    <n v="7892"/>
    <s v="396"/>
  </r>
  <r>
    <n v="2015"/>
    <x v="4"/>
    <x v="3"/>
    <x v="3"/>
    <s v="South"/>
    <n v="7344"/>
    <n v="4896"/>
    <s v="397"/>
  </r>
  <r>
    <n v="2015"/>
    <x v="4"/>
    <x v="0"/>
    <x v="3"/>
    <s v="South"/>
    <n v="6880.5"/>
    <n v="4587"/>
    <s v="398"/>
  </r>
  <r>
    <n v="2015"/>
    <x v="4"/>
    <x v="0"/>
    <x v="3"/>
    <s v="South"/>
    <n v="7318.5"/>
    <n v="4879"/>
    <s v="399"/>
  </r>
  <r>
    <n v="2015"/>
    <x v="4"/>
    <x v="3"/>
    <x v="3"/>
    <s v="South"/>
    <n v="7344"/>
    <n v="4896"/>
    <s v="400"/>
  </r>
  <r>
    <n v="2015"/>
    <x v="4"/>
    <x v="0"/>
    <x v="3"/>
    <s v="South"/>
    <n v="6880.5"/>
    <n v="4587"/>
    <s v="401"/>
  </r>
  <r>
    <n v="2015"/>
    <x v="4"/>
    <x v="0"/>
    <x v="3"/>
    <s v="South"/>
    <n v="7318.5"/>
    <n v="4879"/>
    <s v="402"/>
  </r>
  <r>
    <n v="2015"/>
    <x v="4"/>
    <x v="2"/>
    <x v="4"/>
    <s v="Central"/>
    <n v="6880.5"/>
    <n v="4587"/>
    <s v="403"/>
  </r>
  <r>
    <n v="2015"/>
    <x v="4"/>
    <x v="0"/>
    <x v="4"/>
    <s v="Central"/>
    <n v="9486"/>
    <n v="6324"/>
    <s v="404"/>
  </r>
  <r>
    <n v="2015"/>
    <x v="4"/>
    <x v="2"/>
    <x v="4"/>
    <s v="Central"/>
    <n v="6880.5"/>
    <n v="4587"/>
    <s v="405"/>
  </r>
  <r>
    <n v="2015"/>
    <x v="4"/>
    <x v="0"/>
    <x v="4"/>
    <s v="Central"/>
    <n v="9486"/>
    <n v="6324"/>
    <s v="406"/>
  </r>
  <r>
    <n v="2015"/>
    <x v="5"/>
    <x v="0"/>
    <x v="0"/>
    <s v="West"/>
    <n v="4666"/>
    <n v="5623"/>
    <s v="407"/>
  </r>
  <r>
    <n v="2015"/>
    <x v="5"/>
    <x v="0"/>
    <x v="0"/>
    <s v="West"/>
    <n v="10992"/>
    <n v="7328"/>
    <s v="408"/>
  </r>
  <r>
    <n v="2015"/>
    <x v="5"/>
    <x v="0"/>
    <x v="0"/>
    <s v="West"/>
    <n v="4666"/>
    <n v="5623"/>
    <s v="409"/>
  </r>
  <r>
    <n v="2015"/>
    <x v="5"/>
    <x v="0"/>
    <x v="0"/>
    <s v="West"/>
    <n v="10992"/>
    <n v="7328"/>
    <s v="410"/>
  </r>
  <r>
    <n v="2015"/>
    <x v="5"/>
    <x v="0"/>
    <x v="1"/>
    <s v="Central"/>
    <n v="4666"/>
    <n v="5623"/>
    <s v="411"/>
  </r>
  <r>
    <n v="2015"/>
    <x v="5"/>
    <x v="1"/>
    <x v="1"/>
    <s v="Central"/>
    <n v="3897"/>
    <n v="2598"/>
    <s v="412"/>
  </r>
  <r>
    <n v="2015"/>
    <x v="5"/>
    <x v="0"/>
    <x v="1"/>
    <s v="Central"/>
    <n v="4666"/>
    <n v="5623"/>
    <s v="413"/>
  </r>
  <r>
    <n v="2015"/>
    <x v="5"/>
    <x v="1"/>
    <x v="1"/>
    <s v="Central"/>
    <n v="3897"/>
    <n v="2598"/>
    <s v="414"/>
  </r>
  <r>
    <n v="2015"/>
    <x v="5"/>
    <x v="1"/>
    <x v="2"/>
    <s v="North"/>
    <n v="747"/>
    <n v="498"/>
    <s v="415"/>
  </r>
  <r>
    <n v="2015"/>
    <x v="5"/>
    <x v="2"/>
    <x v="2"/>
    <s v="North"/>
    <n v="6880.5"/>
    <n v="4587"/>
    <s v="416"/>
  </r>
  <r>
    <n v="2015"/>
    <x v="5"/>
    <x v="1"/>
    <x v="2"/>
    <s v="North"/>
    <n v="747"/>
    <n v="498"/>
    <s v="417"/>
  </r>
  <r>
    <n v="2015"/>
    <x v="5"/>
    <x v="2"/>
    <x v="2"/>
    <s v="North"/>
    <n v="6880.5"/>
    <n v="4587"/>
    <s v="418"/>
  </r>
  <r>
    <n v="2015"/>
    <x v="5"/>
    <x v="1"/>
    <x v="3"/>
    <s v="South"/>
    <n v="3897"/>
    <n v="2598"/>
    <s v="419"/>
  </r>
  <r>
    <n v="2015"/>
    <x v="5"/>
    <x v="3"/>
    <x v="3"/>
    <s v="South"/>
    <n v="3084"/>
    <n v="2056"/>
    <s v="420"/>
  </r>
  <r>
    <n v="2015"/>
    <x v="5"/>
    <x v="1"/>
    <x v="3"/>
    <s v="South"/>
    <n v="3897"/>
    <n v="2598"/>
    <s v="421"/>
  </r>
  <r>
    <n v="2015"/>
    <x v="5"/>
    <x v="3"/>
    <x v="3"/>
    <s v="South"/>
    <n v="3084"/>
    <n v="2056"/>
    <s v="422"/>
  </r>
  <r>
    <n v="2015"/>
    <x v="5"/>
    <x v="2"/>
    <x v="4"/>
    <s v="Central"/>
    <n v="12370.5"/>
    <n v="8247"/>
    <s v="423"/>
  </r>
  <r>
    <n v="2015"/>
    <x v="5"/>
    <x v="0"/>
    <x v="4"/>
    <s v="Central"/>
    <n v="13231.5"/>
    <n v="8821"/>
    <s v="424"/>
  </r>
  <r>
    <n v="2015"/>
    <x v="5"/>
    <x v="2"/>
    <x v="4"/>
    <s v="Central"/>
    <n v="12370.5"/>
    <n v="8247"/>
    <s v="425"/>
  </r>
  <r>
    <n v="2015"/>
    <x v="5"/>
    <x v="0"/>
    <x v="4"/>
    <s v="Central"/>
    <n v="13231.5"/>
    <n v="8821"/>
    <s v="426"/>
  </r>
  <r>
    <n v="2015"/>
    <x v="6"/>
    <x v="1"/>
    <x v="0"/>
    <s v="West"/>
    <n v="8832"/>
    <n v="5888"/>
    <s v="427"/>
  </r>
  <r>
    <n v="2015"/>
    <x v="6"/>
    <x v="0"/>
    <x v="0"/>
    <s v="West"/>
    <n v="13413"/>
    <n v="8942"/>
    <s v="428"/>
  </r>
  <r>
    <n v="2015"/>
    <x v="6"/>
    <x v="3"/>
    <x v="0"/>
    <s v="West"/>
    <n v="4026"/>
    <n v="2684"/>
    <s v="429"/>
  </r>
  <r>
    <n v="2015"/>
    <x v="6"/>
    <x v="1"/>
    <x v="0"/>
    <s v="West"/>
    <n v="8832"/>
    <n v="5888"/>
    <s v="430"/>
  </r>
  <r>
    <n v="2015"/>
    <x v="6"/>
    <x v="0"/>
    <x v="0"/>
    <s v="West"/>
    <n v="13413"/>
    <n v="8942"/>
    <s v="431"/>
  </r>
  <r>
    <n v="2015"/>
    <x v="6"/>
    <x v="3"/>
    <x v="0"/>
    <s v="West"/>
    <n v="4026"/>
    <n v="2684"/>
    <s v="432"/>
  </r>
  <r>
    <n v="2015"/>
    <x v="6"/>
    <x v="1"/>
    <x v="1"/>
    <s v="Central"/>
    <n v="8832"/>
    <n v="5888"/>
    <s v="433"/>
  </r>
  <r>
    <n v="2015"/>
    <x v="6"/>
    <x v="2"/>
    <x v="1"/>
    <s v="Central"/>
    <n v="3547.5"/>
    <n v="2365"/>
    <s v="434"/>
  </r>
  <r>
    <n v="2015"/>
    <x v="6"/>
    <x v="1"/>
    <x v="1"/>
    <s v="Central"/>
    <n v="8832"/>
    <n v="5888"/>
    <s v="435"/>
  </r>
  <r>
    <n v="2015"/>
    <x v="6"/>
    <x v="2"/>
    <x v="1"/>
    <s v="Central"/>
    <n v="3547.5"/>
    <n v="2365"/>
    <s v="436"/>
  </r>
  <r>
    <n v="2015"/>
    <x v="6"/>
    <x v="0"/>
    <x v="2"/>
    <s v="North"/>
    <n v="9486"/>
    <n v="6324"/>
    <s v="437"/>
  </r>
  <r>
    <n v="2015"/>
    <x v="6"/>
    <x v="3"/>
    <x v="2"/>
    <s v="North"/>
    <n v="7342.5"/>
    <n v="4895"/>
    <s v="438"/>
  </r>
  <r>
    <n v="2015"/>
    <x v="6"/>
    <x v="0"/>
    <x v="2"/>
    <s v="North"/>
    <n v="9486"/>
    <n v="6324"/>
    <s v="439"/>
  </r>
  <r>
    <n v="2015"/>
    <x v="6"/>
    <x v="3"/>
    <x v="2"/>
    <s v="North"/>
    <n v="7342.5"/>
    <n v="4895"/>
    <s v="440"/>
  </r>
  <r>
    <n v="2015"/>
    <x v="6"/>
    <x v="2"/>
    <x v="3"/>
    <s v="South"/>
    <n v="3547.5"/>
    <n v="2365"/>
    <s v="441"/>
  </r>
  <r>
    <n v="2015"/>
    <x v="6"/>
    <x v="0"/>
    <x v="3"/>
    <s v="South"/>
    <n v="3238.5"/>
    <n v="2159"/>
    <s v="442"/>
  </r>
  <r>
    <n v="2015"/>
    <x v="6"/>
    <x v="2"/>
    <x v="3"/>
    <s v="South"/>
    <n v="3547.5"/>
    <n v="2365"/>
    <s v="443"/>
  </r>
  <r>
    <n v="2015"/>
    <x v="6"/>
    <x v="0"/>
    <x v="3"/>
    <s v="South"/>
    <n v="3238.5"/>
    <n v="2159"/>
    <s v="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A6C49-3C2E-4322-B47E-AE8F8EA579F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/>
  <pivotFields count="8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numFmtId="8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s" fld="5" subtotal="average" baseField="1" baseItem="0"/>
    <dataField name="Sum of Sales" fld="5" showDataAs="percentDiff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75E15C-04EA-4553-B9F9-9C3E8FF3DA57}" name="Table5" displayName="Table5" ref="A1:H51" totalsRowCount="1" headerRowDxfId="9" dataDxfId="10" headerRowBorderDxfId="19" tableBorderDxfId="20" headerRowCellStyle="Normal_Sheet1_1" dataCellStyle="Normal_Sheet1_1">
  <autoFilter ref="A1:H50" xr:uid="{749E2FF5-3FFD-40C2-B782-2B3658B04E8B}"/>
  <tableColumns count="8">
    <tableColumn id="1" xr3:uid="{D3A72147-9B08-491B-BA7C-1F4D5A5079B1}" name="Emp ID" totalsRowLabel="Total" dataDxfId="18" totalsRowDxfId="8" dataCellStyle="Normal_Sheet1_1"/>
    <tableColumn id="2" xr3:uid="{6A3B9B9E-D528-485E-9A3A-FB80CE77A129}" name="Last Name" dataDxfId="17" totalsRowDxfId="7" dataCellStyle="Normal_Sheet1_1"/>
    <tableColumn id="3" xr3:uid="{F6CE9765-B1C0-4626-A173-A3F2E86AD640}" name="First Name" dataDxfId="16" totalsRowDxfId="6" dataCellStyle="Normal_Sheet1_1"/>
    <tableColumn id="4" xr3:uid="{1716D9C2-7ED0-48FD-9714-C66CAEDD6CDA}" name="Dept" dataDxfId="15" totalsRowDxfId="5" dataCellStyle="Normal_Sheet1_1"/>
    <tableColumn id="5" xr3:uid="{105EB12D-4019-4C96-A034-782180FD2F47}" name="E-mail" dataDxfId="14" totalsRowDxfId="4" dataCellStyle="Normal_Sheet1_1"/>
    <tableColumn id="6" xr3:uid="{A0DC5C1F-6A70-4FAD-8F14-F43F2969DBEE}" name="Phone Ext" totalsRowFunction="max" dataDxfId="13" totalsRowDxfId="3" dataCellStyle="Normal_Sheet1_1"/>
    <tableColumn id="7" xr3:uid="{0FC8EA03-BF2C-48FA-9124-662C84E4AEA9}" name="Location" dataDxfId="12" totalsRowDxfId="2" dataCellStyle="Normal_Sheet1_1"/>
    <tableColumn id="8" xr3:uid="{2A869A1B-5876-4195-A6BA-1BC9226A5776}" name="Hire Date" totalsRowFunction="count" dataDxfId="11" totalsRowDxfId="1" dataCellStyle="Normal_Sheet1_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40" tableBorderDxfId="39" dataCellStyle="Normal_Customer Info">
  <autoFilter ref="A1:K92" xr:uid="{E7A903B1-AB44-418D-86B2-07047534BA74}"/>
  <tableColumns count="11">
    <tableColumn id="1" xr3:uid="{C8FC1844-B3C1-4770-B195-4197B26AE4FF}" name="Customer ID" dataDxfId="38" dataCellStyle="Normal_Customer Info"/>
    <tableColumn id="2" xr3:uid="{695BB946-55F9-4547-9FE5-EE0E075FCA3C}" name="Company Name" dataDxfId="37" dataCellStyle="Normal_Customer Info"/>
    <tableColumn id="3" xr3:uid="{6202DB2A-C556-4011-94A5-2C5FDD509A84}" name="Contact Name" dataDxfId="36" dataCellStyle="Normal_Customer Info"/>
    <tableColumn id="4" xr3:uid="{45FBCC61-5534-4F40-B883-40F01FABE0B7}" name="Contact Title" dataDxfId="35" dataCellStyle="Normal_Customer Info"/>
    <tableColumn id="5" xr3:uid="{496B393D-C88B-45CE-ABEE-BA3E6E7213F9}" name="Address" dataDxfId="34" dataCellStyle="Normal_Customer Info"/>
    <tableColumn id="6" xr3:uid="{72A6884A-29E1-4871-B896-428BE0B278D3}" name="City" dataDxfId="33" dataCellStyle="Normal_Customer Info"/>
    <tableColumn id="7" xr3:uid="{B574F0F6-C699-4FBF-A029-311C5E9781A6}" name="Region" dataDxfId="32" dataCellStyle="Normal_Customer Info"/>
    <tableColumn id="8" xr3:uid="{78929AAC-72E4-46EA-89BA-83CCD07556A5}" name="Postal Code" dataDxfId="31" dataCellStyle="Normal_Customer Info"/>
    <tableColumn id="9" xr3:uid="{6B75647B-4FBC-468D-BFF4-DB1E701EDAF4}" name="Country" dataDxfId="30" dataCellStyle="Normal_Customer Info"/>
    <tableColumn id="10" xr3:uid="{5D846073-115D-4117-A1B4-3E187CEB72AC}" name="Phone" dataDxfId="29" dataCellStyle="Normal_Customer Info"/>
    <tableColumn id="11" xr3:uid="{0F289336-7EFB-4A16-B389-D52EF850456E}" name="Fax" dataDxfId="28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7"/>
    <tableColumn id="5" xr3:uid="{00000000-0010-0000-0100-000005000000}" name="RequiredDate" dataDxfId="26"/>
    <tableColumn id="6" xr3:uid="{00000000-0010-0000-0100-000006000000}" name="ShippedDate" dataDxfId="25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5988F9-087E-43CA-B26E-6D5CC794D883}" name="Table4" displayName="Table4" ref="A1:E47" totalsRowShown="0" headerRowDxfId="21" headerRowBorderDxfId="24" headerRowCellStyle="Normal_Sheet1" dataCellStyle="Normal_Sheet1">
  <autoFilter ref="A1:E47" xr:uid="{C6B42323-F4E3-4E2E-B85B-259BF0224800}"/>
  <tableColumns count="5">
    <tableColumn id="1" xr3:uid="{8E617879-B6FA-47F7-B101-9A7217C6D343}" name="Salesperson" dataCellStyle="Normal_Sheet1"/>
    <tableColumn id="2" xr3:uid="{873659AE-3A04-4742-929C-48372AF91DD9}" name="Product" dataCellStyle="Normal_Sheet1"/>
    <tableColumn id="3" xr3:uid="{0DE000D8-6CDF-411F-8248-579D2818D694}" name="Units" dataCellStyle="Normal_Sheet1"/>
    <tableColumn id="4" xr3:uid="{ADDD64A5-FCF5-46AC-82D1-8BF225D59825}" name="Price/Unit" dataDxfId="23" dataCellStyle="Currency_EXCEL3-2"/>
    <tableColumn id="5" xr3:uid="{CE65A502-5CFA-44C6-A7C3-5323607912CF}" name="Sales" dataDxfId="22" dataCellStyle="Currency_EXCEL3-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8" t="s">
        <v>51</v>
      </c>
      <c r="B1" s="79"/>
      <c r="C1" s="79"/>
      <c r="D1" s="79"/>
      <c r="E1" s="79"/>
      <c r="F1" s="79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x14ac:dyDescent="0.2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x14ac:dyDescent="0.2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x14ac:dyDescent="0.2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x14ac:dyDescent="0.2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x14ac:dyDescent="0.2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x14ac:dyDescent="0.2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x14ac:dyDescent="0.2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x14ac:dyDescent="0.2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2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x14ac:dyDescent="0.2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x14ac:dyDescent="0.2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x14ac:dyDescent="0.2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x14ac:dyDescent="0.2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x14ac:dyDescent="0.2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x14ac:dyDescent="0.2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x14ac:dyDescent="0.2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x14ac:dyDescent="0.2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x14ac:dyDescent="0.2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x14ac:dyDescent="0.2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x14ac:dyDescent="0.2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x14ac:dyDescent="0.2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x14ac:dyDescent="0.2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x14ac:dyDescent="0.2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x14ac:dyDescent="0.2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x14ac:dyDescent="0.2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x14ac:dyDescent="0.2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x14ac:dyDescent="0.2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x14ac:dyDescent="0.2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x14ac:dyDescent="0.2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6E2CCC41-FA02-4629-BD36-B353DD59624B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2.75" x14ac:dyDescent="0.2"/>
  <cols>
    <col min="1" max="1" width="25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M59"/>
  <sheetViews>
    <sheetView showGridLines="0" zoomScale="124" zoomScaleNormal="124" workbookViewId="0">
      <selection activeCell="I10" sqref="I10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  <col min="9" max="9" width="14.28515625" customWidth="1"/>
    <col min="10" max="10" width="16" customWidth="1"/>
    <col min="12" max="12" width="14.85546875" customWidth="1"/>
  </cols>
  <sheetData>
    <row r="1" spans="1:13" ht="15.75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13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  <c r="I2" s="85" t="s">
        <v>1532</v>
      </c>
      <c r="J2" s="85" t="s">
        <v>1533</v>
      </c>
    </row>
    <row r="3" spans="1:13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  <c r="I3">
        <f>SUM(F1:F59)</f>
        <v>1428320</v>
      </c>
      <c r="J3">
        <f>SUBTOTAL(9,F2:F59)</f>
        <v>1428320</v>
      </c>
    </row>
    <row r="4" spans="1:13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13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13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  <c r="L6" s="85" t="s">
        <v>124</v>
      </c>
    </row>
    <row r="7" spans="1:13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  <c r="I7" s="87" t="s">
        <v>1527</v>
      </c>
      <c r="L7" s="85" t="s">
        <v>121</v>
      </c>
    </row>
    <row r="8" spans="1:13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  <c r="L8" s="85" t="s">
        <v>125</v>
      </c>
      <c r="M8" s="85"/>
    </row>
    <row r="9" spans="1:13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  <c r="I9" s="84" t="s">
        <v>120</v>
      </c>
      <c r="J9" s="84" t="s">
        <v>1526</v>
      </c>
      <c r="L9" s="85" t="s">
        <v>130</v>
      </c>
      <c r="M9" s="85"/>
    </row>
    <row r="10" spans="1:13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  <c r="I10" s="85" t="s">
        <v>126</v>
      </c>
      <c r="J10">
        <f>DSUM(A1:F59,F1,I9:I10)</f>
        <v>25275</v>
      </c>
      <c r="L10" s="85" t="s">
        <v>126</v>
      </c>
      <c r="M10" s="85"/>
    </row>
    <row r="11" spans="1:13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  <c r="I11" s="85"/>
      <c r="L11" s="88"/>
      <c r="M11" s="85"/>
    </row>
    <row r="12" spans="1:13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  <c r="I12" s="86" t="s">
        <v>1528</v>
      </c>
    </row>
    <row r="13" spans="1:13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13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  <c r="I14" s="84" t="s">
        <v>120</v>
      </c>
      <c r="J14" s="84" t="s">
        <v>1529</v>
      </c>
    </row>
    <row r="15" spans="1:13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  <c r="I15" s="85" t="s">
        <v>121</v>
      </c>
      <c r="J15" s="85">
        <f>DAVERAGE(A1:F59,F1,I14:I15)</f>
        <v>2445</v>
      </c>
    </row>
    <row r="16" spans="1:13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10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10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  <c r="I18" s="86" t="s">
        <v>1530</v>
      </c>
    </row>
    <row r="19" spans="1:10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10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  <c r="I20" s="84" t="s">
        <v>120</v>
      </c>
      <c r="J20" s="84" t="s">
        <v>1531</v>
      </c>
    </row>
    <row r="21" spans="1:10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  <c r="I21" s="85" t="s">
        <v>121</v>
      </c>
      <c r="J21">
        <f>DCOUNT(A1:F59,F1,I20:I21)</f>
        <v>4</v>
      </c>
    </row>
    <row r="22" spans="1:10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10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10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  <c r="I24" s="85"/>
    </row>
    <row r="25" spans="1:10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10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10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10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10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10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10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10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autoFilter ref="A1:F59" xr:uid="{BF870992-2A8A-4AFA-9873-53C0449E5054}"/>
  <phoneticPr fontId="0" type="noConversion"/>
  <dataValidations count="2">
    <dataValidation type="list" allowBlank="1" showInputMessage="1" showErrorMessage="1" sqref="L8:L11" xr:uid="{23105FC7-117E-4279-81B8-179B4667659F}">
      <formula1>$L$8:$L$11</formula1>
    </dataValidation>
    <dataValidation type="list" allowBlank="1" showInputMessage="1" showErrorMessage="1" sqref="I10 I15 I21" xr:uid="{90E7F094-27B2-45DC-8194-FECEAA4659E6}">
      <formula1>$L$6:$L$10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ECAA-C422-4EE7-BAB4-4D50ACE4F2C0}">
  <dimension ref="A3:C11"/>
  <sheetViews>
    <sheetView tabSelected="1" workbookViewId="0">
      <selection activeCell="C12" sqref="C12"/>
    </sheetView>
  </sheetViews>
  <sheetFormatPr defaultRowHeight="12.75" x14ac:dyDescent="0.2"/>
  <cols>
    <col min="1" max="1" width="13.85546875" bestFit="1" customWidth="1"/>
    <col min="2" max="2" width="16.5703125" bestFit="1" customWidth="1"/>
    <col min="3" max="3" width="13.140625" bestFit="1" customWidth="1"/>
    <col min="4" max="6" width="7" bestFit="1" customWidth="1"/>
    <col min="7" max="8" width="10.28515625" bestFit="1" customWidth="1"/>
    <col min="9" max="9" width="11.7109375" bestFit="1" customWidth="1"/>
  </cols>
  <sheetData>
    <row r="3" spans="1:3" x14ac:dyDescent="0.2">
      <c r="A3" s="89" t="s">
        <v>1536</v>
      </c>
      <c r="B3" t="s">
        <v>1538</v>
      </c>
      <c r="C3" t="s">
        <v>1537</v>
      </c>
    </row>
    <row r="4" spans="1:3" x14ac:dyDescent="0.2">
      <c r="A4" s="90" t="s">
        <v>84</v>
      </c>
      <c r="B4" s="91">
        <v>8541.7000000000007</v>
      </c>
      <c r="C4" s="92"/>
    </row>
    <row r="5" spans="1:3" x14ac:dyDescent="0.2">
      <c r="A5" s="90" t="s">
        <v>83</v>
      </c>
      <c r="B5" s="91">
        <v>9871.6666666666661</v>
      </c>
      <c r="C5" s="92">
        <v>4.0132526312092444E-2</v>
      </c>
    </row>
    <row r="6" spans="1:3" x14ac:dyDescent="0.2">
      <c r="A6" s="90" t="s">
        <v>87</v>
      </c>
      <c r="B6" s="91">
        <v>7519.05</v>
      </c>
      <c r="C6" s="92">
        <v>-0.11972441083156748</v>
      </c>
    </row>
    <row r="7" spans="1:3" x14ac:dyDescent="0.2">
      <c r="A7" s="90" t="s">
        <v>78</v>
      </c>
      <c r="B7" s="91">
        <v>7716.8</v>
      </c>
      <c r="C7" s="92">
        <v>0.35514007750213655</v>
      </c>
    </row>
    <row r="8" spans="1:3" x14ac:dyDescent="0.2">
      <c r="A8" s="90" t="s">
        <v>88</v>
      </c>
      <c r="B8" s="91">
        <v>7040.181818181818</v>
      </c>
      <c r="C8" s="92">
        <v>-9.3365489305407584E-2</v>
      </c>
    </row>
    <row r="9" spans="1:3" x14ac:dyDescent="0.2">
      <c r="A9" s="90" t="s">
        <v>89</v>
      </c>
      <c r="B9" s="91">
        <v>6443.15</v>
      </c>
      <c r="C9" s="92">
        <v>-0.24568294367631735</v>
      </c>
    </row>
    <row r="10" spans="1:3" x14ac:dyDescent="0.2">
      <c r="A10" s="90" t="s">
        <v>143</v>
      </c>
      <c r="B10" s="91">
        <v>6918.333333333333</v>
      </c>
      <c r="C10" s="92">
        <v>-0.27104674713464533</v>
      </c>
    </row>
    <row r="11" spans="1:3" x14ac:dyDescent="0.2">
      <c r="A11" s="90" t="s">
        <v>1524</v>
      </c>
      <c r="B11" s="91">
        <v>7693.8243243243242</v>
      </c>
      <c r="C11" s="9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topLeftCell="A4" workbookViewId="0">
      <selection activeCell="B9" sqref="B9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9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B235-D2F2-462D-AD0C-183224EC4823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workbookViewId="0">
      <selection activeCell="A16" sqref="A16"/>
    </sheetView>
  </sheetViews>
  <sheetFormatPr defaultRowHeight="14.25" customHeight="1" x14ac:dyDescent="0.2"/>
  <cols>
    <col min="1" max="1" width="12.5703125" style="53" customWidth="1"/>
    <col min="2" max="2" width="13.7109375" style="53" customWidth="1"/>
    <col min="3" max="3" width="14" style="53" customWidth="1"/>
    <col min="4" max="5" width="12.5703125" style="53" customWidth="1"/>
    <col min="6" max="6" width="13.7109375" style="53" customWidth="1"/>
    <col min="7" max="7" width="12.5703125" style="53" customWidth="1"/>
    <col min="8" max="8" width="12.710937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1167</v>
      </c>
      <c r="B10" s="51" t="s">
        <v>175</v>
      </c>
      <c r="C10" s="51" t="s">
        <v>176</v>
      </c>
      <c r="D10" s="51" t="s">
        <v>152</v>
      </c>
      <c r="E10" s="51" t="s">
        <v>177</v>
      </c>
      <c r="F10" s="51">
        <v>119</v>
      </c>
      <c r="G10" s="51" t="s">
        <v>154</v>
      </c>
      <c r="H10" s="52">
        <v>33346</v>
      </c>
    </row>
    <row r="11" spans="1:8" ht="14.25" customHeight="1" x14ac:dyDescent="0.2">
      <c r="A11" s="51">
        <v>1982</v>
      </c>
      <c r="B11" s="51" t="s">
        <v>175</v>
      </c>
      <c r="C11" s="51" t="s">
        <v>277</v>
      </c>
      <c r="D11" s="51" t="s">
        <v>152</v>
      </c>
      <c r="E11" s="51" t="s">
        <v>278</v>
      </c>
      <c r="F11" s="51">
        <v>202</v>
      </c>
      <c r="G11" s="51" t="s">
        <v>154</v>
      </c>
      <c r="H11" s="52">
        <v>35523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1964</v>
      </c>
      <c r="B17" s="51" t="s">
        <v>268</v>
      </c>
      <c r="C17" s="51" t="s">
        <v>269</v>
      </c>
      <c r="D17" s="51" t="s">
        <v>170</v>
      </c>
      <c r="E17" s="51" t="s">
        <v>270</v>
      </c>
      <c r="F17" s="51">
        <v>108</v>
      </c>
      <c r="G17" s="51" t="s">
        <v>167</v>
      </c>
      <c r="H17" s="52">
        <v>33559</v>
      </c>
    </row>
    <row r="18" spans="1:8" ht="14.25" customHeight="1" x14ac:dyDescent="0.2">
      <c r="A18" s="51">
        <v>1983</v>
      </c>
      <c r="B18" s="51" t="s">
        <v>268</v>
      </c>
      <c r="C18" s="51" t="s">
        <v>279</v>
      </c>
      <c r="D18" s="51" t="s">
        <v>155</v>
      </c>
      <c r="E18" s="51" t="s">
        <v>280</v>
      </c>
      <c r="F18" s="51">
        <v>154</v>
      </c>
      <c r="G18" s="51" t="s">
        <v>157</v>
      </c>
      <c r="H18" s="52">
        <v>35609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1054</v>
      </c>
      <c r="B41" s="51" t="s">
        <v>49</v>
      </c>
      <c r="C41" s="51" t="s">
        <v>70</v>
      </c>
      <c r="D41" s="51" t="s">
        <v>155</v>
      </c>
      <c r="E41" s="51" t="s">
        <v>156</v>
      </c>
      <c r="F41" s="51">
        <v>148</v>
      </c>
      <c r="G41" s="51" t="s">
        <v>157</v>
      </c>
      <c r="H41" s="52">
        <v>33344</v>
      </c>
    </row>
    <row r="42" spans="1:8" ht="14.25" customHeight="1" x14ac:dyDescent="0.2">
      <c r="A42" s="51">
        <v>9999</v>
      </c>
      <c r="B42" s="51" t="s">
        <v>49</v>
      </c>
      <c r="C42" s="51" t="s">
        <v>151</v>
      </c>
      <c r="D42" s="51" t="s">
        <v>152</v>
      </c>
      <c r="E42" s="51" t="s">
        <v>153</v>
      </c>
      <c r="F42" s="51">
        <v>109</v>
      </c>
      <c r="G42" s="51" t="s">
        <v>154</v>
      </c>
      <c r="H42" s="52">
        <v>31446</v>
      </c>
    </row>
    <row r="43" spans="1:8" ht="14.25" customHeight="1" x14ac:dyDescent="0.2">
      <c r="A43" s="51">
        <v>1310</v>
      </c>
      <c r="B43" s="51" t="s">
        <v>49</v>
      </c>
      <c r="C43" s="51" t="s">
        <v>198</v>
      </c>
      <c r="D43" s="51" t="s">
        <v>193</v>
      </c>
      <c r="E43" s="51" t="s">
        <v>199</v>
      </c>
      <c r="F43" s="51">
        <v>137</v>
      </c>
      <c r="G43" s="51" t="s">
        <v>157</v>
      </c>
      <c r="H43" s="52">
        <v>31689</v>
      </c>
    </row>
    <row r="44" spans="1:8" ht="14.25" customHeight="1" x14ac:dyDescent="0.2">
      <c r="A44" s="51">
        <v>1922</v>
      </c>
      <c r="B44" s="51" t="s">
        <v>49</v>
      </c>
      <c r="C44" s="51" t="s">
        <v>258</v>
      </c>
      <c r="D44" s="51" t="s">
        <v>152</v>
      </c>
      <c r="E44" s="51" t="s">
        <v>259</v>
      </c>
      <c r="F44" s="51">
        <v>146</v>
      </c>
      <c r="G44" s="51" t="s">
        <v>154</v>
      </c>
      <c r="H44" s="52">
        <v>31751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83" t="s">
        <v>1525</v>
      </c>
      <c r="B51" s="83"/>
      <c r="C51" s="83"/>
      <c r="D51" s="83"/>
      <c r="E51" s="83"/>
      <c r="F51" s="83">
        <f>SUBTOTAL(104,Table5[Phone Ext])</f>
        <v>428</v>
      </c>
      <c r="G51" s="83"/>
      <c r="H51" s="83">
        <f>SUBTOTAL(103,Table5[Hire Date])</f>
        <v>49</v>
      </c>
    </row>
    <row r="52" spans="1:8" ht="14.25" customHeight="1" x14ac:dyDescent="0.2">
      <c r="A52"/>
      <c r="B52"/>
      <c r="C52"/>
      <c r="D52"/>
      <c r="E52"/>
      <c r="F52"/>
      <c r="G52"/>
      <c r="H52"/>
    </row>
    <row r="53" spans="1:8" ht="14.25" customHeight="1" x14ac:dyDescent="0.2">
      <c r="A53"/>
      <c r="B53"/>
      <c r="C53"/>
      <c r="D53"/>
      <c r="E53"/>
      <c r="F53"/>
      <c r="G53"/>
      <c r="H53"/>
    </row>
    <row r="54" spans="1:8" ht="14.25" customHeight="1" x14ac:dyDescent="0.2">
      <c r="A54"/>
      <c r="B54"/>
      <c r="C54"/>
      <c r="D54"/>
      <c r="E54"/>
      <c r="F54"/>
      <c r="G54"/>
      <c r="H54"/>
    </row>
    <row r="55" spans="1:8" ht="14.25" customHeight="1" x14ac:dyDescent="0.2">
      <c r="A55"/>
      <c r="B55"/>
      <c r="C55"/>
      <c r="D55"/>
      <c r="E55"/>
      <c r="F55"/>
      <c r="G55"/>
      <c r="H55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  <row r="63" spans="1:8" ht="14.25" customHeight="1" x14ac:dyDescent="0.2">
      <c r="H63" s="56"/>
    </row>
  </sheetData>
  <sortState xmlns:xlrd2="http://schemas.microsoft.com/office/spreadsheetml/2017/richdata2" ref="A2:H50">
    <sortCondition ref="B2:B50"/>
    <sortCondition descending="1" ref="C2:C50"/>
  </sortState>
  <phoneticPr fontId="0" type="noConversion"/>
  <conditionalFormatting sqref="A2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1" width="16.140625" customWidth="1"/>
  </cols>
  <sheetData>
    <row r="1" spans="1:11" x14ac:dyDescent="0.2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5" x14ac:dyDescent="0.25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5" x14ac:dyDescent="0.25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5" x14ac:dyDescent="0.25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5" x14ac:dyDescent="0.25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5" x14ac:dyDescent="0.25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5" x14ac:dyDescent="0.25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5" x14ac:dyDescent="0.25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5" x14ac:dyDescent="0.25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5" x14ac:dyDescent="0.25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5" x14ac:dyDescent="0.25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5" x14ac:dyDescent="0.25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5" x14ac:dyDescent="0.25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5" x14ac:dyDescent="0.25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5" x14ac:dyDescent="0.25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5" x14ac:dyDescent="0.25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5" x14ac:dyDescent="0.25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5" x14ac:dyDescent="0.25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5" x14ac:dyDescent="0.25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5" x14ac:dyDescent="0.25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5" x14ac:dyDescent="0.25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5" x14ac:dyDescent="0.25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5" x14ac:dyDescent="0.25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5" x14ac:dyDescent="0.25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5" x14ac:dyDescent="0.25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5" x14ac:dyDescent="0.25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5" x14ac:dyDescent="0.25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5" x14ac:dyDescent="0.25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5" x14ac:dyDescent="0.25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5" x14ac:dyDescent="0.25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5" x14ac:dyDescent="0.25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5" x14ac:dyDescent="0.25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5" x14ac:dyDescent="0.25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5" x14ac:dyDescent="0.25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5" x14ac:dyDescent="0.25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5" x14ac:dyDescent="0.25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5" x14ac:dyDescent="0.25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5" x14ac:dyDescent="0.25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5" x14ac:dyDescent="0.25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5" x14ac:dyDescent="0.25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5" x14ac:dyDescent="0.25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5" x14ac:dyDescent="0.25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5" x14ac:dyDescent="0.25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5" x14ac:dyDescent="0.25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5" x14ac:dyDescent="0.25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5" x14ac:dyDescent="0.25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5" x14ac:dyDescent="0.25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5" x14ac:dyDescent="0.25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5" x14ac:dyDescent="0.25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5" x14ac:dyDescent="0.25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5" x14ac:dyDescent="0.25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5" x14ac:dyDescent="0.25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5" x14ac:dyDescent="0.25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5" x14ac:dyDescent="0.25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5" x14ac:dyDescent="0.25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5" x14ac:dyDescent="0.25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5" x14ac:dyDescent="0.25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5" x14ac:dyDescent="0.25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5" x14ac:dyDescent="0.25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5" x14ac:dyDescent="0.25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5" x14ac:dyDescent="0.25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5" x14ac:dyDescent="0.25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5" x14ac:dyDescent="0.25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5" x14ac:dyDescent="0.25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5" x14ac:dyDescent="0.25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5" x14ac:dyDescent="0.25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5" x14ac:dyDescent="0.25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5" x14ac:dyDescent="0.25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5" x14ac:dyDescent="0.25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5" x14ac:dyDescent="0.25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5" x14ac:dyDescent="0.25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5" x14ac:dyDescent="0.25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5" x14ac:dyDescent="0.25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5" x14ac:dyDescent="0.25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5" x14ac:dyDescent="0.25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5" x14ac:dyDescent="0.25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5" x14ac:dyDescent="0.25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30" x14ac:dyDescent="0.25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5" x14ac:dyDescent="0.25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5" x14ac:dyDescent="0.25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5" x14ac:dyDescent="0.25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5" x14ac:dyDescent="0.25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5" x14ac:dyDescent="0.25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5" x14ac:dyDescent="0.25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5" x14ac:dyDescent="0.25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5" x14ac:dyDescent="0.25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5" x14ac:dyDescent="0.25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5" x14ac:dyDescent="0.25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5" x14ac:dyDescent="0.25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5" x14ac:dyDescent="0.25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5" x14ac:dyDescent="0.25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5" x14ac:dyDescent="0.25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  <col min="9" max="9" width="31.42578125" bestFit="1" customWidth="1"/>
    <col min="10" max="10" width="40.5703125" bestFit="1" customWidth="1"/>
    <col min="11" max="11" width="13.28515625" bestFit="1" customWidth="1"/>
    <col min="12" max="12" width="13.85546875" bestFit="1" customWidth="1"/>
    <col min="13" max="13" width="17.85546875" bestFit="1" customWidth="1"/>
    <col min="14" max="14" width="14.42578125" bestFit="1" customWidth="1"/>
  </cols>
  <sheetData>
    <row r="1" spans="1:14" x14ac:dyDescent="0.2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zoomScale="85" workbookViewId="0">
      <selection activeCell="C20" sqref="C20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12.57031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.25" x14ac:dyDescent="0.2">
      <c r="A20" s="10">
        <v>19</v>
      </c>
      <c r="B20" s="11" t="s">
        <v>1534</v>
      </c>
      <c r="C20" s="11" t="s">
        <v>1535</v>
      </c>
      <c r="D20" s="10">
        <v>4</v>
      </c>
      <c r="E20" s="10" t="s">
        <v>21</v>
      </c>
      <c r="F20" s="10" t="s">
        <v>20</v>
      </c>
      <c r="G20" s="10" t="s">
        <v>20</v>
      </c>
      <c r="H20" s="10" t="s">
        <v>21</v>
      </c>
      <c r="I20" s="12">
        <v>254</v>
      </c>
    </row>
  </sheetData>
  <phoneticPr fontId="0" type="noConversion"/>
  <dataValidations count="2">
    <dataValidation type="list" allowBlank="1" showInputMessage="1" showErrorMessage="1" sqref="B35:B36" xr:uid="{07CA6C18-91CE-4B8C-A913-BA5DDC99E8D7}">
      <formula1>"Chevy,oldsmobile,Rafiq,Dodge,Ford,Chrysler"</formula1>
    </dataValidation>
    <dataValidation type="list" allowBlank="1" showInputMessage="1" showErrorMessage="1" errorTitle="Car Maker " error="You enter error name_x000a_Try Again" sqref="B3:B34" xr:uid="{B1A95DA5-96DA-4656-93FD-976F6567CBC5}">
      <formula1>"Chevy,oldsmobile,Rafiq,Dodge,Ford,Chrysler"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topLeftCell="A22" zoomScaleNormal="100" workbookViewId="0">
      <selection activeCell="E48" sqref="E48"/>
    </sheetView>
  </sheetViews>
  <sheetFormatPr defaultRowHeight="12.75" outlineLevelRow="2" x14ac:dyDescent="0.2"/>
  <cols>
    <col min="1" max="1" width="15.28515625" style="14" customWidth="1"/>
    <col min="2" max="2" width="23.5703125" style="14" customWidth="1"/>
    <col min="3" max="3" width="9.140625" style="14"/>
    <col min="4" max="4" width="12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outlineLevel="2" x14ac:dyDescent="0.2">
      <c r="A3" s="19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outlineLevel="2" x14ac:dyDescent="0.2">
      <c r="A4" s="19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outlineLevel="2" x14ac:dyDescent="0.2">
      <c r="A5" s="19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outlineLevel="2" x14ac:dyDescent="0.2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outlineLevel="2" x14ac:dyDescent="0.2">
      <c r="A7" s="19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outlineLevel="2" x14ac:dyDescent="0.2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outlineLevel="1" x14ac:dyDescent="0.2">
      <c r="B9" s="82" t="s">
        <v>1520</v>
      </c>
      <c r="D9" s="16"/>
      <c r="E9" s="17">
        <f>SUBTOTAL(9,E2:E8)</f>
        <v>5773.4000000000005</v>
      </c>
      <c r="F9" s="18"/>
    </row>
    <row r="10" spans="1:6" outlineLevel="2" x14ac:dyDescent="0.2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outlineLevel="2" x14ac:dyDescent="0.2">
      <c r="A11" s="19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outlineLevel="2" x14ac:dyDescent="0.2">
      <c r="A12" s="19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outlineLevel="2" x14ac:dyDescent="0.2">
      <c r="A13" s="19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outlineLevel="2" x14ac:dyDescent="0.2">
      <c r="A14" s="19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outlineLevel="2" x14ac:dyDescent="0.2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outlineLevel="2" x14ac:dyDescent="0.2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outlineLevel="2" x14ac:dyDescent="0.2">
      <c r="A17" s="19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outlineLevel="2" x14ac:dyDescent="0.2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outlineLevel="1" x14ac:dyDescent="0.2">
      <c r="B19" s="82" t="s">
        <v>1521</v>
      </c>
      <c r="D19" s="16"/>
      <c r="E19" s="17">
        <f>SUBTOTAL(9,E10:E18)</f>
        <v>7831.2</v>
      </c>
      <c r="F19" s="18"/>
    </row>
    <row r="20" spans="1:6" outlineLevel="2" x14ac:dyDescent="0.2">
      <c r="A20" s="15" t="s">
        <v>40</v>
      </c>
      <c r="B20" s="19" t="s">
        <v>43</v>
      </c>
      <c r="C20" s="14">
        <v>28</v>
      </c>
      <c r="D20" s="16">
        <v>13.5</v>
      </c>
      <c r="E20" s="17">
        <f>C20*D20</f>
        <v>378</v>
      </c>
      <c r="F20" s="18"/>
    </row>
    <row r="21" spans="1:6" outlineLevel="2" x14ac:dyDescent="0.2">
      <c r="A21" s="19" t="s">
        <v>45</v>
      </c>
      <c r="B21" s="19" t="s">
        <v>43</v>
      </c>
      <c r="C21" s="14">
        <v>86</v>
      </c>
      <c r="D21" s="16">
        <v>10</v>
      </c>
      <c r="E21" s="17">
        <f>C21*D21</f>
        <v>860</v>
      </c>
      <c r="F21" s="18"/>
    </row>
    <row r="22" spans="1:6" outlineLevel="2" x14ac:dyDescent="0.2">
      <c r="A22" s="19" t="s">
        <v>46</v>
      </c>
      <c r="B22" s="19" t="s">
        <v>43</v>
      </c>
      <c r="C22" s="14">
        <v>90</v>
      </c>
      <c r="D22" s="16">
        <v>10.9</v>
      </c>
      <c r="E22" s="17">
        <f>C22*D22</f>
        <v>981</v>
      </c>
      <c r="F22" s="18"/>
    </row>
    <row r="23" spans="1:6" outlineLevel="2" x14ac:dyDescent="0.2">
      <c r="A23" s="19" t="s">
        <v>46</v>
      </c>
      <c r="B23" s="19" t="s">
        <v>43</v>
      </c>
      <c r="C23" s="14">
        <v>110</v>
      </c>
      <c r="D23" s="16">
        <v>10.9</v>
      </c>
      <c r="E23" s="17">
        <f>C23*D23</f>
        <v>1199</v>
      </c>
      <c r="F23" s="18"/>
    </row>
    <row r="24" spans="1:6" outlineLevel="2" x14ac:dyDescent="0.2">
      <c r="A24" s="19" t="s">
        <v>47</v>
      </c>
      <c r="B24" s="19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outlineLevel="2" x14ac:dyDescent="0.2">
      <c r="A25" s="19" t="s">
        <v>47</v>
      </c>
      <c r="B25" s="19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outlineLevel="2" x14ac:dyDescent="0.2">
      <c r="A26" s="19" t="s">
        <v>47</v>
      </c>
      <c r="B26" s="19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outlineLevel="2" x14ac:dyDescent="0.2">
      <c r="A27" s="15" t="s">
        <v>48</v>
      </c>
      <c r="B27" s="19" t="s">
        <v>43</v>
      </c>
      <c r="C27" s="14">
        <v>85</v>
      </c>
      <c r="D27" s="16">
        <v>11.5</v>
      </c>
      <c r="E27" s="17">
        <f>C27*D27</f>
        <v>977.5</v>
      </c>
      <c r="F27" s="18"/>
    </row>
    <row r="28" spans="1:6" outlineLevel="2" x14ac:dyDescent="0.2">
      <c r="A28" s="19" t="s">
        <v>49</v>
      </c>
      <c r="B28" s="19" t="s">
        <v>43</v>
      </c>
      <c r="C28" s="14">
        <v>52</v>
      </c>
      <c r="D28" s="16">
        <v>13.6</v>
      </c>
      <c r="E28" s="17">
        <f>C28*D28</f>
        <v>707.19999999999993</v>
      </c>
      <c r="F28" s="18"/>
    </row>
    <row r="29" spans="1:6" outlineLevel="2" x14ac:dyDescent="0.2">
      <c r="A29" s="14" t="s">
        <v>50</v>
      </c>
      <c r="B29" s="19" t="s">
        <v>43</v>
      </c>
      <c r="C29" s="14">
        <v>81</v>
      </c>
      <c r="D29" s="16">
        <v>10</v>
      </c>
      <c r="E29" s="17">
        <f>C29*D29</f>
        <v>810</v>
      </c>
      <c r="F29" s="18"/>
    </row>
    <row r="30" spans="1:6" outlineLevel="1" x14ac:dyDescent="0.2">
      <c r="B30" s="82" t="s">
        <v>1522</v>
      </c>
      <c r="D30" s="16"/>
      <c r="E30" s="17">
        <f>SUBTOTAL(9,E20:E29)</f>
        <v>8922.4500000000007</v>
      </c>
      <c r="F30" s="18"/>
    </row>
    <row r="31" spans="1:6" outlineLevel="2" x14ac:dyDescent="0.2">
      <c r="A31" s="15" t="s">
        <v>40</v>
      </c>
      <c r="B31" s="14" t="s">
        <v>44</v>
      </c>
      <c r="C31" s="14">
        <v>75</v>
      </c>
      <c r="D31" s="16">
        <v>11.2</v>
      </c>
      <c r="E31" s="17">
        <f>C31*D31</f>
        <v>840</v>
      </c>
      <c r="F31" s="18"/>
    </row>
    <row r="32" spans="1:6" outlineLevel="2" x14ac:dyDescent="0.2">
      <c r="A32" s="15" t="s">
        <v>40</v>
      </c>
      <c r="B32" s="14" t="s">
        <v>44</v>
      </c>
      <c r="C32" s="14">
        <v>80</v>
      </c>
      <c r="D32" s="16">
        <v>11.2</v>
      </c>
      <c r="E32" s="17">
        <f>C32*D32</f>
        <v>896</v>
      </c>
      <c r="F32" s="18"/>
    </row>
    <row r="33" spans="1:6" outlineLevel="2" x14ac:dyDescent="0.2">
      <c r="A33" s="15" t="s">
        <v>40</v>
      </c>
      <c r="B33" s="14" t="s">
        <v>44</v>
      </c>
      <c r="C33" s="14">
        <v>80</v>
      </c>
      <c r="D33" s="16">
        <v>11.2</v>
      </c>
      <c r="E33" s="17">
        <f>C33*D33</f>
        <v>896</v>
      </c>
      <c r="F33" s="18"/>
    </row>
    <row r="34" spans="1:6" outlineLevel="2" x14ac:dyDescent="0.2">
      <c r="A34" s="19" t="s">
        <v>45</v>
      </c>
      <c r="B34" s="14" t="s">
        <v>44</v>
      </c>
      <c r="C34" s="14">
        <v>55</v>
      </c>
      <c r="D34" s="16">
        <v>12.55</v>
      </c>
      <c r="E34" s="17">
        <f>C34*D34</f>
        <v>690.25</v>
      </c>
      <c r="F34" s="18"/>
    </row>
    <row r="35" spans="1:6" outlineLevel="2" x14ac:dyDescent="0.2">
      <c r="A35" s="19" t="s">
        <v>45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outlineLevel="2" x14ac:dyDescent="0.2">
      <c r="A36" s="19" t="s">
        <v>46</v>
      </c>
      <c r="B36" s="14" t="s">
        <v>44</v>
      </c>
      <c r="C36" s="14">
        <v>95</v>
      </c>
      <c r="D36" s="16">
        <v>10.55</v>
      </c>
      <c r="E36" s="17">
        <f>C36*D36</f>
        <v>1002.2500000000001</v>
      </c>
      <c r="F36" s="18"/>
    </row>
    <row r="37" spans="1:6" outlineLevel="2" x14ac:dyDescent="0.2">
      <c r="A37" s="19" t="s">
        <v>47</v>
      </c>
      <c r="B37" s="14" t="s">
        <v>44</v>
      </c>
      <c r="C37" s="14">
        <v>62</v>
      </c>
      <c r="D37" s="16">
        <v>11</v>
      </c>
      <c r="E37" s="17">
        <f>C37*D37</f>
        <v>682</v>
      </c>
      <c r="F37" s="18"/>
    </row>
    <row r="38" spans="1:6" outlineLevel="2" x14ac:dyDescent="0.2">
      <c r="A38" s="15" t="s">
        <v>48</v>
      </c>
      <c r="B38" s="14" t="s">
        <v>44</v>
      </c>
      <c r="C38" s="14">
        <v>80</v>
      </c>
      <c r="D38" s="16">
        <v>11</v>
      </c>
      <c r="E38" s="17">
        <f>C38*D38</f>
        <v>880</v>
      </c>
      <c r="F38" s="18"/>
    </row>
    <row r="39" spans="1:6" outlineLevel="2" x14ac:dyDescent="0.2">
      <c r="A39" s="15" t="s">
        <v>48</v>
      </c>
      <c r="B39" s="14" t="s">
        <v>44</v>
      </c>
      <c r="C39" s="14">
        <v>95</v>
      </c>
      <c r="D39" s="16">
        <v>11</v>
      </c>
      <c r="E39" s="17">
        <f>C39*D39</f>
        <v>1045</v>
      </c>
      <c r="F39" s="18"/>
    </row>
    <row r="40" spans="1:6" outlineLevel="2" x14ac:dyDescent="0.2">
      <c r="A40" s="19" t="s">
        <v>49</v>
      </c>
      <c r="B40" s="14" t="s">
        <v>44</v>
      </c>
      <c r="C40" s="14">
        <v>60</v>
      </c>
      <c r="D40" s="16">
        <v>12.55</v>
      </c>
      <c r="E40" s="17">
        <f>C40*D40</f>
        <v>753</v>
      </c>
      <c r="F40" s="18"/>
    </row>
    <row r="41" spans="1:6" outlineLevel="2" x14ac:dyDescent="0.2">
      <c r="A41" s="19" t="s">
        <v>49</v>
      </c>
      <c r="B41" s="14" t="s">
        <v>44</v>
      </c>
      <c r="C41" s="14">
        <v>65</v>
      </c>
      <c r="D41" s="16">
        <v>12.55</v>
      </c>
      <c r="E41" s="17">
        <f>C41*D41</f>
        <v>815.75</v>
      </c>
      <c r="F41" s="18"/>
    </row>
    <row r="42" spans="1:6" outlineLevel="2" x14ac:dyDescent="0.2">
      <c r="A42" s="19" t="s">
        <v>49</v>
      </c>
      <c r="B42" s="14" t="s">
        <v>44</v>
      </c>
      <c r="C42" s="14">
        <v>56</v>
      </c>
      <c r="D42" s="16">
        <v>12.55</v>
      </c>
      <c r="E42" s="17">
        <f>C42*D42</f>
        <v>702.80000000000007</v>
      </c>
      <c r="F42" s="18"/>
    </row>
    <row r="43" spans="1:6" outlineLevel="2" x14ac:dyDescent="0.2">
      <c r="A43" s="19" t="s">
        <v>49</v>
      </c>
      <c r="B43" s="14" t="s">
        <v>44</v>
      </c>
      <c r="C43" s="14">
        <v>68</v>
      </c>
      <c r="D43" s="16">
        <v>12.55</v>
      </c>
      <c r="E43" s="17">
        <f>C43*D43</f>
        <v>853.40000000000009</v>
      </c>
      <c r="F43" s="18"/>
    </row>
    <row r="44" spans="1:6" outlineLevel="2" x14ac:dyDescent="0.2">
      <c r="A44" s="14" t="s">
        <v>50</v>
      </c>
      <c r="B44" s="14" t="s">
        <v>44</v>
      </c>
      <c r="C44" s="14">
        <v>110</v>
      </c>
      <c r="D44" s="16">
        <v>9.99</v>
      </c>
      <c r="E44" s="17">
        <f>C44*D44</f>
        <v>1098.9000000000001</v>
      </c>
      <c r="F44" s="18"/>
    </row>
    <row r="45" spans="1:6" outlineLevel="2" x14ac:dyDescent="0.2">
      <c r="A45" s="14" t="s">
        <v>50</v>
      </c>
      <c r="B45" s="14" t="s">
        <v>44</v>
      </c>
      <c r="C45" s="14">
        <v>65</v>
      </c>
      <c r="D45" s="16">
        <v>9.99</v>
      </c>
      <c r="E45" s="17">
        <f>C45*D45</f>
        <v>649.35</v>
      </c>
      <c r="F45" s="18"/>
    </row>
    <row r="46" spans="1:6" outlineLevel="2" x14ac:dyDescent="0.2">
      <c r="A46" s="14" t="s">
        <v>50</v>
      </c>
      <c r="B46" s="14" t="s">
        <v>44</v>
      </c>
      <c r="C46" s="14">
        <v>90</v>
      </c>
      <c r="D46" s="16">
        <v>9.99</v>
      </c>
      <c r="E46" s="17">
        <f>C46*D46</f>
        <v>899.1</v>
      </c>
      <c r="F46" s="18"/>
    </row>
    <row r="47" spans="1:6" outlineLevel="1" x14ac:dyDescent="0.2">
      <c r="B47" s="82" t="s">
        <v>1523</v>
      </c>
      <c r="D47" s="16"/>
      <c r="E47" s="17">
        <f>SUBTOTAL(9,E31:E46)</f>
        <v>13519.55</v>
      </c>
      <c r="F47" s="18"/>
    </row>
    <row r="48" spans="1:6" x14ac:dyDescent="0.2">
      <c r="B48" s="82" t="s">
        <v>1524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Sheet2</vt:lpstr>
      <vt:lpstr>Sales Data</vt:lpstr>
      <vt:lpstr>Sheet1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Abdur Rafiq</cp:lastModifiedBy>
  <dcterms:created xsi:type="dcterms:W3CDTF">1998-08-21T01:22:16Z</dcterms:created>
  <dcterms:modified xsi:type="dcterms:W3CDTF">2020-05-05T07:41:49Z</dcterms:modified>
</cp:coreProperties>
</file>