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D:\Data Analysis with Excel\Advance Excel\Intermediate Excel\Power Pivot\"/>
    </mc:Choice>
  </mc:AlternateContent>
  <xr:revisionPtr revIDLastSave="0" documentId="8_{7A06F34D-B907-4109-899C-CC74B8B0EFD7}" xr6:coauthVersionLast="45" xr6:coauthVersionMax="45" xr10:uidLastSave="{00000000-0000-0000-0000-000000000000}"/>
  <bookViews>
    <workbookView xWindow="-120" yWindow="-120" windowWidth="20730" windowHeight="11280" firstSheet="5" activeTab="6"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Sheet4" sheetId="27"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2" sheetId="25" r:id="rId15"/>
    <sheet name="Sheet3" sheetId="26" r:id="rId16"/>
    <sheet name="Sales Data" sheetId="20" r:id="rId17"/>
    <sheet name="Sheet1" sheetId="24" r:id="rId18"/>
  </sheets>
  <definedNames>
    <definedName name="_xlnm._FilterDatabase" localSheetId="11" hidden="1">'Buyers 2015'!$A$1:$E$41</definedName>
    <definedName name="_xlnm._FilterDatabase" localSheetId="4" hidden="1">'Employee Records'!$A$1:$H$50</definedName>
    <definedName name="_xlnm._FilterDatabase" localSheetId="13" hidden="1">'List Functions'!$A$1:$F$59</definedName>
    <definedName name="_xlnm._FilterDatabase" localSheetId="16" hidden="1">'Sales Data'!$A$4:$H$448</definedName>
    <definedName name="_xlcn.WorksheetConnection_PivotetablefilterSlicer.xlsxOrderInfo1" hidden="1">OrderInfo[]</definedName>
    <definedName name="_xlcn.WorksheetConnection_PivotetablefilterSlicer.xlsxTable11" hidden="1">Table1[]</definedName>
    <definedName name="_xlnm.Criteria" localSheetId="13">'List Functions'!#REF!</definedName>
    <definedName name="_xlnm.Extract" localSheetId="13">'List Functions'!#REF!</definedName>
    <definedName name="Slicer_Month">#N/A</definedName>
  </definedNames>
  <calcPr calcId="181029"/>
  <pivotCaches>
    <pivotCache cacheId="10" r:id="rId19"/>
    <pivotCache cacheId="49"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Pivote table filter Slicer.xlsx!Table1"/>
          <x15:modelTable id="OrderInfo" name="OrderInfo" connection="WorksheetConnection_Pivote table filter Slicer.xlsx!OrderInfo"/>
        </x15:modelTables>
        <x15:modelRelationships>
          <x15:modelRelationship fromTable="OrderInfo" fromColumn="CustomerID" toTable="Table1"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1" i="21" l="1"/>
  <c r="H51" i="21"/>
  <c r="F448" i="20" l="1"/>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J15" i="19" s="1"/>
  <c r="F3" i="19"/>
  <c r="F45" i="19"/>
  <c r="F46" i="19"/>
  <c r="F54" i="19"/>
  <c r="F49" i="19"/>
  <c r="F47" i="19"/>
  <c r="F51" i="19"/>
  <c r="F48" i="19"/>
  <c r="F58" i="19"/>
  <c r="F53" i="19"/>
  <c r="F10" i="19"/>
  <c r="F11" i="19"/>
  <c r="F13" i="19"/>
  <c r="F14" i="19"/>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J10" i="19" l="1"/>
  <c r="I3" i="19"/>
  <c r="J3" i="19"/>
  <c r="J21" i="19"/>
  <c r="E9" i="7"/>
  <c r="E48" i="7" s="1"/>
  <c r="E47" i="7"/>
  <c r="E19" i="7"/>
  <c r="E3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FF97F4-CB8E-477B-BA11-2932C1E91AD3}"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64012E1C-8178-41E8-9097-A4E0FE1357B5}" name="WorksheetConnection_Pivote table filter Slicer.xlsx!OrderInfo" type="102" refreshedVersion="6" minRefreshableVersion="5">
    <extLst>
      <ext xmlns:x15="http://schemas.microsoft.com/office/spreadsheetml/2010/11/main" uri="{DE250136-89BD-433C-8126-D09CA5730AF9}">
        <x15:connection id="OrderInfo">
          <x15:rangePr sourceName="_xlcn.WorksheetConnection_PivotetablefilterSlicer.xlsxOrderInfo1"/>
        </x15:connection>
      </ext>
    </extLst>
  </connection>
  <connection id="3" xr16:uid="{8E485AB2-7A56-4B76-98AD-6DD2FA9A39B3}" name="WorksheetConnection_Pivote table filter Slicer.xlsx!Table1" type="102" refreshedVersion="6" minRefreshableVersion="5">
    <extLst>
      <ext xmlns:x15="http://schemas.microsoft.com/office/spreadsheetml/2010/11/main" uri="{DE250136-89BD-433C-8126-D09CA5730AF9}">
        <x15:connection id="Table1">
          <x15:rangePr sourceName="_xlcn.WorksheetConnection_PivotetablefilterSlicer.xlsxTable11"/>
        </x15:connection>
      </ext>
    </extLst>
  </connection>
</connections>
</file>

<file path=xl/sharedStrings.xml><?xml version="1.0" encoding="utf-8"?>
<sst xmlns="http://schemas.openxmlformats.org/spreadsheetml/2006/main" count="9397" uniqueCount="1543">
  <si>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</si>
  <si>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</si>
  <si>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</si>
  <si>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</si>
  <si>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</si>
  <si>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</si>
  <si>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</si>
  <si>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</si>
  <si>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</si>
  <si>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</si>
  <si>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</si>
  <si>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</si>
  <si>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</si>
  <si>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</si>
  <si>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</si>
  <si>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</si>
  <si>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</si>
  <si>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</si>
  <si>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</si>
  <si>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</si>
  <si>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</si>
  <si>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</si>
  <si>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</si>
  <si>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</si>
  <si>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</si>
  <si>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</si>
  <si>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</si>
  <si>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</si>
  <si>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</si>
  <si>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</si>
  <si>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</si>
  <si>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</si>
  <si>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</si>
  <si>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</si>
  <si>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</si>
  <si>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</si>
  <si>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</si>
  <si>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</si>
  <si>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</si>
  <si>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</si>
  <si>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</si>
  <si>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</si>
  <si>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</si>
  <si>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</si>
  <si>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</si>
  <si>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</si>
  <si>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</si>
  <si>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</si>
  <si>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</si>
  <si>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</si>
  <si>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</si>
  <si>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</si>
  <si>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</si>
  <si>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</si>
  <si>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</si>
  <si>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</si>
  <si>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</si>
  <si>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</si>
  <si>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</si>
  <si>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</si>
  <si>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</si>
  <si>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</si>
  <si>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</si>
  <si>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</si>
  <si>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</si>
  <si>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</si>
  <si>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</si>
  <si>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</si>
  <si>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</si>
  <si>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</si>
  <si>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</si>
  <si>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</si>
  <si>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</si>
  <si>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</si>
  <si>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</si>
  <si>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</si>
  <si>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</si>
  <si>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</si>
  <si>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</si>
  <si>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</si>
  <si>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</si>
  <si>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</si>
  <si>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</si>
  <si>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</si>
  <si>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</si>
  <si>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</si>
  <si>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</si>
  <si>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</si>
  <si>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</si>
  <si>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</si>
  <si>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</si>
  <si>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</si>
  <si>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</si>
  <si>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</si>
  <si>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</si>
  <si>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</si>
  <si>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</si>
  <si>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</si>
  <si>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</si>
  <si>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</si>
  <si>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</si>
  <si>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</si>
  <si>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</si>
  <si>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</si>
  <si>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</si>
  <si>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</si>
  <si>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</si>
  <si>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</si>
  <si>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</si>
  <si>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</si>
  <si>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</si>
  <si>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</si>
  <si>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</si>
  <si>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</si>
  <si>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</si>
  <si>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</si>
  <si>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</si>
  <si>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</si>
  <si>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</si>
  <si>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</si>
  <si>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</si>
  <si>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</si>
  <si>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</si>
  <si>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</si>
  <si>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</si>
  <si>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</si>
  <si>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</si>
  <si>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</si>
  <si>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</si>
  <si>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</si>
  <si>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</si>
  <si>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</si>
  <si>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</si>
  <si>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</si>
  <si>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</si>
  <si>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</si>
  <si>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</si>
  <si>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</si>
  <si>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</si>
  <si>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</si>
  <si>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</si>
  <si>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</si>
  <si>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</si>
  <si>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</si>
  <si>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</si>
  <si>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</si>
  <si>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</si>
  <si>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</si>
  <si>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</si>
  <si>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</si>
  <si>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</si>
  <si>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</si>
  <si>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</si>
  <si>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</si>
  <si>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</si>
  <si>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</si>
  <si>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</si>
  <si>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</si>
  <si>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</si>
  <si>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</si>
  <si>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</si>
  <si>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</si>
  <si>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</si>
  <si>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</si>
  <si>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</si>
  <si>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</si>
  <si>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</si>
  <si>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</si>
  <si>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</si>
  <si>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</si>
  <si>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</si>
  <si>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</si>
  <si>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</si>
  <si>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</si>
  <si>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</si>
  <si>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</si>
  <si>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</si>
  <si>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</si>
  <si>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</si>
  <si>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</si>
  <si>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</si>
  <si>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</si>
  <si>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</si>
  <si>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</si>
  <si>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</si>
  <si>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</si>
  <si>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</si>
  <si>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</si>
  <si>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</si>
  <si>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</si>
  <si>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</si>
  <si>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</si>
  <si>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</si>
  <si>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</si>
  <si>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</si>
  <si>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</si>
  <si>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</si>
  <si>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</si>
  <si>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</si>
  <si>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</si>
  <si>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</si>
  <si>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</si>
  <si>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</si>
  <si>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</si>
  <si>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</si>
  <si>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</si>
  <si>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</si>
  <si>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</si>
  <si>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</si>
  <si>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</si>
  <si>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</si>
  <si>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</si>
  <si>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</si>
  <si>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</si>
  <si>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</si>
  <si>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</si>
  <si>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</si>
  <si>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</si>
  <si>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</si>
  <si>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</si>
  <si>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</si>
  <si>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</si>
  <si>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</si>
  <si>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</si>
  <si>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</si>
  <si>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</si>
  <si>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</si>
  <si>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</si>
  <si>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</si>
  <si>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</si>
  <si>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</si>
  <si>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</si>
  <si>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</si>
  <si>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</si>
  <si>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</si>
  <si>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</si>
  <si>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</si>
  <si>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</si>
  <si>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</si>
  <si>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</si>
  <si>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</si>
  <si>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</si>
  <si>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</si>
  <si>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</si>
  <si>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</si>
  <si>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</si>
  <si>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</si>
  <si>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</si>
  <si>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</si>
  <si>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</si>
  <si>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</si>
  <si>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</si>
  <si>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</si>
  <si>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</si>
  <si>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</si>
  <si>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</si>
  <si>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</si>
  <si>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</si>
  <si>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</si>
  <si>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</si>
  <si>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</si>
  <si>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</si>
  <si>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</si>
  <si>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</si>
  <si>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</si>
  <si>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</si>
  <si>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</si>
  <si>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</si>
  <si>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</si>
  <si>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</si>
  <si>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</si>
  <si>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</si>
  <si>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</si>
  <si>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</si>
  <si>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</si>
  <si>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</si>
  <si>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</si>
  <si>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</si>
  <si>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</si>
  <si>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</si>
  <si>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</si>
  <si>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</si>
  <si>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</si>
  <si>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</si>
  <si>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</si>
  <si>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</si>
  <si>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</si>
  <si>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</si>
  <si>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</si>
  <si>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</si>
  <si>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</si>
  <si>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</si>
  <si>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</si>
  <si>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</si>
  <si>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</si>
  <si>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</si>
  <si>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</si>
  <si>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</si>
  <si>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</si>
  <si>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</si>
  <si>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</si>
  <si>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</si>
  <si>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</si>
  <si>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</si>
  <si>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</si>
  <si>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</si>
  <si>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</si>
  <si>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</si>
  <si>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</si>
  <si>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</si>
  <si>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</si>
  <si>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</si>
  <si>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</si>
  <si>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</si>
  <si>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</si>
  <si>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</si>
  <si>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</si>
  <si>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</si>
  <si>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</si>
  <si>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</si>
  <si>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</si>
  <si>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</si>
  <si>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</si>
  <si>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</si>
  <si>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</si>
  <si>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</si>
  <si>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</si>
  <si>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</si>
  <si>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</si>
  <si>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</si>
  <si>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</si>
  <si>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</si>
  <si>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</si>
  <si>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</si>
  <si>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</si>
  <si>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</si>
  <si>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</si>
  <si>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</si>
  <si>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</si>
  <si>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</si>
  <si>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</si>
  <si>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</si>
  <si>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</si>
  <si>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</si>
  <si>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</si>
  <si>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</si>
  <si>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</si>
  <si>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</si>
  <si>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</si>
  <si>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</si>
  <si>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</si>
  <si>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</si>
  <si>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</si>
  <si>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</si>
  <si>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</si>
  <si>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</si>
  <si>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</si>
  <si>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</si>
  <si>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</si>
  <si>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</si>
  <si>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</si>
  <si>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</si>
  <si>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</si>
  <si>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</si>
  <si>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</si>
  <si>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</si>
  <si>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</si>
  <si>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</si>
  <si>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</si>
  <si>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</si>
  <si>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</si>
  <si>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</si>
  <si>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</si>
  <si>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</si>
  <si>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</si>
  <si>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</si>
  <si>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</si>
  <si>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</si>
  <si>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</si>
  <si>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</si>
  <si>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</si>
  <si>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</si>
  <si>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</si>
  <si>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</si>
  <si>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</si>
  <si>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</si>
  <si>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</si>
  <si>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</si>
  <si>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</si>
  <si>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</si>
  <si>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</si>
  <si>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</si>
  <si>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</si>
  <si>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</si>
  <si>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</si>
  <si>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</si>
  <si>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</si>
  <si>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</si>
  <si>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</si>
  <si>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</si>
  <si>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</si>
  <si>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</si>
  <si>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</si>
  <si>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</si>
  <si>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</si>
  <si>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</si>
  <si>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</si>
  <si>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</si>
  <si>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</si>
  <si>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</si>
  <si>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</si>
  <si>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</si>
  <si>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</si>
  <si>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</si>
  <si>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</si>
  <si>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</si>
  <si>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</si>
  <si>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</si>
  <si>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</si>
  <si>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</si>
  <si>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</si>
  <si>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</si>
  <si>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</si>
  <si>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</si>
  <si>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</si>
  <si>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</si>
  <si>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</si>
  <si>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</si>
  <si>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</si>
  <si>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</si>
  <si>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</si>
  <si>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</si>
  <si>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</si>
  <si>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</si>
  <si>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</si>
  <si>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</si>
  <si>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</si>
  <si>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</si>
  <si>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</si>
  <si>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</si>
  <si>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</si>
  <si>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</si>
  <si>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</si>
  <si>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</si>
  <si>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</si>
  <si>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</si>
  <si>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</si>
  <si>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</si>
  <si>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</si>
  <si>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</si>
  <si>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</si>
  <si>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</si>
  <si>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</si>
  <si>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</si>
  <si>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</si>
  <si>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</si>
  <si>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</si>
  <si>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</si>
  <si>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</si>
  <si>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</si>
  <si>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</si>
  <si>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</si>
  <si>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</si>
  <si>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</si>
  <si>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</si>
  <si>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</si>
  <si>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</si>
  <si>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</si>
  <si>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</si>
  <si>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</si>
  <si>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</si>
  <si>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</si>
  <si>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</si>
  <si>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</si>
  <si>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</si>
  <si>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</si>
  <si>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</si>
  <si>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</si>
  <si>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</si>
  <si>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</si>
  <si>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</si>
  <si>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</si>
  <si>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</si>
  <si>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</si>
  <si>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</si>
  <si>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</si>
  <si>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</si>
  <si>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</si>
  <si>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</si>
  <si>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</si>
  <si>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</si>
  <si>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</si>
  <si>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</si>
  <si>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</si>
  <si>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</si>
  <si>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</si>
  <si>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</si>
  <si>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</si>
  <si>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</si>
  <si>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</si>
  <si>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</si>
  <si>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</si>
  <si>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</si>
  <si>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</si>
  <si>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</si>
  <si>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</si>
  <si>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</si>
  <si>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</si>
  <si>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</si>
  <si>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</si>
  <si>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</si>
  <si>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</si>
  <si>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</si>
  <si>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</si>
  <si>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</si>
  <si>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</si>
  <si>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</si>
  <si>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</si>
  <si>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</si>
  <si>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</si>
  <si>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</si>
  <si>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</si>
  <si>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</si>
  <si>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</si>
  <si>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</si>
  <si>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</si>
  <si>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</si>
  <si>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</si>
  <si>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</si>
  <si>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</si>
  <si>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</si>
  <si>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</si>
  <si>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</si>
  <si>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</si>
  <si>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</si>
  <si>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</si>
  <si>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</si>
  <si>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</si>
  <si>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</si>
  <si>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</si>
  <si>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</si>
  <si>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</si>
  <si>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</si>
  <si>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</si>
  <si>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</si>
  <si>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</si>
  <si>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</si>
  <si>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</si>
  <si>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</si>
  <si>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</si>
  <si>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</si>
  <si>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</si>
  <si>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</si>
  <si>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</si>
  <si>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</si>
  <si>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</si>
  <si>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</si>
  <si>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</si>
  <si>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</si>
  <si>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</si>
  <si>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</si>
  <si>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</si>
  <si>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</si>
  <si>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</si>
  <si>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</si>
  <si>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</si>
  <si>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</si>
  <si>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</si>
  <si>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</si>
  <si>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</si>
  <si>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</si>
  <si>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</si>
  <si>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</si>
  <si>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</si>
  <si>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</si>
  <si>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</si>
  <si>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</si>
  <si>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</si>
  <si>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</si>
  <si>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</si>
  <si>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</si>
  <si>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</si>
  <si>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</si>
  <si>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</si>
  <si>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</si>
  <si>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</si>
  <si>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</si>
  <si>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</si>
  <si>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</si>
  <si>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</si>
  <si>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</si>
  <si>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</si>
  <si>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</si>
  <si>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</si>
  <si>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</si>
  <si>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</si>
  <si>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</si>
  <si>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</si>
  <si>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</si>
  <si>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</si>
  <si>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</si>
  <si>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</si>
  <si>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</si>
  <si>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</si>
  <si>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</si>
  <si>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</si>
  <si>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</si>
  <si>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</si>
  <si>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</si>
  <si>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</si>
  <si>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</si>
  <si>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</si>
  <si>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</si>
  <si>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</si>
  <si>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</si>
  <si>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</si>
  <si>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</si>
  <si>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</si>
  <si>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</si>
  <si>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</si>
  <si>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</si>
  <si>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</si>
  <si>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</si>
  <si>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</si>
  <si>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</si>
  <si>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</si>
  <si>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</si>
  <si>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</si>
  <si>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</si>
  <si>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</si>
  <si>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</si>
  <si>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</si>
  <si>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</si>
  <si>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</si>
  <si>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</si>
  <si>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</si>
  <si>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</si>
  <si>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</si>
  <si>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</si>
  <si>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</si>
  <si>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</si>
  <si>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</si>
  <si>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</si>
  <si>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</si>
  <si>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</si>
  <si>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</si>
  <si>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</si>
  <si>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</si>
  <si>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</si>
  <si>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</si>
  <si>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</si>
  <si>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</si>
  <si>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</si>
  <si>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</si>
  <si>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</si>
  <si>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</si>
  <si>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</si>
  <si>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</si>
  <si>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</si>
  <si>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</si>
  <si>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</si>
  <si>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</si>
  <si>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</si>
  <si>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</si>
  <si>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</si>
  <si>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</si>
  <si>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</si>
  <si>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</si>
  <si>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</si>
  <si>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</si>
  <si>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</si>
  <si>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</si>
  <si>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</si>
  <si>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</si>
  <si>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</si>
  <si>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</si>
  <si>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</si>
  <si>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</si>
  <si>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</si>
  <si>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</si>
  <si>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</si>
  <si>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</si>
  <si>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</si>
  <si>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</si>
  <si>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</si>
  <si>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</si>
  <si>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</si>
  <si>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</si>
  <si>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</si>
  <si>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</si>
  <si>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</si>
  <si>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</si>
  <si>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</si>
  <si>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</si>
  <si>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</si>
  <si>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</si>
  <si>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</si>
  <si>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</si>
  <si>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</si>
  <si>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</si>
  <si>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</si>
  <si>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</si>
  <si>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</si>
  <si>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</si>
  <si>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</si>
  <si>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</si>
  <si>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</si>
  <si>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</si>
  <si>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</si>
  <si>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</si>
  <si>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</si>
  <si>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</si>
  <si>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</si>
  <si>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</si>
  <si>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</si>
  <si>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</si>
  <si>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</si>
  <si>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</si>
  <si>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</si>
  <si>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</si>
  <si>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</si>
  <si>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</si>
  <si>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</si>
  <si>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</si>
  <si>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</si>
  <si>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</si>
  <si>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</si>
  <si>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</si>
  <si>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</si>
  <si>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</si>
  <si>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</si>
  <si>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</si>
  <si>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</si>
  <si>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</si>
  <si>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</si>
  <si>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</si>
  <si>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</si>
  <si>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</si>
  <si>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</si>
  <si>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</si>
  <si>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</si>
  <si>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</si>
  <si>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</si>
  <si>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</si>
  <si>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</si>
  <si>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</si>
  <si>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</si>
  <si>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</si>
  <si>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</si>
  <si>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</si>
  <si>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</si>
  <si>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</si>
  <si>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</si>
  <si>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</si>
  <si>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</si>
  <si>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</si>
  <si>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</si>
  <si>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</si>
  <si>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</si>
  <si>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</si>
  <si>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</si>
  <si>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</si>
  <si>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</si>
  <si>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</si>
  <si>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</si>
  <si>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</si>
  <si>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</si>
  <si>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</si>
  <si>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</si>
  <si>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</si>
  <si>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</si>
  <si>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</si>
  <si>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</si>
  <si>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</si>
  <si>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</si>
  <si>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</si>
  <si>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</si>
  <si>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</si>
  <si>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</si>
  <si>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</si>
  <si>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</si>
  <si>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</si>
  <si>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</si>
  <si>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</si>
  <si>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</si>
  <si>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</si>
  <si>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</si>
  <si>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</si>
  <si>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</si>
  <si>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</si>
  <si>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</si>
  <si>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</si>
  <si>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</si>
  <si>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</si>
  <si>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</si>
  <si>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</si>
  <si>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</si>
  <si>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</si>
  <si>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</si>
  <si>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</si>
  <si>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</si>
  <si>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</si>
  <si>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</si>
  <si>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</si>
  <si>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</si>
  <si>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</si>
  <si>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</si>
  <si>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</si>
  <si>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</si>
  <si>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</si>
  <si>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</si>
  <si>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</si>
  <si>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</si>
  <si>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</si>
  <si>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</si>
  <si>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</si>
  <si>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</si>
  <si>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</si>
  <si>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</si>
  <si>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</si>
  <si>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</si>
  <si>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</si>
  <si>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</si>
  <si>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</si>
  <si>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</si>
  <si>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</si>
  <si>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</si>
  <si>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</si>
  <si>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</si>
  <si>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</si>
  <si>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</si>
  <si>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</si>
  <si>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</si>
  <si>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</si>
  <si>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</si>
  <si>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</si>
  <si>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</si>
  <si>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</si>
  <si>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</si>
  <si>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</si>
  <si>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</si>
  <si>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</si>
  <si>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</si>
  <si>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</si>
  <si>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</si>
  <si>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</si>
  <si>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</si>
  <si>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</si>
  <si>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</si>
  <si>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</si>
  <si>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</si>
  <si>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</si>
  <si>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</si>
  <si>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</si>
  <si>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</si>
  <si>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</si>
  <si>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</si>
  <si>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</si>
  <si>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</si>
  <si>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</si>
  <si>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</si>
  <si>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</si>
  <si>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</si>
  <si>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</si>
  <si>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</si>
  <si>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</si>
  <si>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</si>
  <si>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</si>
  <si>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</si>
  <si>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</si>
  <si>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</si>
  <si>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</si>
  <si>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</si>
  <si>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</si>
  <si>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</si>
  <si>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</si>
  <si>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</si>
  <si>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</si>
  <si>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</si>
  <si>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</si>
  <si>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</si>
  <si>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</si>
  <si>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</si>
  <si>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</si>
  <si>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</si>
  <si>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</si>
  <si>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</si>
  <si>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</si>
  <si>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</si>
  <si>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</si>
  <si>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</si>
  <si>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</si>
  <si>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</si>
  <si>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</si>
  <si>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</si>
  <si>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</si>
  <si>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</si>
  <si>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</si>
  <si>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</si>
  <si>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</si>
  <si>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</si>
  <si>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</si>
  <si>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</si>
  <si>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</si>
  <si>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</si>
  <si>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</si>
  <si>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</si>
  <si>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</si>
  <si>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</si>
  <si>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</si>
  <si>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</si>
  <si>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</si>
  <si>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</si>
  <si>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</si>
  <si>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</si>
  <si>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</si>
  <si>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</si>
  <si>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</si>
  <si>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</si>
  <si>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</si>
  <si>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</si>
  <si>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</si>
  <si>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</si>
  <si>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</si>
  <si>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</si>
  <si>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</si>
  <si>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</si>
  <si>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</si>
  <si>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</si>
  <si>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</si>
  <si>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</si>
  <si>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</si>
  <si>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</si>
  <si>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</si>
  <si>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</si>
  <si>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</si>
  <si>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</si>
  <si>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</si>
  <si>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</si>
  <si>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</si>
  <si>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</si>
  <si>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</si>
  <si>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</si>
  <si>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</si>
  <si>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</si>
  <si>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</si>
  <si>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</si>
  <si>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</si>
  <si>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</si>
  <si>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</si>
  <si>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</si>
  <si>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</si>
  <si>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</si>
  <si>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</si>
  <si>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</si>
  <si>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</si>
  <si>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</si>
  <si>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</si>
  <si>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</si>
  <si>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</si>
  <si>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</si>
  <si>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</si>
  <si>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</si>
  <si>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</si>
  <si>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</si>
  <si>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</si>
  <si>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</si>
  <si>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</si>
  <si>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</si>
  <si>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</si>
  <si>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</si>
  <si>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</si>
  <si>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</si>
  <si>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</si>
  <si>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</si>
  <si>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</si>
  <si>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</si>
  <si>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</si>
  <si>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</si>
  <si>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</si>
  <si>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</si>
  <si>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</si>
  <si>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</si>
  <si>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</si>
  <si>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</si>
  <si>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</si>
  <si>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</si>
  <si>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</si>
  <si>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</si>
  <si>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</si>
  <si>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</si>
  <si>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</si>
  <si>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</si>
  <si>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</si>
  <si>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</si>
  <si>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</si>
  <si>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</si>
  <si>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</si>
  <si>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</si>
  <si>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</si>
  <si>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</si>
  <si>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</si>
  <si>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</si>
  <si>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</si>
  <si>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</si>
  <si>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</si>
  <si>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</si>
  <si>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</si>
  <si>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</si>
  <si>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</si>
  <si>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</si>
  <si>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</si>
  <si>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</si>
  <si>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</si>
  <si>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</si>
  <si>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</si>
  <si>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</si>
  <si>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</si>
  <si>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</si>
  <si>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</si>
  <si>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</si>
  <si>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</si>
  <si>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</si>
  <si>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</si>
  <si>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</si>
  <si>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</si>
  <si>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</si>
  <si>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</si>
  <si>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</si>
  <si>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</si>
  <si>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</si>
  <si>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</si>
  <si>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</si>
  <si>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</si>
  <si>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</si>
  <si>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</si>
  <si>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</si>
  <si>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</si>
  <si>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</si>
  <si>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</si>
  <si>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</si>
  <si>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</si>
  <si>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</si>
  <si>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</si>
  <si>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</si>
  <si>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</si>
  <si>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</si>
  <si>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</si>
  <si>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</si>
  <si>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</si>
  <si>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</si>
  <si>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</si>
  <si>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</si>
  <si>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</si>
  <si>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</si>
  <si>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</si>
  <si>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</si>
  <si>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</si>
  <si>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</si>
  <si>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</si>
  <si>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</si>
  <si>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</si>
  <si>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</si>
  <si>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</si>
  <si>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</si>
  <si>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</si>
  <si>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</si>
  <si>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</si>
  <si>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</si>
  <si>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</si>
  <si>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</si>
  <si>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</si>
  <si>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</si>
  <si>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</si>
  <si>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</si>
  <si>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</si>
  <si>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</si>
  <si>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</si>
  <si>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</si>
  <si>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</si>
  <si>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</si>
  <si>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</si>
  <si>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</si>
  <si>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</si>
  <si>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</si>
  <si>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</si>
  <si>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</si>
  <si>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</si>
  <si>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</si>
  <si>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</si>
  <si>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</si>
  <si>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</si>
  <si>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</si>
  <si>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</si>
  <si>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</si>
  <si>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</si>
  <si>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</si>
  <si>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</si>
  <si>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</si>
  <si>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</si>
  <si>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</si>
  <si>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</si>
  <si>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</si>
  <si>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</si>
  <si>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</si>
  <si>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</si>
  <si>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</si>
  <si>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</si>
  <si>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</si>
  <si>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</si>
  <si>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</si>
  <si>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</si>
  <si>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</si>
  <si>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</si>
  <si>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</si>
  <si>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</si>
  <si>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</si>
  <si>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</si>
  <si>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</si>
  <si>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</si>
  <si>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</si>
  <si>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</si>
  <si>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</si>
  <si>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</si>
  <si>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</si>
  <si>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</si>
  <si>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</si>
  <si>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</si>
  <si>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</si>
  <si>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</si>
  <si>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</si>
  <si>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</si>
  <si>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</si>
  <si>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</si>
  <si>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</si>
  <si>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</si>
  <si>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</si>
  <si>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</si>
  <si>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</si>
  <si>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</si>
  <si>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</si>
  <si>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</si>
  <si>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</si>
  <si>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</si>
  <si>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</si>
  <si>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</si>
  <si>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</si>
  <si>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</si>
  <si>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</si>
  <si>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</si>
  <si>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</si>
  <si>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</si>
  <si>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</si>
  <si>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</si>
  <si>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</si>
  <si>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</si>
  <si>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</si>
  <si>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</si>
  <si>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</si>
  <si>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</si>
  <si>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</si>
  <si>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</si>
  <si>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</si>
  <si>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</si>
  <si>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</si>
  <si>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</si>
  <si>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</si>
  <si>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</si>
  <si>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</si>
  <si>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</si>
  <si>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</si>
  <si>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</si>
  <si>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</si>
  <si>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</si>
  <si>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</si>
  <si>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</si>
  <si>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</si>
  <si>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</si>
  <si>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</si>
  <si>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</si>
  <si>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</si>
  <si>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</si>
  <si>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</si>
  <si>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</si>
  <si>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</si>
  <si>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</si>
  <si>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</si>
  <si>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</si>
  <si>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</si>
  <si>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</si>
  <si>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</si>
  <si>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</si>
  <si>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</si>
  <si>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</si>
  <si>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</si>
  <si>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</si>
  <si>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</si>
  <si>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</si>
  <si>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</si>
  <si>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</si>
  <si>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</si>
  <si>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</si>
  <si>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</si>
  <si>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</si>
  <si>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</si>
  <si>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</si>
  <si>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</si>
  <si>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</si>
  <si>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</si>
  <si>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</si>
  <si>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</si>
  <si>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</si>
  <si>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</si>
  <si>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</si>
  <si>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</si>
  <si>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</si>
  <si>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</si>
  <si>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</si>
  <si>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</si>
  <si>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</si>
  <si>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</si>
  <si>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</si>
  <si>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</si>
  <si>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</si>
  <si>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</si>
  <si>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</si>
  <si>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</si>
  <si>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</si>
  <si>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</si>
  <si>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</si>
  <si>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</si>
  <si>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</si>
  <si>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</si>
  <si>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</si>
  <si>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</si>
  <si>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</si>
  <si>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</si>
  <si>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</si>
  <si>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</si>
  <si>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</si>
  <si>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</si>
  <si>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</si>
  <si>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</si>
  <si>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</si>
  <si>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</si>
  <si>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</si>
  <si>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</si>
  <si>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</si>
  <si>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</si>
  <si>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</si>
  <si>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</si>
  <si>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</si>
  <si>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</si>
  <si>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</si>
  <si>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</si>
  <si>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</si>
  <si>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</si>
  <si>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</si>
  <si>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</si>
  <si>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</si>
  <si>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</si>
  <si>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</si>
  <si>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</si>
  <si>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</si>
  <si>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</si>
  <si>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</si>
  <si>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</si>
  <si>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</si>
  <si>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</si>
  <si>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</si>
  <si>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</si>
  <si>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</si>
  <si>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</si>
  <si>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</si>
  <si>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</si>
  <si>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</si>
  <si>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</si>
  <si>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</si>
  <si>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</si>
  <si>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</si>
  <si>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</si>
  <si>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</si>
  <si>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</si>
  <si>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</si>
  <si>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</si>
  <si>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</si>
  <si>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</si>
  <si>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</si>
  <si>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</si>
  <si>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</si>
  <si>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</si>
  <si>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</si>
  <si>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</si>
  <si>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</si>
  <si>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</si>
  <si>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</si>
  <si>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</si>
  <si>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</si>
  <si>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</si>
  <si>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</si>
  <si>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</si>
  <si>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</si>
  <si>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</si>
  <si>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</si>
  <si>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</si>
  <si>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</si>
  <si>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</si>
  <si>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</si>
  <si>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</si>
  <si>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</si>
  <si>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</si>
  <si>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</si>
  <si>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</si>
  <si>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</si>
  <si>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</si>
  <si>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</si>
  <si>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</si>
  <si>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</si>
  <si>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</si>
  <si>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</si>
  <si>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</si>
  <si>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</si>
  <si>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</si>
  <si>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</si>
  <si>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</si>
  <si>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</si>
  <si>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</si>
  <si>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</si>
  <si>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</si>
  <si>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</si>
  <si>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</si>
  <si>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</si>
  <si>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</si>
  <si>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</si>
  <si>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</si>
  <si>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</si>
  <si>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</si>
  <si>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</si>
  <si>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</si>
  <si>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</si>
  <si>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</si>
  <si>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</si>
  <si>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</si>
  <si>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</si>
  <si>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</si>
  <si>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</si>
  <si>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</si>
  <si>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</si>
  <si>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</si>
  <si>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</si>
  <si>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</si>
  <si>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</si>
  <si>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</si>
  <si>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</si>
  <si>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</si>
  <si>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</si>
  <si>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</si>
  <si>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</si>
  <si>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</si>
  <si>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</si>
  <si>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</si>
  <si>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</si>
  <si>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</si>
  <si>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</si>
  <si>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</si>
  <si>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</si>
  <si>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</si>
  <si>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</si>
  <si>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</si>
  <si>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</si>
  <si>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</si>
  <si>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</si>
  <si>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</si>
  <si>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</si>
  <si>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</si>
  <si>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</si>
  <si>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</si>
  <si>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</si>
  <si>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</si>
  <si>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</si>
  <si>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</si>
  <si>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</si>
  <si>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</si>
  <si>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</si>
  <si>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</si>
  <si>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</si>
  <si>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</si>
  <si>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</si>
  <si>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</si>
  <si>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</si>
  <si>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</si>
  <si>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</si>
  <si>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</si>
  <si>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</si>
  <si>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</si>
  <si>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</si>
  <si>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</si>
  <si>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</si>
  <si>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</si>
  <si>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</si>
  <si>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</si>
  <si>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</si>
  <si>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</si>
  <si>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</si>
  <si>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</si>
  <si>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</si>
  <si>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</si>
  <si>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</si>
  <si>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</si>
  <si>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</si>
  <si>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</si>
  <si>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</si>
  <si>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</si>
  <si>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</si>
  <si>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</si>
  <si>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</si>
  <si>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</si>
  <si>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</si>
  <si>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</si>
  <si>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</si>
  <si>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</si>
  <si>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</si>
  <si>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</si>
  <si>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</si>
  <si>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</si>
  <si>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</si>
  <si>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</si>
  <si>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</si>
  <si>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</si>
  <si>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</si>
  <si>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</si>
  <si>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</si>
  <si>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</si>
  <si>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</si>
  <si>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</si>
  <si>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</si>
  <si>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</si>
  <si>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</si>
  <si>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</si>
  <si>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</si>
  <si>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</si>
  <si>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</si>
  <si>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</si>
  <si>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</si>
  <si>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</si>
  <si>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</si>
  <si>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</si>
  <si>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</si>
  <si>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</si>
  <si>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</si>
  <si>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</si>
  <si>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</si>
  <si>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</si>
  <si>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</si>
  <si>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</si>
  <si>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</si>
  <si>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</si>
  <si>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</si>
  <si>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</si>
  <si>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</si>
  <si>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</si>
  <si>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</si>
  <si>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</si>
  <si>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</si>
  <si>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</si>
  <si>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</si>
  <si>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</si>
  <si>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</si>
  <si>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</si>
  <si>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</si>
  <si>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</si>
  <si>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</si>
  <si>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</si>
  <si>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</si>
  <si>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</si>
  <si>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</si>
  <si>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</si>
  <si>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</si>
  <si>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</si>
  <si>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</si>
  <si>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</si>
  <si>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</si>
  <si>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</si>
  <si>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</si>
  <si>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</si>
  <si>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</si>
  <si>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</si>
  <si>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</si>
  <si>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</si>
  <si>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</si>
  <si>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</si>
  <si>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</si>
  <si>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</si>
  <si>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</si>
  <si>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</si>
  <si>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</si>
  <si>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</si>
  <si>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</si>
  <si>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</si>
  <si>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</si>
  <si>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</si>
  <si>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</si>
  <si>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</si>
  <si>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</si>
  <si>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</si>
  <si>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</si>
  <si>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</si>
  <si>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</si>
  <si>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</si>
  <si>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</si>
  <si>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</si>
  <si>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</si>
  <si>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</si>
  <si>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</si>
  <si>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</si>
  <si>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</si>
  <si>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</si>
  <si>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</si>
  <si>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</si>
  <si>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</si>
  <si>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</si>
  <si>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</si>
  <si>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</si>
  <si>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</si>
  <si>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</si>
  <si>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</si>
  <si>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Total Expense</t>
  </si>
  <si>
    <t xml:space="preserve">DSUM() </t>
  </si>
  <si>
    <t>DAVERAGE()</t>
  </si>
  <si>
    <t>Average Expense</t>
  </si>
  <si>
    <t>DCOUNT()</t>
  </si>
  <si>
    <t>Count</t>
  </si>
  <si>
    <t>TOTAL SALES</t>
  </si>
  <si>
    <t>SUBTOTAL</t>
  </si>
  <si>
    <t>Rafiq</t>
  </si>
  <si>
    <t>BMW</t>
  </si>
  <si>
    <t>Row Labels</t>
  </si>
  <si>
    <t>Sum of Sales</t>
  </si>
  <si>
    <t>Column Labels</t>
  </si>
  <si>
    <t>Average of Sales</t>
  </si>
  <si>
    <t>Group1</t>
  </si>
  <si>
    <t>Group2</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</si>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</sst>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
      <patternFill patternType="solid">
        <fgColor theme="1"/>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0" xfId="0" applyFont="1" applyFill="1"/>
    <xf numFmtId="0" fontId="1" fillId="0" borderId="0" xfId="0" applyFont="1"/>
    <xf numFmtId="0" fontId="17" fillId="6" borderId="0" xfId="0" applyFont="1" applyFill="1"/>
    <xf numFmtId="0" fontId="17" fillId="6" borderId="0" xfId="0" applyFont="1" applyFill="1" applyAlignment="1">
      <alignment horizontal="center"/>
    </xf>
    <xf numFmtId="43" fontId="15" fillId="3" borderId="0" xfId="0" applyNumberFormat="1"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1">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font>
        <b/>
        <i val="0"/>
        <strike val="0"/>
        <condense val="0"/>
        <extend val="0"/>
        <outline val="0"/>
        <shadow val="0"/>
        <u val="none"/>
        <vertAlign val="baseline"/>
        <sz val="10"/>
        <color theme="0"/>
        <name val="Arial"/>
        <family val="2"/>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owerPivotData" Target="model/item.data"/><Relationship Id="rId39" Type="http://schemas.openxmlformats.org/officeDocument/2006/relationships/customXml" Target="../customXml/item12.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oneCell">
    <xdr:from>
      <xdr:col>7</xdr:col>
      <xdr:colOff>38100</xdr:colOff>
      <xdr:row>0</xdr:row>
      <xdr:rowOff>19050</xdr:rowOff>
    </xdr:from>
    <xdr:to>
      <xdr:col>10</xdr:col>
      <xdr:colOff>190500</xdr:colOff>
      <xdr:row>12</xdr:row>
      <xdr:rowOff>28575</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F3C6D937-3740-40E6-86AF-2E2BAD67C23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791075" y="19050"/>
              <a:ext cx="20955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r Rafiq" refreshedDate="43956.556275462965" createdVersion="6" refreshedVersion="6" minRefreshableVersion="3" recordCount="444" xr:uid="{D815B8E9-3E7D-4424-BB6F-0E90B54BE451}">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1"/>
          <x v="1"/>
        </discretePr>
        <groupItems count="2">
          <s v="Group1"/>
          <s v="Group2"/>
        </groupItems>
      </fieldGroup>
    </cacheField>
  </cacheFields>
  <extLst>
    <ext xmlns:x14="http://schemas.microsoft.com/office/spreadsheetml/2009/9/main" uri="{725AE2AE-9491-48be-B2B4-4EB974FC3084}">
      <x14:pivotCacheDefinition pivotCacheId="6278522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r Rafiq" refreshedDate="43956.601543865741" createdVersion="5" refreshedVersion="6" minRefreshableVersion="3" recordCount="0" supportSubquery="1" supportAdvancedDrill="1" xr:uid="{42E3D4F9-7D26-4AFA-94BC-FB9F4FFB320F}">
  <cacheSource type="external" connectionId="1"/>
  <cacheFields count="2">
    <cacheField name="[Table1].[Country].[Country]" caption="Country" numFmtId="0" hierarchy="22"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caption="Average of Freight" numFmtId="0" hierarchy="26" level="32767"/>
  </cacheFields>
  <cacheHierarchies count="35">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OrderInfo].[ShipName]" caption="ShipName" attribute="1" defaultMemberUniqueName="[OrderInfo].[ShipName].[All]" allUniqueName="[OrderInfo].[ShipName].[All]" dimensionUniqueName="[OrderInfo]" displayFolder="" count="0" memberValueDatatype="130" unbalanced="0"/>
    <cacheHierarchy uniqueName="[OrderInfo].[ShipAddress]" caption="ShipAddress" attribute="1" defaultMemberUniqueName="[OrderInfo].[ShipAddress].[All]" allUniqueName="[OrderInfo].[ShipAddress].[All]" dimensionUniqueName="[OrderInfo]" displayFolder="" count="0" memberValueDatatype="130" unbalanced="0"/>
    <cacheHierarchy uniqueName="[OrderInfo].[ShipCity]" caption="ShipCity" attribute="1" defaultMemberUniqueName="[OrderInfo].[ShipCity].[All]" allUniqueName="[OrderInfo].[ShipCity].[All]" dimensionUniqueName="[OrderInfo]" displayFolder="" count="0" memberValueDatatype="130" unbalanced="0"/>
    <cacheHierarchy uniqueName="[OrderInfo].[ShipRegion]" caption="ShipRegion" attribute="1" defaultMemberUniqueName="[OrderInfo].[ShipRegion].[All]" allUniqueName="[OrderInfo].[ShipRegion].[All]" dimensionUniqueName="[OrderInfo]" displayFolder="" count="0" memberValueDatatype="130" unbalanced="0"/>
    <cacheHierarchy uniqueName="[OrderInfo].[ShipPostalCode]" caption="ShipPostalCode" attribute="1" defaultMemberUniqueName="[OrderInfo].[ShipPostalCode].[All]" allUniqueName="[OrderInfo].[ShipPostalCode].[All]" dimensionUniqueName="[OrderInfo]" displayFolder="" count="0" memberValueDatatype="130" unbalanced="0"/>
    <cacheHierarchy uniqueName="[OrderInfo].[ShipCountry]" caption="ShipCountry" attribute="1" defaultMemberUniqueName="[OrderInfo].[ShipCountry].[All]" allUniqueName="[OrderInfo].[ShipCountry].[All]" dimensionUniqueName="[OrderInfo]"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Company Name]" caption="Company Name" attribute="1" defaultMemberUniqueName="[Table1].[Company Name].[All]" allUniqueName="[Table1].[Company Name].[All]" dimensionUniqueName="[Table1]" displayFolder="" count="0" memberValueDatatype="130" unbalanced="0"/>
    <cacheHierarchy uniqueName="[Table1].[Contact Name]" caption="Contact Name" attribute="1" defaultMemberUniqueName="[Table1].[Contact Name].[All]" allUniqueName="[Table1].[Contact Name].[All]" dimensionUniqueName="[Table1]" displayFolder="" count="0" memberValueDatatype="130" unbalanced="0"/>
    <cacheHierarchy uniqueName="[Table1].[Contact Title]" caption="Contact Title" attribute="1" defaultMemberUniqueName="[Table1].[Contact Title].[All]" allUniqueName="[Table1].[Contact Title].[All]" dimensionUniqueName="[Table1]" displayFolder="" count="0" memberValueDatatype="130" unbalanced="0"/>
    <cacheHierarchy uniqueName="[Table1].[Address]" caption="Address" attribute="1" defaultMemberUniqueName="[Table1].[Address].[All]" allUniqueName="[Table1].[Address].[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Postal Code]" caption="Postal Code" attribute="1" defaultMemberUniqueName="[Table1].[Postal Code].[All]" allUniqueName="[Table1].[Postal Code].[All]" dimensionUniqueName="[Table1]" displayFolder="" count="0" memberValueDatatype="130" unbalanced="0"/>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Phone]" caption="Phone" attribute="1" defaultMemberUniqueName="[Table1].[Phone].[All]" allUniqueName="[Table1].[Phone].[All]" dimensionUniqueName="[Table1]" displayFolder="" count="0" memberValueDatatype="130" unbalanced="0"/>
    <cacheHierarchy uniqueName="[Table1].[Fax]" caption="Fax" attribute="1" defaultMemberUniqueName="[Table1].[Fax].[All]" allUniqueName="[Table1].[Fax].[All]" dimensionUniqueName="[Table1]" displayFolder="" count="0" memberValueDatatype="130" unbalanced="0"/>
    <cacheHierarchy uniqueName="[Measures].[Sum of Freight]" caption="Sum of Freight" measure="1" displayFolder="" measureGroup="OrderInfo" count="0">
      <extLst>
        <ext xmlns:x15="http://schemas.microsoft.com/office/spreadsheetml/2010/11/main" uri="{B97F6D7D-B522-45F9-BDA1-12C45D357490}">
          <x15:cacheHierarchy aggregatedColumn="7"/>
        </ext>
      </extLst>
    </cacheHierarchy>
    <cacheHierarchy uniqueName="[Measures].[Average of Freight]" caption="Average of Freight" measure="1" displayFolder="" measureGroup="OrderInfo" count="0" oneField="1">
      <fieldsUsage count="1">
        <fieldUsage x="1"/>
      </fieldsUsage>
      <extLst>
        <ext xmlns:x15="http://schemas.microsoft.com/office/spreadsheetml/2010/11/main" uri="{B97F6D7D-B522-45F9-BDA1-12C45D357490}">
          <x15:cacheHierarchy aggregatedColumn="7"/>
        </ext>
      </extLst>
    </cacheHierarchy>
    <cacheHierarchy uniqueName="[Measures].[Sum of OrderID]" caption="Sum of OrderID" measure="1" displayFolder="" measureGroup="OrderInfo" count="0"/>
    <cacheHierarchy uniqueName="[Measures].[Sum of Freight 2]" caption="Sum of Freight 2" measure="1" displayFolder="" measureGroup="OrderInfo" count="0"/>
    <cacheHierarchy uniqueName="[Measures].[Average of Freight 2]" caption="Average of Freight 2" measure="1" displayFolder="" measureGroup="OrderInfo" count="0"/>
    <cacheHierarchy uniqueName="[Measures].[Sum of ShipVia]" caption="Sum of ShipVia" measure="1" displayFolder="" measureGroup="OrderInfo" count="0"/>
    <cacheHierarchy uniqueName="[Measures].[Count of ShipVia]" caption="Count of ShipVia" measure="1" displayFolder="" measureGroup="OrderInfo" count="0"/>
    <cacheHierarchy uniqueName="[Measures].[__XL_Count Table1]" caption="__XL_Count Table1" measure="1" displayFolder="" measureGroup="Table1"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ies>
  <kpis count="0"/>
  <dimensions count="3">
    <dimension measure="1" name="Measures" uniqueName="[Measures]" caption="Measures"/>
    <dimension name="OrderInfo" uniqueName="[OrderInfo]" caption="OrderInfo"/>
    <dimension name="Table1" uniqueName="[Table1]" caption="Table1"/>
  </dimensions>
  <measureGroups count="2">
    <measureGroup name="OrderInfo" caption="OrderInfo"/>
    <measureGroup name="Table1" caption="Table1"/>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038B55-CB9C-40EE-B31F-F8DE5376AA14}" name="PivotTable3" cacheId="49" applyNumberFormats="0" applyBorderFormats="0" applyFontFormats="0" applyPatternFormats="0" applyAlignmentFormats="0" applyWidthHeightFormats="1" dataCaption="Values" tag="d1ea5bc9-57b1-46fc-ad6d-7fad7b65d0a9" updatedVersion="6" minRefreshableVersion="3" useAutoFormatting="1" itemPrintTitles="1" createdVersion="5" indent="0" outline="1" outlineData="1" multipleFieldFilters="0">
  <location ref="B3:C25" firstHeaderRow="1" firstDataRow="1" firstDataCol="1"/>
  <pivotFields count="2">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Average of Freight" fld="1" subtotal="average" baseField="0" baseItem="0"/>
  </dataField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BA6C49-3C2E-4322-B47E-AE8F8EA579F7}"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9">
    <pivotField showAll="0"/>
    <pivotField axis="axisRow" showAll="0">
      <items count="8">
        <item x="0"/>
        <item x="1"/>
        <item x="2"/>
        <item x="3"/>
        <item x="4"/>
        <item x="5"/>
        <item x="6"/>
        <item t="default"/>
      </items>
    </pivotField>
    <pivotField showAll="0"/>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x v="1"/>
    </i>
    <i r="1">
      <x v="3"/>
    </i>
    <i r="1">
      <x v="4"/>
    </i>
    <i r="1">
      <x v="5"/>
    </i>
    <i r="1">
      <x v="6"/>
    </i>
    <i t="grand">
      <x/>
    </i>
  </rowItems>
  <colFields count="1">
    <field x="-2"/>
  </colFields>
  <colItems count="2">
    <i>
      <x/>
    </i>
    <i i="1">
      <x v="1"/>
    </i>
  </colItems>
  <dataFields count="2">
    <dataField name="Average of Sales" fld="5" subtotal="average" baseField="1" baseItem="0"/>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F163C3-FADF-4F1B-85B4-2E7CACD6B251}"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9" firstHeaderRow="1" firstDataRow="2" firstDataCol="1" rowPageCount="1" colPageCount="1"/>
  <pivotFields count="9">
    <pivotField axis="axisPage" showAll="0">
      <items count="4">
        <item x="0"/>
        <item x="1"/>
        <item x="2"/>
        <item t="default"/>
      </items>
    </pivotField>
    <pivotField axis="axisRow" showAll="0">
      <items count="8">
        <item h="1" sd="0" x="0"/>
        <item sd="0" x="1"/>
        <item sd="0" x="2"/>
        <item sd="0" x="3"/>
        <item sd="0" x="4"/>
        <item h="1" sd="0" x="5"/>
        <item h="1" sd="0" x="6"/>
        <item t="default"/>
      </items>
    </pivotField>
    <pivotField showAll="0"/>
    <pivotField axis="axisCol" showAll="0">
      <items count="6">
        <item x="0"/>
        <item x="1"/>
        <item x="2"/>
        <item x="3"/>
        <item x="4"/>
        <item t="default"/>
      </items>
    </pivotField>
    <pivotField axis="axisRow" showAll="0">
      <items count="5">
        <item x="1"/>
        <item x="2"/>
        <item x="3"/>
        <item x="0"/>
        <item t="default"/>
      </items>
    </pivotField>
    <pivotField dataField="1" numFmtId="8"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defaultSubtotal="0">
      <items count="2">
        <item x="0"/>
        <item x="1"/>
      </items>
    </pivotField>
  </pivotFields>
  <rowFields count="2">
    <field x="1"/>
    <field x="4"/>
  </rowFields>
  <rowItems count="5">
    <i>
      <x v="1"/>
    </i>
    <i>
      <x v="2"/>
    </i>
    <i>
      <x v="3"/>
    </i>
    <i>
      <x v="4"/>
    </i>
    <i t="grand">
      <x/>
    </i>
  </rowItems>
  <colFields count="1">
    <field x="3"/>
  </colFields>
  <colItems count="6">
    <i>
      <x/>
    </i>
    <i>
      <x v="1"/>
    </i>
    <i>
      <x v="2"/>
    </i>
    <i>
      <x v="3"/>
    </i>
    <i>
      <x v="4"/>
    </i>
    <i t="grand">
      <x/>
    </i>
  </colItems>
  <pageFields count="1">
    <pageField fld="0" item="1" hier="-1"/>
  </pageField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351EAD-A26D-45A5-ADC4-F7A90010EACF}" sourceName="Month">
  <pivotTables>
    <pivotTable tabId="26" name="PivotTable2"/>
  </pivotTables>
  <data>
    <tabular pivotCacheId="627852221">
      <items count="7">
        <i x="0"/>
        <i x="1" s="1"/>
        <i x="2" s="1"/>
        <i x="3" s="1"/>
        <i x="4" s="1"/>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74EC27C-96F0-4AEC-9946-F76E71BC1440}" cache="Slicer_Month" caption="Month" startItem="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75E15C-04EA-4553-B9F9-9C3E8FF3DA57}" name="Table5" displayName="Table5" ref="A1:H51" totalsRowCount="1" headerRowDxfId="9" dataDxfId="10" headerRowBorderDxfId="19" tableBorderDxfId="20" headerRowCellStyle="Normal_Sheet1_1" dataCellStyle="Normal_Sheet1_1">
  <autoFilter ref="A1:H50" xr:uid="{749E2FF5-3FFD-40C2-B782-2B3658B04E8B}"/>
  <tableColumns count="8">
    <tableColumn id="1" xr3:uid="{D3A72147-9B08-491B-BA7C-1F4D5A5079B1}" name="Emp ID" totalsRowLabel="Total" dataDxfId="18" totalsRowDxfId="8" dataCellStyle="Normal_Sheet1_1"/>
    <tableColumn id="2" xr3:uid="{6A3B9B9E-D528-485E-9A3A-FB80CE77A129}" name="Last Name" dataDxfId="17" totalsRowDxfId="7" dataCellStyle="Normal_Sheet1_1"/>
    <tableColumn id="3" xr3:uid="{F6CE9765-B1C0-4626-A173-A3F2E86AD640}" name="First Name" dataDxfId="16" totalsRowDxfId="6" dataCellStyle="Normal_Sheet1_1"/>
    <tableColumn id="4" xr3:uid="{1716D9C2-7ED0-48FD-9714-C66CAEDD6CDA}" name="Dept" dataDxfId="15" totalsRowDxfId="5" dataCellStyle="Normal_Sheet1_1"/>
    <tableColumn id="5" xr3:uid="{105EB12D-4019-4C96-A034-782180FD2F47}" name="E-mail" dataDxfId="14" totalsRowDxfId="4" dataCellStyle="Normal_Sheet1_1"/>
    <tableColumn id="6" xr3:uid="{A0DC5C1F-6A70-4FAD-8F14-F43F2969DBEE}" name="Phone Ext" totalsRowFunction="max" dataDxfId="13" totalsRowDxfId="3" dataCellStyle="Normal_Sheet1_1"/>
    <tableColumn id="7" xr3:uid="{0FC8EA03-BF2C-48FA-9124-662C84E4AEA9}" name="Location" dataDxfId="12" totalsRowDxfId="2" dataCellStyle="Normal_Sheet1_1"/>
    <tableColumn id="8" xr3:uid="{2A869A1B-5876-4195-A6BA-1BC9226A5776}" name="Hire Date" totalsRowFunction="count" dataDxfId="11" totalsRowDxfId="1" dataCellStyle="Normal_Sheet1_1"/>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40" tableBorderDxfId="39" dataCellStyle="Normal_Customer Info">
  <autoFilter ref="A1:K92" xr:uid="{E7A903B1-AB44-418D-86B2-07047534BA74}"/>
  <tableColumns count="11">
    <tableColumn id="1" xr3:uid="{C8FC1844-B3C1-4770-B195-4197B26AE4FF}" name="Customer ID" dataDxfId="38" dataCellStyle="Normal_Customer Info"/>
    <tableColumn id="2" xr3:uid="{695BB946-55F9-4547-9FE5-EE0E075FCA3C}" name="Company Name" dataDxfId="37" dataCellStyle="Normal_Customer Info"/>
    <tableColumn id="3" xr3:uid="{6202DB2A-C556-4011-94A5-2C5FDD509A84}" name="Contact Name" dataDxfId="36" dataCellStyle="Normal_Customer Info"/>
    <tableColumn id="4" xr3:uid="{45FBCC61-5534-4F40-B883-40F01FABE0B7}" name="Contact Title" dataDxfId="35" dataCellStyle="Normal_Customer Info"/>
    <tableColumn id="5" xr3:uid="{496B393D-C88B-45CE-ABEE-BA3E6E7213F9}" name="Address" dataDxfId="34" dataCellStyle="Normal_Customer Info"/>
    <tableColumn id="6" xr3:uid="{72A6884A-29E1-4871-B896-428BE0B278D3}" name="City" dataDxfId="33" dataCellStyle="Normal_Customer Info"/>
    <tableColumn id="7" xr3:uid="{B574F0F6-C699-4FBF-A029-311C5E9781A6}" name="Region" dataDxfId="32" dataCellStyle="Normal_Customer Info"/>
    <tableColumn id="8" xr3:uid="{78929AAC-72E4-46EA-89BA-83CCD07556A5}" name="Postal Code" dataDxfId="31" dataCellStyle="Normal_Customer Info"/>
    <tableColumn id="9" xr3:uid="{6B75647B-4FBC-468D-BFF4-DB1E701EDAF4}" name="Country" dataDxfId="30" dataCellStyle="Normal_Customer Info"/>
    <tableColumn id="10" xr3:uid="{5D846073-115D-4117-A1B4-3E187CEB72AC}" name="Phone" dataDxfId="29" dataCellStyle="Normal_Customer Info"/>
    <tableColumn id="11" xr3:uid="{0F289336-7EFB-4A16-B389-D52EF850456E}" name="Fax" dataDxfId="28"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7"/>
    <tableColumn id="5" xr3:uid="{00000000-0010-0000-0100-000005000000}" name="RequiredDate" dataDxfId="26"/>
    <tableColumn id="6" xr3:uid="{00000000-0010-0000-0100-000006000000}" name="ShippedDate" dataDxfId="25"/>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5988F9-087E-43CA-B26E-6D5CC794D883}" name="Table4" displayName="Table4" ref="A1:E47" totalsRowShown="0" headerRowDxfId="21" headerRowBorderDxfId="24" headerRowCellStyle="Normal_Sheet1" dataCellStyle="Normal_Sheet1">
  <autoFilter ref="A1:E47" xr:uid="{C6B42323-F4E3-4E2E-B85B-259BF0224800}"/>
  <tableColumns count="5">
    <tableColumn id="1" xr3:uid="{8E617879-B6FA-47F7-B101-9A7217C6D343}" name="Salesperson" dataCellStyle="Normal_Sheet1"/>
    <tableColumn id="2" xr3:uid="{873659AE-3A04-4742-929C-48372AF91DD9}" name="Product" dataCellStyle="Normal_Sheet1"/>
    <tableColumn id="3" xr3:uid="{0DE000D8-6CDF-411F-8248-579D2818D694}" name="Units" dataCellStyle="Normal_Sheet1"/>
    <tableColumn id="4" xr3:uid="{ADDD64A5-FCF5-46AC-82D1-8BF225D59825}" name="Price/Unit" dataDxfId="23" dataCellStyle="Currency_EXCEL3-2"/>
    <tableColumn id="5" xr3:uid="{CE65A502-5CFA-44C6-A7C3-5323607912CF}" name="Sales" dataDxfId="22" dataCellStyle="Currency_EXCEL3-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workbookViewId="0">
      <selection activeCell="A16" sqref="A16"/>
    </sheetView>
  </sheetViews>
  <sheetFormatPr defaultRowHeight="14.25" customHeight="1" x14ac:dyDescent="0.2"/>
  <cols>
    <col min="1" max="1" width="12.5703125" style="53" customWidth="1"/>
    <col min="2" max="2" width="13.7109375" style="53" customWidth="1"/>
    <col min="3" max="3" width="14" style="53" customWidth="1"/>
    <col min="4" max="5" width="12.5703125" style="53" customWidth="1"/>
    <col min="6" max="6" width="13.7109375" style="53" customWidth="1"/>
    <col min="7" max="7" width="12.5703125" style="53" customWidth="1"/>
    <col min="8" max="8" width="12.710937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1167</v>
      </c>
      <c r="B10" s="51" t="s">
        <v>175</v>
      </c>
      <c r="C10" s="51" t="s">
        <v>176</v>
      </c>
      <c r="D10" s="51" t="s">
        <v>152</v>
      </c>
      <c r="E10" s="51" t="s">
        <v>177</v>
      </c>
      <c r="F10" s="51">
        <v>119</v>
      </c>
      <c r="G10" s="51" t="s">
        <v>154</v>
      </c>
      <c r="H10" s="52">
        <v>33346</v>
      </c>
    </row>
    <row r="11" spans="1:8" ht="14.25" customHeight="1" x14ac:dyDescent="0.2">
      <c r="A11" s="51">
        <v>1982</v>
      </c>
      <c r="B11" s="51" t="s">
        <v>175</v>
      </c>
      <c r="C11" s="51" t="s">
        <v>277</v>
      </c>
      <c r="D11" s="51" t="s">
        <v>152</v>
      </c>
      <c r="E11" s="51" t="s">
        <v>278</v>
      </c>
      <c r="F11" s="51">
        <v>202</v>
      </c>
      <c r="G11" s="51" t="s">
        <v>154</v>
      </c>
      <c r="H11" s="52">
        <v>35523</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1964</v>
      </c>
      <c r="B17" s="51" t="s">
        <v>268</v>
      </c>
      <c r="C17" s="51" t="s">
        <v>269</v>
      </c>
      <c r="D17" s="51" t="s">
        <v>170</v>
      </c>
      <c r="E17" s="51" t="s">
        <v>270</v>
      </c>
      <c r="F17" s="51">
        <v>108</v>
      </c>
      <c r="G17" s="51" t="s">
        <v>167</v>
      </c>
      <c r="H17" s="52">
        <v>33559</v>
      </c>
    </row>
    <row r="18" spans="1:8" ht="14.25" customHeight="1" x14ac:dyDescent="0.2">
      <c r="A18" s="51">
        <v>1983</v>
      </c>
      <c r="B18" s="51" t="s">
        <v>268</v>
      </c>
      <c r="C18" s="51" t="s">
        <v>279</v>
      </c>
      <c r="D18" s="51" t="s">
        <v>155</v>
      </c>
      <c r="E18" s="51" t="s">
        <v>280</v>
      </c>
      <c r="F18" s="51">
        <v>154</v>
      </c>
      <c r="G18" s="51" t="s">
        <v>157</v>
      </c>
      <c r="H18" s="52">
        <v>35609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1054</v>
      </c>
      <c r="B41" s="51" t="s">
        <v>49</v>
      </c>
      <c r="C41" s="51" t="s">
        <v>70</v>
      </c>
      <c r="D41" s="51" t="s">
        <v>155</v>
      </c>
      <c r="E41" s="51" t="s">
        <v>156</v>
      </c>
      <c r="F41" s="51">
        <v>148</v>
      </c>
      <c r="G41" s="51" t="s">
        <v>157</v>
      </c>
      <c r="H41" s="52">
        <v>33344</v>
      </c>
    </row>
    <row r="42" spans="1:8" ht="14.25" customHeight="1" x14ac:dyDescent="0.2">
      <c r="A42" s="51">
        <v>9999</v>
      </c>
      <c r="B42" s="51" t="s">
        <v>49</v>
      </c>
      <c r="C42" s="51" t="s">
        <v>151</v>
      </c>
      <c r="D42" s="51" t="s">
        <v>152</v>
      </c>
      <c r="E42" s="51" t="s">
        <v>153</v>
      </c>
      <c r="F42" s="51">
        <v>109</v>
      </c>
      <c r="G42" s="51" t="s">
        <v>154</v>
      </c>
      <c r="H42" s="52">
        <v>31446</v>
      </c>
    </row>
    <row r="43" spans="1:8" ht="14.25" customHeight="1" x14ac:dyDescent="0.2">
      <c r="A43" s="51">
        <v>1310</v>
      </c>
      <c r="B43" s="51" t="s">
        <v>49</v>
      </c>
      <c r="C43" s="51" t="s">
        <v>198</v>
      </c>
      <c r="D43" s="51" t="s">
        <v>193</v>
      </c>
      <c r="E43" s="51" t="s">
        <v>199</v>
      </c>
      <c r="F43" s="51">
        <v>137</v>
      </c>
      <c r="G43" s="51" t="s">
        <v>157</v>
      </c>
      <c r="H43" s="52">
        <v>31689</v>
      </c>
    </row>
    <row r="44" spans="1:8" ht="14.25" customHeight="1" x14ac:dyDescent="0.2">
      <c r="A44" s="51">
        <v>1922</v>
      </c>
      <c r="B44" s="51" t="s">
        <v>49</v>
      </c>
      <c r="C44" s="51" t="s">
        <v>258</v>
      </c>
      <c r="D44" s="51" t="s">
        <v>152</v>
      </c>
      <c r="E44" s="51" t="s">
        <v>259</v>
      </c>
      <c r="F44" s="51">
        <v>146</v>
      </c>
      <c r="G44" s="51" t="s">
        <v>154</v>
      </c>
      <c r="H44" s="52">
        <v>31751</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83" t="s">
        <v>1525</v>
      </c>
      <c r="B51" s="83"/>
      <c r="C51" s="83"/>
      <c r="D51" s="83"/>
      <c r="E51" s="83"/>
      <c r="F51" s="83">
        <f>SUBTOTAL(104,Table5[Phone Ext])</f>
        <v>428</v>
      </c>
      <c r="G51" s="83"/>
      <c r="H51" s="83">
        <f>SUBTOTAL(103,Table5[Hire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xmlns:xlrd2="http://schemas.microsoft.com/office/spreadsheetml/2017/richdata2" ref="A2:H50">
    <sortCondition ref="B2:B50"/>
    <sortCondition descending="1" ref="C2:C50"/>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B11" sqref="B11"/>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1" width="16.140625" customWidth="1"/>
  </cols>
  <sheetData>
    <row r="1" spans="1:11" x14ac:dyDescent="0.2">
      <c r="A1" t="s">
        <v>1421</v>
      </c>
      <c r="B1" t="s">
        <v>1422</v>
      </c>
      <c r="C1" t="s">
        <v>1423</v>
      </c>
      <c r="D1" t="s">
        <v>1424</v>
      </c>
      <c r="E1" t="s">
        <v>745</v>
      </c>
      <c r="F1" t="s">
        <v>746</v>
      </c>
      <c r="G1" t="s">
        <v>114</v>
      </c>
      <c r="H1" t="s">
        <v>1425</v>
      </c>
      <c r="I1" t="s">
        <v>747</v>
      </c>
      <c r="J1" t="s">
        <v>748</v>
      </c>
      <c r="K1" t="s">
        <v>1426</v>
      </c>
    </row>
    <row r="2" spans="1:11" ht="15" x14ac:dyDescent="0.25">
      <c r="A2" s="76" t="s">
        <v>749</v>
      </c>
      <c r="B2" s="76" t="s">
        <v>750</v>
      </c>
      <c r="C2" s="76" t="s">
        <v>751</v>
      </c>
      <c r="D2" s="76" t="s">
        <v>1427</v>
      </c>
      <c r="E2" s="76" t="s">
        <v>752</v>
      </c>
      <c r="F2" s="76" t="s">
        <v>753</v>
      </c>
      <c r="G2" s="76" t="s">
        <v>1428</v>
      </c>
      <c r="H2" s="76" t="s">
        <v>754</v>
      </c>
      <c r="I2" s="76" t="s">
        <v>755</v>
      </c>
      <c r="J2" s="76" t="s">
        <v>756</v>
      </c>
      <c r="K2" s="76" t="s">
        <v>1429</v>
      </c>
    </row>
    <row r="3" spans="1:11" ht="15" x14ac:dyDescent="0.25">
      <c r="A3" s="76" t="s">
        <v>757</v>
      </c>
      <c r="B3" s="76" t="s">
        <v>758</v>
      </c>
      <c r="C3" s="76" t="s">
        <v>759</v>
      </c>
      <c r="D3" s="76" t="s">
        <v>1430</v>
      </c>
      <c r="E3" s="76" t="s">
        <v>760</v>
      </c>
      <c r="F3" s="76" t="s">
        <v>761</v>
      </c>
      <c r="G3" s="76" t="s">
        <v>1428</v>
      </c>
      <c r="H3" s="76" t="s">
        <v>762</v>
      </c>
      <c r="I3" s="76" t="s">
        <v>763</v>
      </c>
      <c r="J3" s="76" t="s">
        <v>764</v>
      </c>
      <c r="K3" s="76" t="s">
        <v>1431</v>
      </c>
    </row>
    <row r="4" spans="1:11" ht="15" x14ac:dyDescent="0.25">
      <c r="A4" s="76" t="s">
        <v>765</v>
      </c>
      <c r="B4" s="76" t="s">
        <v>766</v>
      </c>
      <c r="C4" s="76" t="s">
        <v>767</v>
      </c>
      <c r="D4" s="76" t="s">
        <v>1430</v>
      </c>
      <c r="E4" s="76" t="s">
        <v>768</v>
      </c>
      <c r="F4" s="76" t="s">
        <v>761</v>
      </c>
      <c r="G4" s="76" t="s">
        <v>1428</v>
      </c>
      <c r="H4" s="76" t="s">
        <v>769</v>
      </c>
      <c r="I4" s="76" t="s">
        <v>763</v>
      </c>
      <c r="J4" s="76" t="s">
        <v>770</v>
      </c>
      <c r="K4" s="76" t="s">
        <v>1428</v>
      </c>
    </row>
    <row r="5" spans="1:11" ht="15" x14ac:dyDescent="0.25">
      <c r="A5" s="76" t="s">
        <v>771</v>
      </c>
      <c r="B5" s="76" t="s">
        <v>772</v>
      </c>
      <c r="C5" s="76" t="s">
        <v>773</v>
      </c>
      <c r="D5" s="76" t="s">
        <v>1427</v>
      </c>
      <c r="E5" s="76" t="s">
        <v>774</v>
      </c>
      <c r="F5" s="76" t="s">
        <v>775</v>
      </c>
      <c r="G5" s="76" t="s">
        <v>1428</v>
      </c>
      <c r="H5" s="76" t="s">
        <v>776</v>
      </c>
      <c r="I5" s="76" t="s">
        <v>777</v>
      </c>
      <c r="J5" s="76" t="s">
        <v>778</v>
      </c>
      <c r="K5" s="76" t="s">
        <v>1432</v>
      </c>
    </row>
    <row r="6" spans="1:11" ht="15" x14ac:dyDescent="0.25">
      <c r="A6" s="76" t="s">
        <v>779</v>
      </c>
      <c r="B6" s="76" t="s">
        <v>780</v>
      </c>
      <c r="C6" s="76" t="s">
        <v>781</v>
      </c>
      <c r="D6" s="76" t="s">
        <v>1433</v>
      </c>
      <c r="E6" s="76" t="s">
        <v>782</v>
      </c>
      <c r="F6" s="76" t="s">
        <v>783</v>
      </c>
      <c r="G6" s="76" t="s">
        <v>1428</v>
      </c>
      <c r="H6" s="76" t="s">
        <v>784</v>
      </c>
      <c r="I6" s="76" t="s">
        <v>785</v>
      </c>
      <c r="J6" s="76" t="s">
        <v>786</v>
      </c>
      <c r="K6" s="76" t="s">
        <v>1434</v>
      </c>
    </row>
    <row r="7" spans="1:11" ht="15" x14ac:dyDescent="0.25">
      <c r="A7" s="76" t="s">
        <v>787</v>
      </c>
      <c r="B7" s="76" t="s">
        <v>788</v>
      </c>
      <c r="C7" s="76" t="s">
        <v>789</v>
      </c>
      <c r="D7" s="76" t="s">
        <v>1427</v>
      </c>
      <c r="E7" s="76" t="s">
        <v>790</v>
      </c>
      <c r="F7" s="76" t="s">
        <v>791</v>
      </c>
      <c r="G7" s="76" t="s">
        <v>1428</v>
      </c>
      <c r="H7" s="76" t="s">
        <v>792</v>
      </c>
      <c r="I7" s="76" t="s">
        <v>755</v>
      </c>
      <c r="J7" s="76" t="s">
        <v>793</v>
      </c>
      <c r="K7" s="76" t="s">
        <v>1435</v>
      </c>
    </row>
    <row r="8" spans="1:11" ht="15" x14ac:dyDescent="0.25">
      <c r="A8" s="76" t="s">
        <v>794</v>
      </c>
      <c r="B8" s="76" t="s">
        <v>795</v>
      </c>
      <c r="C8" s="76" t="s">
        <v>796</v>
      </c>
      <c r="D8" s="76" t="s">
        <v>1436</v>
      </c>
      <c r="E8" s="76" t="s">
        <v>797</v>
      </c>
      <c r="F8" s="76" t="s">
        <v>798</v>
      </c>
      <c r="G8" s="76" t="s">
        <v>1428</v>
      </c>
      <c r="H8" s="76" t="s">
        <v>799</v>
      </c>
      <c r="I8" s="76" t="s">
        <v>800</v>
      </c>
      <c r="J8" s="76" t="s">
        <v>801</v>
      </c>
      <c r="K8" s="76" t="s">
        <v>1437</v>
      </c>
    </row>
    <row r="9" spans="1:11" ht="15" x14ac:dyDescent="0.25">
      <c r="A9" s="76" t="s">
        <v>802</v>
      </c>
      <c r="B9" s="76" t="s">
        <v>803</v>
      </c>
      <c r="C9" s="76" t="s">
        <v>804</v>
      </c>
      <c r="D9" s="76" t="s">
        <v>1430</v>
      </c>
      <c r="E9" s="76" t="s">
        <v>805</v>
      </c>
      <c r="F9" s="76" t="s">
        <v>806</v>
      </c>
      <c r="G9" s="76" t="s">
        <v>1428</v>
      </c>
      <c r="H9" s="76" t="s">
        <v>807</v>
      </c>
      <c r="I9" s="76" t="s">
        <v>808</v>
      </c>
      <c r="J9" s="76" t="s">
        <v>809</v>
      </c>
      <c r="K9" s="76" t="s">
        <v>1438</v>
      </c>
    </row>
    <row r="10" spans="1:11" ht="15" x14ac:dyDescent="0.25">
      <c r="A10" s="76" t="s">
        <v>810</v>
      </c>
      <c r="B10" s="76" t="s">
        <v>811</v>
      </c>
      <c r="C10" s="76" t="s">
        <v>812</v>
      </c>
      <c r="D10" s="76" t="s">
        <v>1430</v>
      </c>
      <c r="E10" s="76" t="s">
        <v>813</v>
      </c>
      <c r="F10" s="76" t="s">
        <v>814</v>
      </c>
      <c r="G10" s="76" t="s">
        <v>1428</v>
      </c>
      <c r="H10" s="76" t="s">
        <v>815</v>
      </c>
      <c r="I10" s="76" t="s">
        <v>800</v>
      </c>
      <c r="J10" s="76" t="s">
        <v>816</v>
      </c>
      <c r="K10" s="76" t="s">
        <v>1439</v>
      </c>
    </row>
    <row r="11" spans="1:11" ht="15" x14ac:dyDescent="0.25">
      <c r="A11" s="76" t="s">
        <v>817</v>
      </c>
      <c r="B11" s="76" t="s">
        <v>818</v>
      </c>
      <c r="C11" s="76" t="s">
        <v>819</v>
      </c>
      <c r="D11" s="76" t="s">
        <v>1440</v>
      </c>
      <c r="E11" s="76" t="s">
        <v>820</v>
      </c>
      <c r="F11" s="76" t="s">
        <v>821</v>
      </c>
      <c r="G11" s="76" t="s">
        <v>822</v>
      </c>
      <c r="H11" s="76" t="s">
        <v>823</v>
      </c>
      <c r="I11" s="76" t="s">
        <v>824</v>
      </c>
      <c r="J11" s="76" t="s">
        <v>825</v>
      </c>
      <c r="K11" s="76" t="s">
        <v>1441</v>
      </c>
    </row>
    <row r="12" spans="1:11" ht="15" x14ac:dyDescent="0.25">
      <c r="A12" s="76" t="s">
        <v>826</v>
      </c>
      <c r="B12" s="76" t="s">
        <v>827</v>
      </c>
      <c r="C12" s="76" t="s">
        <v>828</v>
      </c>
      <c r="D12" s="76" t="s">
        <v>1427</v>
      </c>
      <c r="E12" s="76" t="s">
        <v>829</v>
      </c>
      <c r="F12" s="76" t="s">
        <v>775</v>
      </c>
      <c r="G12" s="76" t="s">
        <v>1428</v>
      </c>
      <c r="H12" s="76" t="s">
        <v>830</v>
      </c>
      <c r="I12" s="76" t="s">
        <v>777</v>
      </c>
      <c r="J12" s="76" t="s">
        <v>831</v>
      </c>
      <c r="K12" s="76" t="s">
        <v>1428</v>
      </c>
    </row>
    <row r="13" spans="1:11" ht="15" x14ac:dyDescent="0.25">
      <c r="A13" s="76" t="s">
        <v>832</v>
      </c>
      <c r="B13" s="76" t="s">
        <v>833</v>
      </c>
      <c r="C13" s="76" t="s">
        <v>834</v>
      </c>
      <c r="D13" s="76" t="s">
        <v>1442</v>
      </c>
      <c r="E13" s="76" t="s">
        <v>835</v>
      </c>
      <c r="F13" s="76" t="s">
        <v>836</v>
      </c>
      <c r="G13" s="76" t="s">
        <v>1428</v>
      </c>
      <c r="H13" s="76" t="s">
        <v>837</v>
      </c>
      <c r="I13" s="76" t="s">
        <v>838</v>
      </c>
      <c r="J13" s="76" t="s">
        <v>839</v>
      </c>
      <c r="K13" s="76" t="s">
        <v>1443</v>
      </c>
    </row>
    <row r="14" spans="1:11" ht="15" x14ac:dyDescent="0.25">
      <c r="A14" s="76" t="s">
        <v>840</v>
      </c>
      <c r="B14" s="76" t="s">
        <v>841</v>
      </c>
      <c r="C14" s="76" t="s">
        <v>842</v>
      </c>
      <c r="D14" s="76" t="s">
        <v>1436</v>
      </c>
      <c r="E14" s="76" t="s">
        <v>843</v>
      </c>
      <c r="F14" s="76" t="s">
        <v>761</v>
      </c>
      <c r="G14" s="76" t="s">
        <v>1428</v>
      </c>
      <c r="H14" s="76" t="s">
        <v>844</v>
      </c>
      <c r="I14" s="76" t="s">
        <v>763</v>
      </c>
      <c r="J14" s="76" t="s">
        <v>845</v>
      </c>
      <c r="K14" s="76" t="s">
        <v>1444</v>
      </c>
    </row>
    <row r="15" spans="1:11" ht="15" x14ac:dyDescent="0.25">
      <c r="A15" s="76" t="s">
        <v>846</v>
      </c>
      <c r="B15" s="76" t="s">
        <v>847</v>
      </c>
      <c r="C15" s="76" t="s">
        <v>848</v>
      </c>
      <c r="D15" s="76" t="s">
        <v>1430</v>
      </c>
      <c r="E15" s="76" t="s">
        <v>849</v>
      </c>
      <c r="F15" s="76" t="s">
        <v>850</v>
      </c>
      <c r="G15" s="76" t="s">
        <v>1428</v>
      </c>
      <c r="H15" s="76" t="s">
        <v>851</v>
      </c>
      <c r="I15" s="76" t="s">
        <v>852</v>
      </c>
      <c r="J15" s="76" t="s">
        <v>853</v>
      </c>
      <c r="K15" s="76" t="s">
        <v>1428</v>
      </c>
    </row>
    <row r="16" spans="1:11" ht="15" x14ac:dyDescent="0.25">
      <c r="A16" s="76" t="s">
        <v>854</v>
      </c>
      <c r="B16" s="76" t="s">
        <v>855</v>
      </c>
      <c r="C16" s="76" t="s">
        <v>856</v>
      </c>
      <c r="D16" s="76" t="s">
        <v>1445</v>
      </c>
      <c r="E16" s="76" t="s">
        <v>857</v>
      </c>
      <c r="F16" s="76" t="s">
        <v>858</v>
      </c>
      <c r="G16" s="76" t="s">
        <v>859</v>
      </c>
      <c r="H16" s="76" t="s">
        <v>860</v>
      </c>
      <c r="I16" s="76" t="s">
        <v>861</v>
      </c>
      <c r="J16" s="76" t="s">
        <v>862</v>
      </c>
      <c r="K16" s="76" t="s">
        <v>1428</v>
      </c>
    </row>
    <row r="17" spans="1:11" ht="15" x14ac:dyDescent="0.25">
      <c r="A17" s="76" t="s">
        <v>863</v>
      </c>
      <c r="B17" s="76" t="s">
        <v>864</v>
      </c>
      <c r="C17" s="76" t="s">
        <v>865</v>
      </c>
      <c r="D17" s="76" t="s">
        <v>1427</v>
      </c>
      <c r="E17" s="76" t="s">
        <v>1519</v>
      </c>
      <c r="F17" s="76" t="s">
        <v>775</v>
      </c>
      <c r="G17" s="76" t="s">
        <v>1428</v>
      </c>
      <c r="H17" s="76" t="s">
        <v>867</v>
      </c>
      <c r="I17" s="76" t="s">
        <v>777</v>
      </c>
      <c r="J17" s="76" t="s">
        <v>868</v>
      </c>
      <c r="K17" s="76" t="s">
        <v>1446</v>
      </c>
    </row>
    <row r="18" spans="1:11" ht="15" x14ac:dyDescent="0.25">
      <c r="A18" s="76" t="s">
        <v>869</v>
      </c>
      <c r="B18" s="76" t="s">
        <v>870</v>
      </c>
      <c r="C18" s="76" t="s">
        <v>871</v>
      </c>
      <c r="D18" s="76" t="s">
        <v>1433</v>
      </c>
      <c r="E18" s="76" t="s">
        <v>872</v>
      </c>
      <c r="F18" s="76" t="s">
        <v>873</v>
      </c>
      <c r="G18" s="76" t="s">
        <v>1428</v>
      </c>
      <c r="H18" s="76" t="s">
        <v>874</v>
      </c>
      <c r="I18" s="76" t="s">
        <v>755</v>
      </c>
      <c r="J18" s="76" t="s">
        <v>875</v>
      </c>
      <c r="K18" s="76" t="s">
        <v>1447</v>
      </c>
    </row>
    <row r="19" spans="1:11" ht="15" x14ac:dyDescent="0.25">
      <c r="A19" s="76" t="s">
        <v>876</v>
      </c>
      <c r="B19" s="76" t="s">
        <v>877</v>
      </c>
      <c r="C19" s="76" t="s">
        <v>878</v>
      </c>
      <c r="D19" s="76" t="s">
        <v>1430</v>
      </c>
      <c r="E19" s="76" t="s">
        <v>879</v>
      </c>
      <c r="F19" s="76" t="s">
        <v>880</v>
      </c>
      <c r="G19" s="76" t="s">
        <v>1428</v>
      </c>
      <c r="H19" s="76" t="s">
        <v>881</v>
      </c>
      <c r="I19" s="76" t="s">
        <v>800</v>
      </c>
      <c r="J19" s="76" t="s">
        <v>882</v>
      </c>
      <c r="K19" s="76" t="s">
        <v>1448</v>
      </c>
    </row>
    <row r="20" spans="1:11" ht="15" x14ac:dyDescent="0.25">
      <c r="A20" s="76" t="s">
        <v>883</v>
      </c>
      <c r="B20" s="76" t="s">
        <v>884</v>
      </c>
      <c r="C20" s="76" t="s">
        <v>885</v>
      </c>
      <c r="D20" s="76" t="s">
        <v>1442</v>
      </c>
      <c r="E20" s="76" t="s">
        <v>886</v>
      </c>
      <c r="F20" s="76" t="s">
        <v>775</v>
      </c>
      <c r="G20" s="76" t="s">
        <v>1428</v>
      </c>
      <c r="H20" s="76" t="s">
        <v>887</v>
      </c>
      <c r="I20" s="76" t="s">
        <v>777</v>
      </c>
      <c r="J20" s="76" t="s">
        <v>888</v>
      </c>
      <c r="K20" s="76" t="s">
        <v>1449</v>
      </c>
    </row>
    <row r="21" spans="1:11" ht="15" x14ac:dyDescent="0.25">
      <c r="A21" s="76" t="s">
        <v>889</v>
      </c>
      <c r="B21" s="76" t="s">
        <v>890</v>
      </c>
      <c r="C21" s="76" t="s">
        <v>891</v>
      </c>
      <c r="D21" s="76" t="s">
        <v>1450</v>
      </c>
      <c r="E21" s="76" t="s">
        <v>892</v>
      </c>
      <c r="F21" s="76" t="s">
        <v>893</v>
      </c>
      <c r="G21" s="76" t="s">
        <v>1428</v>
      </c>
      <c r="H21" s="76" t="s">
        <v>894</v>
      </c>
      <c r="I21" s="76" t="s">
        <v>895</v>
      </c>
      <c r="J21" s="76" t="s">
        <v>896</v>
      </c>
      <c r="K21" s="76" t="s">
        <v>1451</v>
      </c>
    </row>
    <row r="22" spans="1:11" ht="15" x14ac:dyDescent="0.25">
      <c r="A22" s="76" t="s">
        <v>897</v>
      </c>
      <c r="B22" s="76" t="s">
        <v>898</v>
      </c>
      <c r="C22" s="76" t="s">
        <v>899</v>
      </c>
      <c r="D22" s="76" t="s">
        <v>1452</v>
      </c>
      <c r="E22" s="76" t="s">
        <v>900</v>
      </c>
      <c r="F22" s="76" t="s">
        <v>858</v>
      </c>
      <c r="G22" s="76" t="s">
        <v>859</v>
      </c>
      <c r="H22" s="76" t="s">
        <v>901</v>
      </c>
      <c r="I22" s="76" t="s">
        <v>861</v>
      </c>
      <c r="J22" s="76" t="s">
        <v>902</v>
      </c>
      <c r="K22" s="76" t="s">
        <v>1428</v>
      </c>
    </row>
    <row r="23" spans="1:11" ht="15" x14ac:dyDescent="0.25">
      <c r="A23" s="76" t="s">
        <v>1453</v>
      </c>
      <c r="B23" s="76" t="s">
        <v>1454</v>
      </c>
      <c r="C23" s="76" t="s">
        <v>903</v>
      </c>
      <c r="D23" s="76" t="s">
        <v>1440</v>
      </c>
      <c r="E23" s="76" t="s">
        <v>904</v>
      </c>
      <c r="F23" s="76" t="s">
        <v>806</v>
      </c>
      <c r="G23" s="76" t="s">
        <v>1428</v>
      </c>
      <c r="H23" s="76" t="s">
        <v>905</v>
      </c>
      <c r="I23" s="76" t="s">
        <v>808</v>
      </c>
      <c r="J23" s="76" t="s">
        <v>906</v>
      </c>
      <c r="K23" s="76" t="s">
        <v>1455</v>
      </c>
    </row>
    <row r="24" spans="1:11" ht="15" x14ac:dyDescent="0.25">
      <c r="A24" s="76" t="s">
        <v>907</v>
      </c>
      <c r="B24" s="76" t="s">
        <v>908</v>
      </c>
      <c r="C24" s="76" t="s">
        <v>909</v>
      </c>
      <c r="D24" s="76" t="s">
        <v>1456</v>
      </c>
      <c r="E24" s="76" t="s">
        <v>910</v>
      </c>
      <c r="F24" s="76" t="s">
        <v>911</v>
      </c>
      <c r="G24" s="76" t="s">
        <v>1428</v>
      </c>
      <c r="H24" s="76" t="s">
        <v>912</v>
      </c>
      <c r="I24" s="76" t="s">
        <v>800</v>
      </c>
      <c r="J24" s="76" t="s">
        <v>913</v>
      </c>
      <c r="K24" s="76" t="s">
        <v>1457</v>
      </c>
    </row>
    <row r="25" spans="1:11" ht="15" x14ac:dyDescent="0.25">
      <c r="A25" s="76" t="s">
        <v>914</v>
      </c>
      <c r="B25" s="76" t="s">
        <v>915</v>
      </c>
      <c r="C25" s="76" t="s">
        <v>916</v>
      </c>
      <c r="D25" s="76" t="s">
        <v>1430</v>
      </c>
      <c r="E25" s="76" t="s">
        <v>917</v>
      </c>
      <c r="F25" s="76" t="s">
        <v>918</v>
      </c>
      <c r="G25" s="76" t="s">
        <v>1428</v>
      </c>
      <c r="H25" s="76" t="s">
        <v>919</v>
      </c>
      <c r="I25" s="76" t="s">
        <v>785</v>
      </c>
      <c r="J25" s="76" t="s">
        <v>920</v>
      </c>
      <c r="K25" s="76" t="s">
        <v>1428</v>
      </c>
    </row>
    <row r="26" spans="1:11" ht="15" x14ac:dyDescent="0.25">
      <c r="A26" s="76" t="s">
        <v>921</v>
      </c>
      <c r="B26" s="76" t="s">
        <v>922</v>
      </c>
      <c r="C26" s="76" t="s">
        <v>923</v>
      </c>
      <c r="D26" s="76" t="s">
        <v>1436</v>
      </c>
      <c r="E26" s="76" t="s">
        <v>924</v>
      </c>
      <c r="F26" s="76" t="s">
        <v>925</v>
      </c>
      <c r="G26" s="76" t="s">
        <v>1428</v>
      </c>
      <c r="H26" s="76" t="s">
        <v>926</v>
      </c>
      <c r="I26" s="76" t="s">
        <v>755</v>
      </c>
      <c r="J26" s="76" t="s">
        <v>927</v>
      </c>
      <c r="K26" s="76" t="s">
        <v>1458</v>
      </c>
    </row>
    <row r="27" spans="1:11" ht="15" x14ac:dyDescent="0.25">
      <c r="A27" s="76" t="s">
        <v>928</v>
      </c>
      <c r="B27" s="76" t="s">
        <v>929</v>
      </c>
      <c r="C27" s="76" t="s">
        <v>930</v>
      </c>
      <c r="D27" s="76" t="s">
        <v>1436</v>
      </c>
      <c r="E27" s="76" t="s">
        <v>931</v>
      </c>
      <c r="F27" s="76" t="s">
        <v>880</v>
      </c>
      <c r="G27" s="76" t="s">
        <v>1428</v>
      </c>
      <c r="H27" s="76" t="s">
        <v>881</v>
      </c>
      <c r="I27" s="76" t="s">
        <v>800</v>
      </c>
      <c r="J27" s="76" t="s">
        <v>932</v>
      </c>
      <c r="K27" s="76" t="s">
        <v>1459</v>
      </c>
    </row>
    <row r="28" spans="1:11" ht="15" x14ac:dyDescent="0.25">
      <c r="A28" s="76" t="s">
        <v>933</v>
      </c>
      <c r="B28" s="76" t="s">
        <v>934</v>
      </c>
      <c r="C28" s="76" t="s">
        <v>935</v>
      </c>
      <c r="D28" s="76" t="s">
        <v>1427</v>
      </c>
      <c r="E28" s="76" t="s">
        <v>936</v>
      </c>
      <c r="F28" s="76" t="s">
        <v>937</v>
      </c>
      <c r="G28" s="76" t="s">
        <v>1428</v>
      </c>
      <c r="H28" s="76" t="s">
        <v>938</v>
      </c>
      <c r="I28" s="76" t="s">
        <v>939</v>
      </c>
      <c r="J28" s="76" t="s">
        <v>940</v>
      </c>
      <c r="K28" s="76" t="s">
        <v>1460</v>
      </c>
    </row>
    <row r="29" spans="1:11" ht="15" x14ac:dyDescent="0.25">
      <c r="A29" s="76" t="s">
        <v>941</v>
      </c>
      <c r="B29" s="76" t="s">
        <v>942</v>
      </c>
      <c r="C29" s="76" t="s">
        <v>943</v>
      </c>
      <c r="D29" s="76" t="s">
        <v>1450</v>
      </c>
      <c r="E29" s="76" t="s">
        <v>944</v>
      </c>
      <c r="F29" s="76" t="s">
        <v>945</v>
      </c>
      <c r="G29" s="76" t="s">
        <v>1428</v>
      </c>
      <c r="H29" s="76" t="s">
        <v>946</v>
      </c>
      <c r="I29" s="76" t="s">
        <v>947</v>
      </c>
      <c r="J29" s="76" t="s">
        <v>948</v>
      </c>
      <c r="K29" s="76" t="s">
        <v>1461</v>
      </c>
    </row>
    <row r="30" spans="1:11" ht="15" x14ac:dyDescent="0.25">
      <c r="A30" s="76" t="s">
        <v>949</v>
      </c>
      <c r="B30" s="76" t="s">
        <v>1462</v>
      </c>
      <c r="C30" s="76" t="s">
        <v>950</v>
      </c>
      <c r="D30" s="76" t="s">
        <v>1436</v>
      </c>
      <c r="E30" s="76" t="s">
        <v>951</v>
      </c>
      <c r="F30" s="76" t="s">
        <v>952</v>
      </c>
      <c r="G30" s="76" t="s">
        <v>1428</v>
      </c>
      <c r="H30" s="76" t="s">
        <v>953</v>
      </c>
      <c r="I30" s="76" t="s">
        <v>808</v>
      </c>
      <c r="J30" s="76" t="s">
        <v>954</v>
      </c>
      <c r="K30" s="76" t="s">
        <v>1463</v>
      </c>
    </row>
    <row r="31" spans="1:11" ht="15" x14ac:dyDescent="0.25">
      <c r="A31" s="76" t="s">
        <v>955</v>
      </c>
      <c r="B31" s="76" t="s">
        <v>956</v>
      </c>
      <c r="C31" s="76" t="s">
        <v>957</v>
      </c>
      <c r="D31" s="76" t="s">
        <v>1450</v>
      </c>
      <c r="E31" s="76" t="s">
        <v>958</v>
      </c>
      <c r="F31" s="76" t="s">
        <v>959</v>
      </c>
      <c r="G31" s="76" t="s">
        <v>1428</v>
      </c>
      <c r="H31" s="76" t="s">
        <v>960</v>
      </c>
      <c r="I31" s="76" t="s">
        <v>808</v>
      </c>
      <c r="J31" s="76" t="s">
        <v>961</v>
      </c>
      <c r="K31" s="76" t="s">
        <v>1428</v>
      </c>
    </row>
    <row r="32" spans="1:11" ht="15" x14ac:dyDescent="0.25">
      <c r="A32" s="76" t="s">
        <v>962</v>
      </c>
      <c r="B32" s="76" t="s">
        <v>963</v>
      </c>
      <c r="C32" s="76" t="s">
        <v>964</v>
      </c>
      <c r="D32" s="76" t="s">
        <v>1445</v>
      </c>
      <c r="E32" s="76" t="s">
        <v>965</v>
      </c>
      <c r="F32" s="76" t="s">
        <v>966</v>
      </c>
      <c r="G32" s="76" t="s">
        <v>859</v>
      </c>
      <c r="H32" s="76" t="s">
        <v>967</v>
      </c>
      <c r="I32" s="76" t="s">
        <v>861</v>
      </c>
      <c r="J32" s="76" t="s">
        <v>968</v>
      </c>
      <c r="K32" s="76" t="s">
        <v>1428</v>
      </c>
    </row>
    <row r="33" spans="1:11" ht="15" x14ac:dyDescent="0.25">
      <c r="A33" s="76" t="s">
        <v>969</v>
      </c>
      <c r="B33" s="76" t="s">
        <v>970</v>
      </c>
      <c r="C33" s="76" t="s">
        <v>971</v>
      </c>
      <c r="D33" s="76" t="s">
        <v>1436</v>
      </c>
      <c r="E33" s="76" t="s">
        <v>972</v>
      </c>
      <c r="F33" s="76" t="s">
        <v>973</v>
      </c>
      <c r="G33" s="76" t="s">
        <v>974</v>
      </c>
      <c r="H33" s="76" t="s">
        <v>975</v>
      </c>
      <c r="I33" s="76" t="s">
        <v>976</v>
      </c>
      <c r="J33" s="76" t="s">
        <v>977</v>
      </c>
      <c r="K33" s="76" t="s">
        <v>1428</v>
      </c>
    </row>
    <row r="34" spans="1:11" ht="15" x14ac:dyDescent="0.25">
      <c r="A34" s="76" t="s">
        <v>978</v>
      </c>
      <c r="B34" s="76" t="s">
        <v>979</v>
      </c>
      <c r="C34" s="76" t="s">
        <v>980</v>
      </c>
      <c r="D34" s="76" t="s">
        <v>1430</v>
      </c>
      <c r="E34" s="76" t="s">
        <v>981</v>
      </c>
      <c r="F34" s="76" t="s">
        <v>982</v>
      </c>
      <c r="G34" s="76" t="s">
        <v>983</v>
      </c>
      <c r="H34" s="76" t="s">
        <v>984</v>
      </c>
      <c r="I34" s="76" t="s">
        <v>985</v>
      </c>
      <c r="J34" s="76" t="s">
        <v>986</v>
      </c>
      <c r="K34" s="76" t="s">
        <v>1464</v>
      </c>
    </row>
    <row r="35" spans="1:11" ht="15" x14ac:dyDescent="0.25">
      <c r="A35" s="76" t="s">
        <v>987</v>
      </c>
      <c r="B35" s="76" t="s">
        <v>988</v>
      </c>
      <c r="C35" s="76" t="s">
        <v>989</v>
      </c>
      <c r="D35" s="76" t="s">
        <v>1440</v>
      </c>
      <c r="E35" s="76" t="s">
        <v>990</v>
      </c>
      <c r="F35" s="76" t="s">
        <v>991</v>
      </c>
      <c r="G35" s="76" t="s">
        <v>992</v>
      </c>
      <c r="H35" s="76" t="s">
        <v>993</v>
      </c>
      <c r="I35" s="76" t="s">
        <v>861</v>
      </c>
      <c r="J35" s="76" t="s">
        <v>994</v>
      </c>
      <c r="K35" s="76" t="s">
        <v>1465</v>
      </c>
    </row>
    <row r="36" spans="1:11" ht="15" x14ac:dyDescent="0.25">
      <c r="A36" s="76" t="s">
        <v>995</v>
      </c>
      <c r="B36" s="76" t="s">
        <v>996</v>
      </c>
      <c r="C36" s="76" t="s">
        <v>997</v>
      </c>
      <c r="D36" s="76" t="s">
        <v>1427</v>
      </c>
      <c r="E36" s="76" t="s">
        <v>998</v>
      </c>
      <c r="F36" s="76" t="s">
        <v>999</v>
      </c>
      <c r="G36" s="76" t="s">
        <v>1000</v>
      </c>
      <c r="H36" s="76" t="s">
        <v>1001</v>
      </c>
      <c r="I36" s="76" t="s">
        <v>985</v>
      </c>
      <c r="J36" s="76" t="s">
        <v>1002</v>
      </c>
      <c r="K36" s="76" t="s">
        <v>1466</v>
      </c>
    </row>
    <row r="37" spans="1:11" ht="15" x14ac:dyDescent="0.25">
      <c r="A37" s="76" t="s">
        <v>1003</v>
      </c>
      <c r="B37" s="76" t="s">
        <v>1004</v>
      </c>
      <c r="C37" s="76" t="s">
        <v>1005</v>
      </c>
      <c r="D37" s="76" t="s">
        <v>1427</v>
      </c>
      <c r="E37" s="76" t="s">
        <v>1517</v>
      </c>
      <c r="F37" s="76" t="s">
        <v>1007</v>
      </c>
      <c r="G37" s="76" t="s">
        <v>974</v>
      </c>
      <c r="H37" s="76" t="s">
        <v>1008</v>
      </c>
      <c r="I37" s="76" t="s">
        <v>976</v>
      </c>
      <c r="J37" s="76" t="s">
        <v>1009</v>
      </c>
      <c r="K37" s="76" t="s">
        <v>1467</v>
      </c>
    </row>
    <row r="38" spans="1:11" ht="15" x14ac:dyDescent="0.25">
      <c r="A38" s="76" t="s">
        <v>1010</v>
      </c>
      <c r="B38" s="76" t="s">
        <v>1011</v>
      </c>
      <c r="C38" s="76" t="s">
        <v>1012</v>
      </c>
      <c r="D38" s="76" t="s">
        <v>1445</v>
      </c>
      <c r="E38" s="76" t="s">
        <v>1013</v>
      </c>
      <c r="F38" s="76" t="s">
        <v>1014</v>
      </c>
      <c r="G38" s="76" t="s">
        <v>1015</v>
      </c>
      <c r="H38" s="76" t="s">
        <v>1428</v>
      </c>
      <c r="I38" s="76" t="s">
        <v>1016</v>
      </c>
      <c r="J38" s="76" t="s">
        <v>1017</v>
      </c>
      <c r="K38" s="76" t="s">
        <v>1468</v>
      </c>
    </row>
    <row r="39" spans="1:11" ht="15" x14ac:dyDescent="0.25">
      <c r="A39" s="76" t="s">
        <v>1018</v>
      </c>
      <c r="B39" s="76" t="s">
        <v>1019</v>
      </c>
      <c r="C39" s="76" t="s">
        <v>1020</v>
      </c>
      <c r="D39" s="76" t="s">
        <v>1436</v>
      </c>
      <c r="E39" s="76" t="s">
        <v>1518</v>
      </c>
      <c r="F39" s="76" t="s">
        <v>1022</v>
      </c>
      <c r="G39" s="76" t="s">
        <v>1023</v>
      </c>
      <c r="H39" s="76" t="s">
        <v>1024</v>
      </c>
      <c r="I39" s="76" t="s">
        <v>777</v>
      </c>
      <c r="J39" s="76" t="s">
        <v>1025</v>
      </c>
      <c r="K39" s="76" t="s">
        <v>1428</v>
      </c>
    </row>
    <row r="40" spans="1:11" ht="15" x14ac:dyDescent="0.25">
      <c r="A40" s="76" t="s">
        <v>1026</v>
      </c>
      <c r="B40" s="76" t="s">
        <v>1027</v>
      </c>
      <c r="C40" s="76" t="s">
        <v>1028</v>
      </c>
      <c r="D40" s="76" t="s">
        <v>1445</v>
      </c>
      <c r="E40" s="76" t="s">
        <v>1029</v>
      </c>
      <c r="F40" s="76" t="s">
        <v>1030</v>
      </c>
      <c r="G40" s="76" t="s">
        <v>1428</v>
      </c>
      <c r="H40" s="76" t="s">
        <v>1031</v>
      </c>
      <c r="I40" s="76" t="s">
        <v>755</v>
      </c>
      <c r="J40" s="76" t="s">
        <v>1032</v>
      </c>
      <c r="K40" s="76" t="s">
        <v>1428</v>
      </c>
    </row>
    <row r="41" spans="1:11" ht="15" x14ac:dyDescent="0.25">
      <c r="A41" s="76" t="s">
        <v>1033</v>
      </c>
      <c r="B41" s="76" t="s">
        <v>1034</v>
      </c>
      <c r="C41" s="76" t="s">
        <v>1035</v>
      </c>
      <c r="D41" s="76" t="s">
        <v>1427</v>
      </c>
      <c r="E41" s="76" t="s">
        <v>1036</v>
      </c>
      <c r="F41" s="76" t="s">
        <v>1037</v>
      </c>
      <c r="G41" s="76" t="s">
        <v>1428</v>
      </c>
      <c r="H41" s="76" t="s">
        <v>1038</v>
      </c>
      <c r="I41" s="76" t="s">
        <v>800</v>
      </c>
      <c r="J41" s="76" t="s">
        <v>1039</v>
      </c>
      <c r="K41" s="76" t="s">
        <v>1469</v>
      </c>
    </row>
    <row r="42" spans="1:11" ht="15" x14ac:dyDescent="0.25">
      <c r="A42" s="76" t="s">
        <v>1040</v>
      </c>
      <c r="B42" s="76" t="s">
        <v>1041</v>
      </c>
      <c r="C42" s="76" t="s">
        <v>1042</v>
      </c>
      <c r="D42" s="76" t="s">
        <v>1450</v>
      </c>
      <c r="E42" s="76" t="s">
        <v>1043</v>
      </c>
      <c r="F42" s="76" t="s">
        <v>1044</v>
      </c>
      <c r="G42" s="76" t="s">
        <v>1428</v>
      </c>
      <c r="H42" s="76" t="s">
        <v>1045</v>
      </c>
      <c r="I42" s="76" t="s">
        <v>800</v>
      </c>
      <c r="J42" s="76" t="s">
        <v>1046</v>
      </c>
      <c r="K42" s="76" t="s">
        <v>1470</v>
      </c>
    </row>
    <row r="43" spans="1:11" ht="15" x14ac:dyDescent="0.25">
      <c r="A43" s="76" t="s">
        <v>1047</v>
      </c>
      <c r="B43" s="76" t="s">
        <v>1048</v>
      </c>
      <c r="C43" s="76" t="s">
        <v>1049</v>
      </c>
      <c r="D43" s="76" t="s">
        <v>1452</v>
      </c>
      <c r="E43" s="76" t="s">
        <v>1050</v>
      </c>
      <c r="F43" s="76" t="s">
        <v>1051</v>
      </c>
      <c r="G43" s="76" t="s">
        <v>822</v>
      </c>
      <c r="H43" s="76" t="s">
        <v>1052</v>
      </c>
      <c r="I43" s="76" t="s">
        <v>824</v>
      </c>
      <c r="J43" s="76" t="s">
        <v>1053</v>
      </c>
      <c r="K43" s="76" t="s">
        <v>1471</v>
      </c>
    </row>
    <row r="44" spans="1:11" ht="15" x14ac:dyDescent="0.25">
      <c r="A44" s="76" t="s">
        <v>1054</v>
      </c>
      <c r="B44" s="76" t="s">
        <v>1055</v>
      </c>
      <c r="C44" s="76" t="s">
        <v>1056</v>
      </c>
      <c r="D44" s="76" t="s">
        <v>1436</v>
      </c>
      <c r="E44" s="76" t="s">
        <v>1057</v>
      </c>
      <c r="F44" s="76" t="s">
        <v>1058</v>
      </c>
      <c r="G44" s="76" t="s">
        <v>1059</v>
      </c>
      <c r="H44" s="76" t="s">
        <v>1060</v>
      </c>
      <c r="I44" s="76" t="s">
        <v>976</v>
      </c>
      <c r="J44" s="76" t="s">
        <v>1061</v>
      </c>
      <c r="K44" s="76" t="s">
        <v>1472</v>
      </c>
    </row>
    <row r="45" spans="1:11" ht="15" x14ac:dyDescent="0.25">
      <c r="A45" s="76" t="s">
        <v>1062</v>
      </c>
      <c r="B45" s="76" t="s">
        <v>1063</v>
      </c>
      <c r="C45" s="76" t="s">
        <v>1064</v>
      </c>
      <c r="D45" s="76" t="s">
        <v>1427</v>
      </c>
      <c r="E45" s="76" t="s">
        <v>1065</v>
      </c>
      <c r="F45" s="76" t="s">
        <v>1066</v>
      </c>
      <c r="G45" s="76" t="s">
        <v>1428</v>
      </c>
      <c r="H45" s="76" t="s">
        <v>1067</v>
      </c>
      <c r="I45" s="76" t="s">
        <v>755</v>
      </c>
      <c r="J45" s="76" t="s">
        <v>1068</v>
      </c>
      <c r="K45" s="76" t="s">
        <v>1473</v>
      </c>
    </row>
    <row r="46" spans="1:11" ht="15" x14ac:dyDescent="0.25">
      <c r="A46" s="76" t="s">
        <v>1069</v>
      </c>
      <c r="B46" s="76" t="s">
        <v>1070</v>
      </c>
      <c r="C46" s="76" t="s">
        <v>1071</v>
      </c>
      <c r="D46" s="76" t="s">
        <v>1430</v>
      </c>
      <c r="E46" s="76" t="s">
        <v>1514</v>
      </c>
      <c r="F46" s="76" t="s">
        <v>1073</v>
      </c>
      <c r="G46" s="76" t="s">
        <v>1074</v>
      </c>
      <c r="H46" s="76" t="s">
        <v>1075</v>
      </c>
      <c r="I46" s="76" t="s">
        <v>976</v>
      </c>
      <c r="J46" s="76" t="s">
        <v>1076</v>
      </c>
      <c r="K46" s="76" t="s">
        <v>1428</v>
      </c>
    </row>
    <row r="47" spans="1:11" ht="15" x14ac:dyDescent="0.25">
      <c r="A47" s="76" t="s">
        <v>1077</v>
      </c>
      <c r="B47" s="76" t="s">
        <v>1078</v>
      </c>
      <c r="C47" s="76" t="s">
        <v>1079</v>
      </c>
      <c r="D47" s="76" t="s">
        <v>1440</v>
      </c>
      <c r="E47" s="76" t="s">
        <v>1080</v>
      </c>
      <c r="F47" s="76" t="s">
        <v>1081</v>
      </c>
      <c r="G47" s="76" t="s">
        <v>1082</v>
      </c>
      <c r="H47" s="76" t="s">
        <v>1083</v>
      </c>
      <c r="I47" s="76" t="s">
        <v>985</v>
      </c>
      <c r="J47" s="76" t="s">
        <v>1084</v>
      </c>
      <c r="K47" s="76" t="s">
        <v>1474</v>
      </c>
    </row>
    <row r="48" spans="1:11" ht="15" x14ac:dyDescent="0.25">
      <c r="A48" s="76" t="s">
        <v>1085</v>
      </c>
      <c r="B48" s="76" t="s">
        <v>1086</v>
      </c>
      <c r="C48" s="76" t="s">
        <v>1087</v>
      </c>
      <c r="D48" s="76" t="s">
        <v>1430</v>
      </c>
      <c r="E48" s="76" t="s">
        <v>1088</v>
      </c>
      <c r="F48" s="76" t="s">
        <v>1089</v>
      </c>
      <c r="G48" s="76" t="s">
        <v>1090</v>
      </c>
      <c r="H48" s="76" t="s">
        <v>1091</v>
      </c>
      <c r="I48" s="76" t="s">
        <v>985</v>
      </c>
      <c r="J48" s="76" t="s">
        <v>1092</v>
      </c>
      <c r="K48" s="76" t="s">
        <v>1475</v>
      </c>
    </row>
    <row r="49" spans="1:11" ht="15" x14ac:dyDescent="0.25">
      <c r="A49" s="76" t="s">
        <v>1093</v>
      </c>
      <c r="B49" s="76" t="s">
        <v>1094</v>
      </c>
      <c r="C49" s="76" t="s">
        <v>1095</v>
      </c>
      <c r="D49" s="76" t="s">
        <v>1450</v>
      </c>
      <c r="E49" s="76" t="s">
        <v>1096</v>
      </c>
      <c r="F49" s="76" t="s">
        <v>1097</v>
      </c>
      <c r="G49" s="76" t="s">
        <v>974</v>
      </c>
      <c r="H49" s="76" t="s">
        <v>1098</v>
      </c>
      <c r="I49" s="76" t="s">
        <v>976</v>
      </c>
      <c r="J49" s="76" t="s">
        <v>1099</v>
      </c>
      <c r="K49" s="76" t="s">
        <v>1476</v>
      </c>
    </row>
    <row r="50" spans="1:11" ht="15" x14ac:dyDescent="0.25">
      <c r="A50" s="76" t="s">
        <v>1100</v>
      </c>
      <c r="B50" s="76" t="s">
        <v>1101</v>
      </c>
      <c r="C50" s="76" t="s">
        <v>1102</v>
      </c>
      <c r="D50" s="76" t="s">
        <v>1436</v>
      </c>
      <c r="E50" s="76" t="s">
        <v>1103</v>
      </c>
      <c r="F50" s="76" t="s">
        <v>1104</v>
      </c>
      <c r="G50" s="76" t="s">
        <v>1428</v>
      </c>
      <c r="H50" s="76" t="s">
        <v>1105</v>
      </c>
      <c r="I50" s="76" t="s">
        <v>939</v>
      </c>
      <c r="J50" s="76" t="s">
        <v>1106</v>
      </c>
      <c r="K50" s="76" t="s">
        <v>1477</v>
      </c>
    </row>
    <row r="51" spans="1:11" ht="15" x14ac:dyDescent="0.25">
      <c r="A51" s="76" t="s">
        <v>1107</v>
      </c>
      <c r="B51" s="76" t="s">
        <v>1108</v>
      </c>
      <c r="C51" s="76" t="s">
        <v>1109</v>
      </c>
      <c r="D51" s="76" t="s">
        <v>1442</v>
      </c>
      <c r="E51" s="76" t="s">
        <v>1110</v>
      </c>
      <c r="F51" s="76" t="s">
        <v>1111</v>
      </c>
      <c r="G51" s="76" t="s">
        <v>1428</v>
      </c>
      <c r="H51" s="76" t="s">
        <v>1112</v>
      </c>
      <c r="I51" s="76" t="s">
        <v>1113</v>
      </c>
      <c r="J51" s="76" t="s">
        <v>1114</v>
      </c>
      <c r="K51" s="76" t="s">
        <v>1478</v>
      </c>
    </row>
    <row r="52" spans="1:11" ht="15" x14ac:dyDescent="0.25">
      <c r="A52" s="76" t="s">
        <v>1115</v>
      </c>
      <c r="B52" s="76" t="s">
        <v>1116</v>
      </c>
      <c r="C52" s="76" t="s">
        <v>1117</v>
      </c>
      <c r="D52" s="76" t="s">
        <v>1452</v>
      </c>
      <c r="E52" s="76" t="s">
        <v>1118</v>
      </c>
      <c r="F52" s="76" t="s">
        <v>1119</v>
      </c>
      <c r="G52" s="76" t="s">
        <v>1120</v>
      </c>
      <c r="H52" s="76" t="s">
        <v>1121</v>
      </c>
      <c r="I52" s="76" t="s">
        <v>824</v>
      </c>
      <c r="J52" s="76" t="s">
        <v>1122</v>
      </c>
      <c r="K52" s="76" t="s">
        <v>1479</v>
      </c>
    </row>
    <row r="53" spans="1:11" ht="15" x14ac:dyDescent="0.25">
      <c r="A53" s="76" t="s">
        <v>1123</v>
      </c>
      <c r="B53" s="76" t="s">
        <v>1124</v>
      </c>
      <c r="C53" s="76" t="s">
        <v>1125</v>
      </c>
      <c r="D53" s="76" t="s">
        <v>1452</v>
      </c>
      <c r="E53" s="76" t="s">
        <v>1126</v>
      </c>
      <c r="F53" s="76" t="s">
        <v>1127</v>
      </c>
      <c r="G53" s="76" t="s">
        <v>1428</v>
      </c>
      <c r="H53" s="76" t="s">
        <v>1128</v>
      </c>
      <c r="I53" s="76" t="s">
        <v>755</v>
      </c>
      <c r="J53" s="76" t="s">
        <v>1129</v>
      </c>
      <c r="K53" s="76" t="s">
        <v>1428</v>
      </c>
    </row>
    <row r="54" spans="1:11" ht="15" x14ac:dyDescent="0.25">
      <c r="A54" s="76" t="s">
        <v>1130</v>
      </c>
      <c r="B54" s="76" t="s">
        <v>1131</v>
      </c>
      <c r="C54" s="76" t="s">
        <v>1132</v>
      </c>
      <c r="D54" s="76" t="s">
        <v>1445</v>
      </c>
      <c r="E54" s="76" t="s">
        <v>1515</v>
      </c>
      <c r="F54" s="76" t="s">
        <v>775</v>
      </c>
      <c r="G54" s="76" t="s">
        <v>1428</v>
      </c>
      <c r="H54" s="76" t="s">
        <v>1134</v>
      </c>
      <c r="I54" s="76" t="s">
        <v>777</v>
      </c>
      <c r="J54" s="76" t="s">
        <v>1135</v>
      </c>
      <c r="K54" s="76" t="s">
        <v>1480</v>
      </c>
    </row>
    <row r="55" spans="1:11" ht="15" x14ac:dyDescent="0.25">
      <c r="A55" s="76" t="s">
        <v>1136</v>
      </c>
      <c r="B55" s="76" t="s">
        <v>1137</v>
      </c>
      <c r="C55" s="76" t="s">
        <v>1138</v>
      </c>
      <c r="D55" s="76" t="s">
        <v>1442</v>
      </c>
      <c r="E55" s="76" t="s">
        <v>1516</v>
      </c>
      <c r="F55" s="76" t="s">
        <v>836</v>
      </c>
      <c r="G55" s="76" t="s">
        <v>1428</v>
      </c>
      <c r="H55" s="76" t="s">
        <v>837</v>
      </c>
      <c r="I55" s="76" t="s">
        <v>838</v>
      </c>
      <c r="J55" s="76" t="s">
        <v>1140</v>
      </c>
      <c r="K55" s="76" t="s">
        <v>1481</v>
      </c>
    </row>
    <row r="56" spans="1:11" ht="15" x14ac:dyDescent="0.25">
      <c r="A56" s="76" t="s">
        <v>1141</v>
      </c>
      <c r="B56" s="76" t="s">
        <v>1142</v>
      </c>
      <c r="C56" s="76" t="s">
        <v>1143</v>
      </c>
      <c r="D56" s="76" t="s">
        <v>1427</v>
      </c>
      <c r="E56" s="76" t="s">
        <v>1144</v>
      </c>
      <c r="F56" s="76" t="s">
        <v>1145</v>
      </c>
      <c r="G56" s="76" t="s">
        <v>1146</v>
      </c>
      <c r="H56" s="76" t="s">
        <v>1147</v>
      </c>
      <c r="I56" s="76" t="s">
        <v>976</v>
      </c>
      <c r="J56" s="76" t="s">
        <v>1148</v>
      </c>
      <c r="K56" s="76" t="s">
        <v>1482</v>
      </c>
    </row>
    <row r="57" spans="1:11" ht="15" x14ac:dyDescent="0.25">
      <c r="A57" s="76" t="s">
        <v>1149</v>
      </c>
      <c r="B57" s="76" t="s">
        <v>1150</v>
      </c>
      <c r="C57" s="76" t="s">
        <v>1151</v>
      </c>
      <c r="D57" s="76" t="s">
        <v>1430</v>
      </c>
      <c r="E57" s="76" t="s">
        <v>1152</v>
      </c>
      <c r="F57" s="76" t="s">
        <v>1153</v>
      </c>
      <c r="G57" s="76" t="s">
        <v>1428</v>
      </c>
      <c r="H57" s="76" t="s">
        <v>1154</v>
      </c>
      <c r="I57" s="76" t="s">
        <v>755</v>
      </c>
      <c r="J57" s="76" t="s">
        <v>1155</v>
      </c>
      <c r="K57" s="76" t="s">
        <v>1483</v>
      </c>
    </row>
    <row r="58" spans="1:11" ht="15" x14ac:dyDescent="0.25">
      <c r="A58" s="76" t="s">
        <v>1484</v>
      </c>
      <c r="B58" s="76" t="s">
        <v>1485</v>
      </c>
      <c r="C58" s="76" t="s">
        <v>1156</v>
      </c>
      <c r="D58" s="76" t="s">
        <v>1430</v>
      </c>
      <c r="E58" s="76" t="s">
        <v>1157</v>
      </c>
      <c r="F58" s="76" t="s">
        <v>1158</v>
      </c>
      <c r="G58" s="76" t="s">
        <v>1428</v>
      </c>
      <c r="H58" s="76" t="s">
        <v>1159</v>
      </c>
      <c r="I58" s="76" t="s">
        <v>800</v>
      </c>
      <c r="J58" s="76" t="s">
        <v>1160</v>
      </c>
      <c r="K58" s="76" t="s">
        <v>1486</v>
      </c>
    </row>
    <row r="59" spans="1:11" ht="15" x14ac:dyDescent="0.25">
      <c r="A59" s="76" t="s">
        <v>1161</v>
      </c>
      <c r="B59" s="76" t="s">
        <v>1162</v>
      </c>
      <c r="C59" s="76" t="s">
        <v>1163</v>
      </c>
      <c r="D59" s="76" t="s">
        <v>1427</v>
      </c>
      <c r="E59" s="76" t="s">
        <v>1164</v>
      </c>
      <c r="F59" s="76" t="s">
        <v>761</v>
      </c>
      <c r="G59" s="76" t="s">
        <v>1428</v>
      </c>
      <c r="H59" s="76" t="s">
        <v>1165</v>
      </c>
      <c r="I59" s="76" t="s">
        <v>763</v>
      </c>
      <c r="J59" s="76" t="s">
        <v>1166</v>
      </c>
      <c r="K59" s="76" t="s">
        <v>1487</v>
      </c>
    </row>
    <row r="60" spans="1:11" ht="15" x14ac:dyDescent="0.25">
      <c r="A60" s="76" t="s">
        <v>1167</v>
      </c>
      <c r="B60" s="76" t="s">
        <v>1168</v>
      </c>
      <c r="C60" s="76" t="s">
        <v>1169</v>
      </c>
      <c r="D60" s="76" t="s">
        <v>1450</v>
      </c>
      <c r="E60" s="76" t="s">
        <v>1170</v>
      </c>
      <c r="F60" s="76" t="s">
        <v>1171</v>
      </c>
      <c r="G60" s="76" t="s">
        <v>1428</v>
      </c>
      <c r="H60" s="76" t="s">
        <v>1172</v>
      </c>
      <c r="I60" s="76" t="s">
        <v>895</v>
      </c>
      <c r="J60" s="76" t="s">
        <v>1173</v>
      </c>
      <c r="K60" s="76" t="s">
        <v>1488</v>
      </c>
    </row>
    <row r="61" spans="1:11" ht="15" x14ac:dyDescent="0.25">
      <c r="A61" s="76" t="s">
        <v>1174</v>
      </c>
      <c r="B61" s="76" t="s">
        <v>1175</v>
      </c>
      <c r="C61" s="76" t="s">
        <v>1176</v>
      </c>
      <c r="D61" s="76" t="s">
        <v>1427</v>
      </c>
      <c r="E61" s="76" t="s">
        <v>1177</v>
      </c>
      <c r="F61" s="76" t="s">
        <v>945</v>
      </c>
      <c r="G61" s="76" t="s">
        <v>1428</v>
      </c>
      <c r="H61" s="76" t="s">
        <v>1178</v>
      </c>
      <c r="I61" s="76" t="s">
        <v>947</v>
      </c>
      <c r="J61" s="76" t="s">
        <v>1179</v>
      </c>
      <c r="K61" s="76" t="s">
        <v>1428</v>
      </c>
    </row>
    <row r="62" spans="1:11" ht="15" x14ac:dyDescent="0.25">
      <c r="A62" s="76" t="s">
        <v>1180</v>
      </c>
      <c r="B62" s="76" t="s">
        <v>1181</v>
      </c>
      <c r="C62" s="76" t="s">
        <v>1182</v>
      </c>
      <c r="D62" s="76" t="s">
        <v>1440</v>
      </c>
      <c r="E62" s="76" t="s">
        <v>1183</v>
      </c>
      <c r="F62" s="76" t="s">
        <v>991</v>
      </c>
      <c r="G62" s="76" t="s">
        <v>992</v>
      </c>
      <c r="H62" s="76" t="s">
        <v>1184</v>
      </c>
      <c r="I62" s="76" t="s">
        <v>861</v>
      </c>
      <c r="J62" s="76" t="s">
        <v>1185</v>
      </c>
      <c r="K62" s="76" t="s">
        <v>1489</v>
      </c>
    </row>
    <row r="63" spans="1:11" ht="15" x14ac:dyDescent="0.25">
      <c r="A63" s="76" t="s">
        <v>1186</v>
      </c>
      <c r="B63" s="76" t="s">
        <v>1187</v>
      </c>
      <c r="C63" s="76" t="s">
        <v>1188</v>
      </c>
      <c r="D63" s="76" t="s">
        <v>1452</v>
      </c>
      <c r="E63" s="76" t="s">
        <v>1189</v>
      </c>
      <c r="F63" s="76" t="s">
        <v>858</v>
      </c>
      <c r="G63" s="76" t="s">
        <v>859</v>
      </c>
      <c r="H63" s="76" t="s">
        <v>1190</v>
      </c>
      <c r="I63" s="76" t="s">
        <v>861</v>
      </c>
      <c r="J63" s="76" t="s">
        <v>1191</v>
      </c>
      <c r="K63" s="76" t="s">
        <v>1428</v>
      </c>
    </row>
    <row r="64" spans="1:11" ht="15" x14ac:dyDescent="0.25">
      <c r="A64" s="76" t="s">
        <v>1192</v>
      </c>
      <c r="B64" s="76" t="s">
        <v>1193</v>
      </c>
      <c r="C64" s="76" t="s">
        <v>1194</v>
      </c>
      <c r="D64" s="76" t="s">
        <v>1440</v>
      </c>
      <c r="E64" s="76" t="s">
        <v>1195</v>
      </c>
      <c r="F64" s="76" t="s">
        <v>1196</v>
      </c>
      <c r="G64" s="76" t="s">
        <v>1428</v>
      </c>
      <c r="H64" s="76" t="s">
        <v>1197</v>
      </c>
      <c r="I64" s="76" t="s">
        <v>755</v>
      </c>
      <c r="J64" s="76" t="s">
        <v>1198</v>
      </c>
      <c r="K64" s="76" t="s">
        <v>1428</v>
      </c>
    </row>
    <row r="65" spans="1:11" ht="15" x14ac:dyDescent="0.25">
      <c r="A65" s="76" t="s">
        <v>1199</v>
      </c>
      <c r="B65" s="76" t="s">
        <v>1200</v>
      </c>
      <c r="C65" s="76" t="s">
        <v>1201</v>
      </c>
      <c r="D65" s="76" t="s">
        <v>1427</v>
      </c>
      <c r="E65" s="76" t="s">
        <v>1202</v>
      </c>
      <c r="F65" s="76" t="s">
        <v>836</v>
      </c>
      <c r="G65" s="76" t="s">
        <v>1428</v>
      </c>
      <c r="H65" s="76" t="s">
        <v>837</v>
      </c>
      <c r="I65" s="76" t="s">
        <v>838</v>
      </c>
      <c r="J65" s="76" t="s">
        <v>1203</v>
      </c>
      <c r="K65" s="76" t="s">
        <v>1490</v>
      </c>
    </row>
    <row r="66" spans="1:11" ht="15" x14ac:dyDescent="0.25">
      <c r="A66" s="76" t="s">
        <v>1204</v>
      </c>
      <c r="B66" s="76" t="s">
        <v>1205</v>
      </c>
      <c r="C66" s="76" t="s">
        <v>1206</v>
      </c>
      <c r="D66" s="76" t="s">
        <v>1491</v>
      </c>
      <c r="E66" s="76" t="s">
        <v>1207</v>
      </c>
      <c r="F66" s="76" t="s">
        <v>1208</v>
      </c>
      <c r="G66" s="76" t="s">
        <v>1209</v>
      </c>
      <c r="H66" s="76" t="s">
        <v>1210</v>
      </c>
      <c r="I66" s="76" t="s">
        <v>976</v>
      </c>
      <c r="J66" s="76" t="s">
        <v>1211</v>
      </c>
      <c r="K66" s="76" t="s">
        <v>1492</v>
      </c>
    </row>
    <row r="67" spans="1:11" ht="15" x14ac:dyDescent="0.25">
      <c r="A67" s="76" t="s">
        <v>1212</v>
      </c>
      <c r="B67" s="76" t="s">
        <v>1213</v>
      </c>
      <c r="C67" s="76" t="s">
        <v>1214</v>
      </c>
      <c r="D67" s="76" t="s">
        <v>1445</v>
      </c>
      <c r="E67" s="76" t="s">
        <v>1215</v>
      </c>
      <c r="F67" s="76" t="s">
        <v>1216</v>
      </c>
      <c r="G67" s="76" t="s">
        <v>1428</v>
      </c>
      <c r="H67" s="76" t="s">
        <v>1217</v>
      </c>
      <c r="I67" s="76" t="s">
        <v>939</v>
      </c>
      <c r="J67" s="76" t="s">
        <v>1218</v>
      </c>
      <c r="K67" s="76" t="s">
        <v>1493</v>
      </c>
    </row>
    <row r="68" spans="1:11" ht="15" x14ac:dyDescent="0.25">
      <c r="A68" s="76" t="s">
        <v>1219</v>
      </c>
      <c r="B68" s="76" t="s">
        <v>1220</v>
      </c>
      <c r="C68" s="76" t="s">
        <v>1221</v>
      </c>
      <c r="D68" s="76" t="s">
        <v>1456</v>
      </c>
      <c r="E68" s="76" t="s">
        <v>1222</v>
      </c>
      <c r="F68" s="76" t="s">
        <v>991</v>
      </c>
      <c r="G68" s="76" t="s">
        <v>992</v>
      </c>
      <c r="H68" s="76" t="s">
        <v>1223</v>
      </c>
      <c r="I68" s="76" t="s">
        <v>861</v>
      </c>
      <c r="J68" s="76" t="s">
        <v>1224</v>
      </c>
      <c r="K68" s="76" t="s">
        <v>1428</v>
      </c>
    </row>
    <row r="69" spans="1:11" ht="15" x14ac:dyDescent="0.25">
      <c r="A69" s="76" t="s">
        <v>1225</v>
      </c>
      <c r="B69" s="76" t="s">
        <v>1226</v>
      </c>
      <c r="C69" s="76" t="s">
        <v>1227</v>
      </c>
      <c r="D69" s="76" t="s">
        <v>1450</v>
      </c>
      <c r="E69" s="76" t="s">
        <v>1228</v>
      </c>
      <c r="F69" s="76" t="s">
        <v>1229</v>
      </c>
      <c r="G69" s="76" t="s">
        <v>1428</v>
      </c>
      <c r="H69" s="76" t="s">
        <v>1230</v>
      </c>
      <c r="I69" s="76" t="s">
        <v>852</v>
      </c>
      <c r="J69" s="76" t="s">
        <v>1231</v>
      </c>
      <c r="K69" s="76" t="s">
        <v>1428</v>
      </c>
    </row>
    <row r="70" spans="1:11" ht="15" x14ac:dyDescent="0.25">
      <c r="A70" s="76" t="s">
        <v>1232</v>
      </c>
      <c r="B70" s="76" t="s">
        <v>1233</v>
      </c>
      <c r="C70" s="76" t="s">
        <v>1234</v>
      </c>
      <c r="D70" s="76" t="s">
        <v>1440</v>
      </c>
      <c r="E70" s="76" t="s">
        <v>1235</v>
      </c>
      <c r="F70" s="76" t="s">
        <v>806</v>
      </c>
      <c r="G70" s="76" t="s">
        <v>1428</v>
      </c>
      <c r="H70" s="76" t="s">
        <v>1236</v>
      </c>
      <c r="I70" s="76" t="s">
        <v>808</v>
      </c>
      <c r="J70" s="76" t="s">
        <v>1237</v>
      </c>
      <c r="K70" s="76" t="s">
        <v>1494</v>
      </c>
    </row>
    <row r="71" spans="1:11" ht="15" x14ac:dyDescent="0.25">
      <c r="A71" s="76" t="s">
        <v>1238</v>
      </c>
      <c r="B71" s="76" t="s">
        <v>1239</v>
      </c>
      <c r="C71" s="76" t="s">
        <v>1240</v>
      </c>
      <c r="D71" s="76" t="s">
        <v>1430</v>
      </c>
      <c r="E71" s="76" t="s">
        <v>1241</v>
      </c>
      <c r="F71" s="76" t="s">
        <v>1242</v>
      </c>
      <c r="G71" s="76" t="s">
        <v>1428</v>
      </c>
      <c r="H71" s="76" t="s">
        <v>1243</v>
      </c>
      <c r="I71" s="76" t="s">
        <v>1244</v>
      </c>
      <c r="J71" s="76" t="s">
        <v>1245</v>
      </c>
      <c r="K71" s="76" t="s">
        <v>1495</v>
      </c>
    </row>
    <row r="72" spans="1:11" ht="15" x14ac:dyDescent="0.25">
      <c r="A72" s="76" t="s">
        <v>1246</v>
      </c>
      <c r="B72" s="76" t="s">
        <v>1247</v>
      </c>
      <c r="C72" s="76" t="s">
        <v>1248</v>
      </c>
      <c r="D72" s="76" t="s">
        <v>1427</v>
      </c>
      <c r="E72" s="76" t="s">
        <v>1249</v>
      </c>
      <c r="F72" s="76" t="s">
        <v>1250</v>
      </c>
      <c r="G72" s="76" t="s">
        <v>1251</v>
      </c>
      <c r="H72" s="76" t="s">
        <v>1252</v>
      </c>
      <c r="I72" s="76" t="s">
        <v>976</v>
      </c>
      <c r="J72" s="76" t="s">
        <v>1253</v>
      </c>
      <c r="K72" s="76" t="s">
        <v>1428</v>
      </c>
    </row>
    <row r="73" spans="1:11" ht="15" x14ac:dyDescent="0.25">
      <c r="A73" s="76" t="s">
        <v>1254</v>
      </c>
      <c r="B73" s="76" t="s">
        <v>1255</v>
      </c>
      <c r="C73" s="76" t="s">
        <v>1256</v>
      </c>
      <c r="D73" s="76" t="s">
        <v>1450</v>
      </c>
      <c r="E73" s="76" t="s">
        <v>1257</v>
      </c>
      <c r="F73" s="76" t="s">
        <v>775</v>
      </c>
      <c r="G73" s="76" t="s">
        <v>1428</v>
      </c>
      <c r="H73" s="76" t="s">
        <v>1258</v>
      </c>
      <c r="I73" s="76" t="s">
        <v>777</v>
      </c>
      <c r="J73" s="76" t="s">
        <v>1259</v>
      </c>
      <c r="K73" s="76" t="s">
        <v>1496</v>
      </c>
    </row>
    <row r="74" spans="1:11" ht="15" x14ac:dyDescent="0.25">
      <c r="A74" s="76" t="s">
        <v>1260</v>
      </c>
      <c r="B74" s="76" t="s">
        <v>1261</v>
      </c>
      <c r="C74" s="76" t="s">
        <v>1262</v>
      </c>
      <c r="D74" s="76" t="s">
        <v>1430</v>
      </c>
      <c r="E74" s="76" t="s">
        <v>1263</v>
      </c>
      <c r="F74" s="76" t="s">
        <v>1264</v>
      </c>
      <c r="G74" s="76" t="s">
        <v>1428</v>
      </c>
      <c r="H74" s="76" t="s">
        <v>1265</v>
      </c>
      <c r="I74" s="76" t="s">
        <v>1266</v>
      </c>
      <c r="J74" s="76" t="s">
        <v>1267</v>
      </c>
      <c r="K74" s="76" t="s">
        <v>1497</v>
      </c>
    </row>
    <row r="75" spans="1:11" ht="15" x14ac:dyDescent="0.25">
      <c r="A75" s="76" t="s">
        <v>1268</v>
      </c>
      <c r="B75" s="76" t="s">
        <v>1269</v>
      </c>
      <c r="C75" s="76" t="s">
        <v>1270</v>
      </c>
      <c r="D75" s="76" t="s">
        <v>1436</v>
      </c>
      <c r="E75" s="76" t="s">
        <v>1271</v>
      </c>
      <c r="F75" s="76" t="s">
        <v>1158</v>
      </c>
      <c r="G75" s="76" t="s">
        <v>1428</v>
      </c>
      <c r="H75" s="76" t="s">
        <v>1272</v>
      </c>
      <c r="I75" s="76" t="s">
        <v>800</v>
      </c>
      <c r="J75" s="76" t="s">
        <v>1273</v>
      </c>
      <c r="K75" s="76" t="s">
        <v>1498</v>
      </c>
    </row>
    <row r="76" spans="1:11" ht="15" x14ac:dyDescent="0.25">
      <c r="A76" s="76" t="s">
        <v>1274</v>
      </c>
      <c r="B76" s="76" t="s">
        <v>1275</v>
      </c>
      <c r="C76" s="76" t="s">
        <v>1276</v>
      </c>
      <c r="D76" s="76" t="s">
        <v>1450</v>
      </c>
      <c r="E76" s="76" t="s">
        <v>1277</v>
      </c>
      <c r="F76" s="76" t="s">
        <v>1278</v>
      </c>
      <c r="G76" s="76" t="s">
        <v>1279</v>
      </c>
      <c r="H76" s="76" t="s">
        <v>1280</v>
      </c>
      <c r="I76" s="76" t="s">
        <v>976</v>
      </c>
      <c r="J76" s="76" t="s">
        <v>1281</v>
      </c>
      <c r="K76" s="76" t="s">
        <v>1499</v>
      </c>
    </row>
    <row r="77" spans="1:11" ht="15" x14ac:dyDescent="0.25">
      <c r="A77" s="76" t="s">
        <v>1282</v>
      </c>
      <c r="B77" s="76" t="s">
        <v>1283</v>
      </c>
      <c r="C77" s="76" t="s">
        <v>1284</v>
      </c>
      <c r="D77" s="76" t="s">
        <v>1440</v>
      </c>
      <c r="E77" s="76" t="s">
        <v>1285</v>
      </c>
      <c r="F77" s="76" t="s">
        <v>1286</v>
      </c>
      <c r="G77" s="76" t="s">
        <v>1428</v>
      </c>
      <c r="H77" s="76" t="s">
        <v>1287</v>
      </c>
      <c r="I77" s="76" t="s">
        <v>1113</v>
      </c>
      <c r="J77" s="76" t="s">
        <v>1288</v>
      </c>
      <c r="K77" s="76" t="s">
        <v>1500</v>
      </c>
    </row>
    <row r="78" spans="1:11" ht="30" x14ac:dyDescent="0.25">
      <c r="A78" s="76" t="s">
        <v>1289</v>
      </c>
      <c r="B78" s="76" t="s">
        <v>1290</v>
      </c>
      <c r="C78" s="76" t="s">
        <v>1291</v>
      </c>
      <c r="D78" s="76" t="s">
        <v>1436</v>
      </c>
      <c r="E78" s="76" t="s">
        <v>1501</v>
      </c>
      <c r="F78" s="76" t="s">
        <v>1097</v>
      </c>
      <c r="G78" s="76" t="s">
        <v>974</v>
      </c>
      <c r="H78" s="76" t="s">
        <v>1293</v>
      </c>
      <c r="I78" s="76" t="s">
        <v>976</v>
      </c>
      <c r="J78" s="76" t="s">
        <v>1294</v>
      </c>
      <c r="K78" s="76" t="s">
        <v>1428</v>
      </c>
    </row>
    <row r="79" spans="1:11" ht="15" x14ac:dyDescent="0.25">
      <c r="A79" s="76" t="s">
        <v>1295</v>
      </c>
      <c r="B79" s="76" t="s">
        <v>1296</v>
      </c>
      <c r="C79" s="76" t="s">
        <v>1297</v>
      </c>
      <c r="D79" s="76" t="s">
        <v>1452</v>
      </c>
      <c r="E79" s="76" t="s">
        <v>1298</v>
      </c>
      <c r="F79" s="76" t="s">
        <v>1299</v>
      </c>
      <c r="G79" s="76" t="s">
        <v>1300</v>
      </c>
      <c r="H79" s="76" t="s">
        <v>1301</v>
      </c>
      <c r="I79" s="76" t="s">
        <v>976</v>
      </c>
      <c r="J79" s="76" t="s">
        <v>1302</v>
      </c>
      <c r="K79" s="76" t="s">
        <v>1502</v>
      </c>
    </row>
    <row r="80" spans="1:11" ht="15" x14ac:dyDescent="0.25">
      <c r="A80" s="76" t="s">
        <v>1303</v>
      </c>
      <c r="B80" s="76" t="s">
        <v>1304</v>
      </c>
      <c r="C80" s="76" t="s">
        <v>1305</v>
      </c>
      <c r="D80" s="76" t="s">
        <v>1436</v>
      </c>
      <c r="E80" s="76" t="s">
        <v>1306</v>
      </c>
      <c r="F80" s="76" t="s">
        <v>1307</v>
      </c>
      <c r="G80" s="76" t="s">
        <v>1428</v>
      </c>
      <c r="H80" s="76" t="s">
        <v>1308</v>
      </c>
      <c r="I80" s="76" t="s">
        <v>755</v>
      </c>
      <c r="J80" s="76" t="s">
        <v>1309</v>
      </c>
      <c r="K80" s="76" t="s">
        <v>1503</v>
      </c>
    </row>
    <row r="81" spans="1:11" ht="15" x14ac:dyDescent="0.25">
      <c r="A81" s="76" t="s">
        <v>1310</v>
      </c>
      <c r="B81" s="76" t="s">
        <v>1311</v>
      </c>
      <c r="C81" s="76" t="s">
        <v>1312</v>
      </c>
      <c r="D81" s="76" t="s">
        <v>1430</v>
      </c>
      <c r="E81" s="76" t="s">
        <v>1313</v>
      </c>
      <c r="F81" s="76" t="s">
        <v>761</v>
      </c>
      <c r="G81" s="76" t="s">
        <v>1428</v>
      </c>
      <c r="H81" s="76" t="s">
        <v>1165</v>
      </c>
      <c r="I81" s="76" t="s">
        <v>763</v>
      </c>
      <c r="J81" s="76" t="s">
        <v>1314</v>
      </c>
      <c r="K81" s="76" t="s">
        <v>1428</v>
      </c>
    </row>
    <row r="82" spans="1:11" ht="15" x14ac:dyDescent="0.25">
      <c r="A82" s="76" t="s">
        <v>1315</v>
      </c>
      <c r="B82" s="76" t="s">
        <v>1316</v>
      </c>
      <c r="C82" s="76" t="s">
        <v>1317</v>
      </c>
      <c r="D82" s="76" t="s">
        <v>1427</v>
      </c>
      <c r="E82" s="76" t="s">
        <v>1318</v>
      </c>
      <c r="F82" s="76" t="s">
        <v>858</v>
      </c>
      <c r="G82" s="76" t="s">
        <v>859</v>
      </c>
      <c r="H82" s="76" t="s">
        <v>1319</v>
      </c>
      <c r="I82" s="76" t="s">
        <v>861</v>
      </c>
      <c r="J82" s="76" t="s">
        <v>1320</v>
      </c>
      <c r="K82" s="76" t="s">
        <v>1504</v>
      </c>
    </row>
    <row r="83" spans="1:11" ht="15" x14ac:dyDescent="0.25">
      <c r="A83" s="76" t="s">
        <v>1321</v>
      </c>
      <c r="B83" s="76" t="s">
        <v>1322</v>
      </c>
      <c r="C83" s="76" t="s">
        <v>1323</v>
      </c>
      <c r="D83" s="76" t="s">
        <v>1445</v>
      </c>
      <c r="E83" s="76" t="s">
        <v>1324</v>
      </c>
      <c r="F83" s="76" t="s">
        <v>1325</v>
      </c>
      <c r="G83" s="76" t="s">
        <v>1059</v>
      </c>
      <c r="H83" s="76" t="s">
        <v>1326</v>
      </c>
      <c r="I83" s="76" t="s">
        <v>976</v>
      </c>
      <c r="J83" s="76" t="s">
        <v>1327</v>
      </c>
      <c r="K83" s="76" t="s">
        <v>1505</v>
      </c>
    </row>
    <row r="84" spans="1:11" ht="15" x14ac:dyDescent="0.25">
      <c r="A84" s="76" t="s">
        <v>1328</v>
      </c>
      <c r="B84" s="76" t="s">
        <v>1329</v>
      </c>
      <c r="C84" s="76" t="s">
        <v>1330</v>
      </c>
      <c r="D84" s="76" t="s">
        <v>1450</v>
      </c>
      <c r="E84" s="76" t="s">
        <v>1331</v>
      </c>
      <c r="F84" s="76" t="s">
        <v>1332</v>
      </c>
      <c r="G84" s="76" t="s">
        <v>1428</v>
      </c>
      <c r="H84" s="76" t="s">
        <v>1333</v>
      </c>
      <c r="I84" s="76" t="s">
        <v>1266</v>
      </c>
      <c r="J84" s="76" t="s">
        <v>1334</v>
      </c>
      <c r="K84" s="76" t="s">
        <v>1506</v>
      </c>
    </row>
    <row r="85" spans="1:11" ht="15" x14ac:dyDescent="0.25">
      <c r="A85" s="76" t="s">
        <v>1335</v>
      </c>
      <c r="B85" s="76" t="s">
        <v>1336</v>
      </c>
      <c r="C85" s="76" t="s">
        <v>1337</v>
      </c>
      <c r="D85" s="76" t="s">
        <v>1442</v>
      </c>
      <c r="E85" s="76" t="s">
        <v>1338</v>
      </c>
      <c r="F85" s="76" t="s">
        <v>1339</v>
      </c>
      <c r="G85" s="76" t="s">
        <v>1428</v>
      </c>
      <c r="H85" s="76" t="s">
        <v>1340</v>
      </c>
      <c r="I85" s="76" t="s">
        <v>800</v>
      </c>
      <c r="J85" s="76" t="s">
        <v>1341</v>
      </c>
      <c r="K85" s="76" t="s">
        <v>1507</v>
      </c>
    </row>
    <row r="86" spans="1:11" ht="15" x14ac:dyDescent="0.25">
      <c r="A86" s="76" t="s">
        <v>1342</v>
      </c>
      <c r="B86" s="76" t="s">
        <v>1343</v>
      </c>
      <c r="C86" s="76" t="s">
        <v>1344</v>
      </c>
      <c r="D86" s="76" t="s">
        <v>1440</v>
      </c>
      <c r="E86" s="76" t="s">
        <v>1345</v>
      </c>
      <c r="F86" s="76" t="s">
        <v>1346</v>
      </c>
      <c r="G86" s="76" t="s">
        <v>1428</v>
      </c>
      <c r="H86" s="76" t="s">
        <v>1347</v>
      </c>
      <c r="I86" s="76" t="s">
        <v>800</v>
      </c>
      <c r="J86" s="76" t="s">
        <v>1348</v>
      </c>
      <c r="K86" s="76" t="s">
        <v>1508</v>
      </c>
    </row>
    <row r="87" spans="1:11" ht="15" x14ac:dyDescent="0.25">
      <c r="A87" s="76" t="s">
        <v>1349</v>
      </c>
      <c r="B87" s="76" t="s">
        <v>1350</v>
      </c>
      <c r="C87" s="76" t="s">
        <v>1351</v>
      </c>
      <c r="D87" s="76" t="s">
        <v>1427</v>
      </c>
      <c r="E87" s="76" t="s">
        <v>1352</v>
      </c>
      <c r="F87" s="76" t="s">
        <v>1353</v>
      </c>
      <c r="G87" s="76" t="s">
        <v>1428</v>
      </c>
      <c r="H87" s="76" t="s">
        <v>1354</v>
      </c>
      <c r="I87" s="76" t="s">
        <v>755</v>
      </c>
      <c r="J87" s="76" t="s">
        <v>1355</v>
      </c>
      <c r="K87" s="76" t="s">
        <v>1509</v>
      </c>
    </row>
    <row r="88" spans="1:11" ht="15" x14ac:dyDescent="0.25">
      <c r="A88" s="76" t="s">
        <v>1356</v>
      </c>
      <c r="B88" s="76" t="s">
        <v>1357</v>
      </c>
      <c r="C88" s="76" t="s">
        <v>1358</v>
      </c>
      <c r="D88" s="76" t="s">
        <v>1440</v>
      </c>
      <c r="E88" s="76" t="s">
        <v>1359</v>
      </c>
      <c r="F88" s="76" t="s">
        <v>1360</v>
      </c>
      <c r="G88" s="76" t="s">
        <v>1428</v>
      </c>
      <c r="H88" s="76" t="s">
        <v>1361</v>
      </c>
      <c r="I88" s="76" t="s">
        <v>1362</v>
      </c>
      <c r="J88" s="76" t="s">
        <v>1363</v>
      </c>
      <c r="K88" s="76" t="s">
        <v>1363</v>
      </c>
    </row>
    <row r="89" spans="1:11" ht="15" x14ac:dyDescent="0.25">
      <c r="A89" s="76" t="s">
        <v>1364</v>
      </c>
      <c r="B89" s="76" t="s">
        <v>1365</v>
      </c>
      <c r="C89" s="76" t="s">
        <v>1366</v>
      </c>
      <c r="D89" s="76" t="s">
        <v>1450</v>
      </c>
      <c r="E89" s="76" t="s">
        <v>1367</v>
      </c>
      <c r="F89" s="76" t="s">
        <v>1368</v>
      </c>
      <c r="G89" s="76" t="s">
        <v>859</v>
      </c>
      <c r="H89" s="76" t="s">
        <v>1369</v>
      </c>
      <c r="I89" s="76" t="s">
        <v>861</v>
      </c>
      <c r="J89" s="76" t="s">
        <v>1370</v>
      </c>
      <c r="K89" s="76" t="s">
        <v>1428</v>
      </c>
    </row>
    <row r="90" spans="1:11" ht="15" x14ac:dyDescent="0.25">
      <c r="A90" s="76" t="s">
        <v>1371</v>
      </c>
      <c r="B90" s="76" t="s">
        <v>1372</v>
      </c>
      <c r="C90" s="76" t="s">
        <v>1373</v>
      </c>
      <c r="D90" s="76" t="s">
        <v>1430</v>
      </c>
      <c r="E90" s="76" t="s">
        <v>1513</v>
      </c>
      <c r="F90" s="76" t="s">
        <v>1374</v>
      </c>
      <c r="G90" s="76" t="s">
        <v>1059</v>
      </c>
      <c r="H90" s="76" t="s">
        <v>1375</v>
      </c>
      <c r="I90" s="76" t="s">
        <v>976</v>
      </c>
      <c r="J90" s="76" t="s">
        <v>1376</v>
      </c>
      <c r="K90" s="76" t="s">
        <v>1510</v>
      </c>
    </row>
    <row r="91" spans="1:11" ht="15" x14ac:dyDescent="0.25">
      <c r="A91" s="76" t="s">
        <v>1377</v>
      </c>
      <c r="B91" s="76" t="s">
        <v>1378</v>
      </c>
      <c r="C91" s="76" t="s">
        <v>1379</v>
      </c>
      <c r="D91" s="76" t="s">
        <v>1511</v>
      </c>
      <c r="E91" s="76" t="s">
        <v>1380</v>
      </c>
      <c r="F91" s="76" t="s">
        <v>1381</v>
      </c>
      <c r="G91" s="76" t="s">
        <v>1428</v>
      </c>
      <c r="H91" s="76" t="s">
        <v>1382</v>
      </c>
      <c r="I91" s="76" t="s">
        <v>1362</v>
      </c>
      <c r="J91" s="76" t="s">
        <v>1383</v>
      </c>
      <c r="K91" s="76" t="s">
        <v>1383</v>
      </c>
    </row>
    <row r="92" spans="1:11" ht="15" x14ac:dyDescent="0.25">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A81C-8480-499D-A951-AA734235C09A}">
  <dimension ref="B3:C25"/>
  <sheetViews>
    <sheetView tabSelected="1" workbookViewId="0">
      <selection activeCell="C3" sqref="C3"/>
    </sheetView>
  </sheetViews>
  <sheetFormatPr defaultRowHeight="12.75" x14ac:dyDescent="0.2"/>
  <cols>
    <col min="2" max="2" width="13.85546875" bestFit="1" customWidth="1"/>
    <col min="3" max="3" width="18.140625" bestFit="1" customWidth="1"/>
    <col min="4" max="6" width="7" bestFit="1" customWidth="1"/>
    <col min="7" max="7" width="8.7109375" bestFit="1" customWidth="1"/>
    <col min="8" max="8" width="5" bestFit="1" customWidth="1"/>
    <col min="9" max="9" width="7" bestFit="1" customWidth="1"/>
    <col min="10" max="10" width="12.28515625" bestFit="1" customWidth="1"/>
    <col min="11" max="12" width="7" bestFit="1" customWidth="1"/>
    <col min="13" max="13" width="8" bestFit="1" customWidth="1"/>
    <col min="14" max="14" width="14.140625" bestFit="1" customWidth="1"/>
    <col min="15" max="20" width="8" bestFit="1" customWidth="1"/>
    <col min="21" max="21" width="7" bestFit="1" customWidth="1"/>
    <col min="22" max="22" width="11.7109375" bestFit="1" customWidth="1"/>
  </cols>
  <sheetData>
    <row r="3" spans="2:3" x14ac:dyDescent="0.2">
      <c r="B3" s="89" t="s">
        <v>1536</v>
      </c>
      <c r="C3" t="s">
        <v>1542</v>
      </c>
    </row>
    <row r="4" spans="2:3" x14ac:dyDescent="0.2">
      <c r="B4" s="90" t="s">
        <v>838</v>
      </c>
      <c r="C4" s="91">
        <v>37.411250000000003</v>
      </c>
    </row>
    <row r="5" spans="2:3" x14ac:dyDescent="0.2">
      <c r="B5" s="90" t="s">
        <v>895</v>
      </c>
      <c r="C5" s="91">
        <v>184.78749999999999</v>
      </c>
    </row>
    <row r="6" spans="2:3" x14ac:dyDescent="0.2">
      <c r="B6" s="90" t="s">
        <v>1113</v>
      </c>
      <c r="C6" s="91">
        <v>67.375789473684222</v>
      </c>
    </row>
    <row r="7" spans="2:3" x14ac:dyDescent="0.2">
      <c r="B7" s="90" t="s">
        <v>861</v>
      </c>
      <c r="C7" s="91">
        <v>58.235714285714288</v>
      </c>
    </row>
    <row r="8" spans="2:3" x14ac:dyDescent="0.2">
      <c r="B8" s="90" t="s">
        <v>824</v>
      </c>
      <c r="C8" s="91">
        <v>73.269666666666666</v>
      </c>
    </row>
    <row r="9" spans="2:3" x14ac:dyDescent="0.2">
      <c r="B9" s="90" t="s">
        <v>1266</v>
      </c>
      <c r="C9" s="91">
        <v>77.566111111111113</v>
      </c>
    </row>
    <row r="10" spans="2:3" x14ac:dyDescent="0.2">
      <c r="B10" s="90" t="s">
        <v>1362</v>
      </c>
      <c r="C10" s="91">
        <v>41.011739130434783</v>
      </c>
    </row>
    <row r="11" spans="2:3" x14ac:dyDescent="0.2">
      <c r="B11" s="90" t="s">
        <v>800</v>
      </c>
      <c r="C11" s="91">
        <v>55.335000000000001</v>
      </c>
    </row>
    <row r="12" spans="2:3" x14ac:dyDescent="0.2">
      <c r="B12" s="90" t="s">
        <v>755</v>
      </c>
      <c r="C12" s="91">
        <v>93.471500000000006</v>
      </c>
    </row>
    <row r="13" spans="2:3" x14ac:dyDescent="0.2">
      <c r="B13" s="90" t="s">
        <v>1016</v>
      </c>
      <c r="C13" s="91">
        <v>145.01263157894735</v>
      </c>
    </row>
    <row r="14" spans="2:3" x14ac:dyDescent="0.2">
      <c r="B14" s="90" t="s">
        <v>939</v>
      </c>
      <c r="C14" s="91">
        <v>30.872857142857146</v>
      </c>
    </row>
    <row r="15" spans="2:3" x14ac:dyDescent="0.2">
      <c r="B15" s="90" t="s">
        <v>763</v>
      </c>
      <c r="C15" s="91">
        <v>40.099285714285713</v>
      </c>
    </row>
    <row r="16" spans="2:3" x14ac:dyDescent="0.2">
      <c r="B16" s="90" t="s">
        <v>1244</v>
      </c>
      <c r="C16" s="91">
        <v>45.916666666666664</v>
      </c>
    </row>
    <row r="17" spans="2:3" x14ac:dyDescent="0.2">
      <c r="B17" s="90" t="s">
        <v>1389</v>
      </c>
      <c r="C17" s="91">
        <v>25.105714285714289</v>
      </c>
    </row>
    <row r="18" spans="2:3" x14ac:dyDescent="0.2">
      <c r="B18" s="90" t="s">
        <v>947</v>
      </c>
      <c r="C18" s="91">
        <v>49.218571428571423</v>
      </c>
    </row>
    <row r="19" spans="2:3" x14ac:dyDescent="0.2">
      <c r="B19" s="90" t="s">
        <v>808</v>
      </c>
      <c r="C19" s="91">
        <v>37.473478260869562</v>
      </c>
    </row>
    <row r="20" spans="2:3" x14ac:dyDescent="0.2">
      <c r="B20" s="90" t="s">
        <v>785</v>
      </c>
      <c r="C20" s="91">
        <v>87.502702702702706</v>
      </c>
    </row>
    <row r="21" spans="2:3" x14ac:dyDescent="0.2">
      <c r="B21" s="90" t="s">
        <v>852</v>
      </c>
      <c r="C21" s="91">
        <v>76.029444444444437</v>
      </c>
    </row>
    <row r="22" spans="2:3" x14ac:dyDescent="0.2">
      <c r="B22" s="90" t="s">
        <v>777</v>
      </c>
      <c r="C22" s="91">
        <v>52.754821428571425</v>
      </c>
    </row>
    <row r="23" spans="2:3" x14ac:dyDescent="0.2">
      <c r="B23" s="90" t="s">
        <v>976</v>
      </c>
      <c r="C23" s="91">
        <v>112.95778688524591</v>
      </c>
    </row>
    <row r="24" spans="2:3" x14ac:dyDescent="0.2">
      <c r="B24" s="90" t="s">
        <v>985</v>
      </c>
      <c r="C24" s="91">
        <v>59.460434782608694</v>
      </c>
    </row>
    <row r="25" spans="2:3" x14ac:dyDescent="0.2">
      <c r="B25" s="90" t="s">
        <v>1524</v>
      </c>
      <c r="C25" s="91">
        <v>78.244204819277115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 min="9" max="9" width="31.42578125" bestFit="1" customWidth="1"/>
    <col min="10" max="10" width="40.5703125" bestFit="1" customWidth="1"/>
    <col min="11" max="11" width="13.28515625" bestFit="1" customWidth="1"/>
    <col min="12" max="12" width="13.85546875" bestFit="1" customWidth="1"/>
    <col min="13" max="13" width="17.85546875" bestFit="1" customWidth="1"/>
    <col min="14" max="14" width="14.42578125" bestFit="1" customWidth="1"/>
  </cols>
  <sheetData>
    <row r="1" spans="1:14" x14ac:dyDescent="0.2">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
      <c r="A2">
        <v>10643</v>
      </c>
      <c r="B2" t="s">
        <v>749</v>
      </c>
      <c r="C2">
        <v>6</v>
      </c>
      <c r="D2" s="31">
        <v>35667</v>
      </c>
      <c r="E2" s="31">
        <v>35695</v>
      </c>
      <c r="F2" s="31">
        <v>35675</v>
      </c>
      <c r="G2">
        <v>1</v>
      </c>
      <c r="H2">
        <v>29.46</v>
      </c>
      <c r="I2" t="s">
        <v>750</v>
      </c>
      <c r="J2" t="s">
        <v>752</v>
      </c>
      <c r="K2" t="s">
        <v>753</v>
      </c>
      <c r="M2" t="s">
        <v>754</v>
      </c>
      <c r="N2" t="s">
        <v>755</v>
      </c>
    </row>
    <row r="3" spans="1:14" x14ac:dyDescent="0.2">
      <c r="A3">
        <v>10692</v>
      </c>
      <c r="B3" t="s">
        <v>749</v>
      </c>
      <c r="C3">
        <v>4</v>
      </c>
      <c r="D3" s="31">
        <v>35706</v>
      </c>
      <c r="E3" s="31">
        <v>35734</v>
      </c>
      <c r="F3" s="31">
        <v>35716</v>
      </c>
      <c r="G3">
        <v>2</v>
      </c>
      <c r="H3">
        <v>61.02</v>
      </c>
      <c r="I3" t="s">
        <v>750</v>
      </c>
      <c r="J3" t="s">
        <v>752</v>
      </c>
      <c r="K3" t="s">
        <v>753</v>
      </c>
      <c r="M3" t="s">
        <v>754</v>
      </c>
      <c r="N3" t="s">
        <v>755</v>
      </c>
    </row>
    <row r="4" spans="1:14" x14ac:dyDescent="0.2">
      <c r="A4">
        <v>10702</v>
      </c>
      <c r="B4" t="s">
        <v>749</v>
      </c>
      <c r="C4">
        <v>4</v>
      </c>
      <c r="D4" s="31">
        <v>35716</v>
      </c>
      <c r="E4" s="31">
        <v>35758</v>
      </c>
      <c r="F4" s="31">
        <v>35724</v>
      </c>
      <c r="G4">
        <v>1</v>
      </c>
      <c r="H4">
        <v>23.94</v>
      </c>
      <c r="I4" t="s">
        <v>750</v>
      </c>
      <c r="J4" t="s">
        <v>752</v>
      </c>
      <c r="K4" t="s">
        <v>753</v>
      </c>
      <c r="M4" t="s">
        <v>754</v>
      </c>
      <c r="N4" t="s">
        <v>755</v>
      </c>
    </row>
    <row r="5" spans="1:14" x14ac:dyDescent="0.2">
      <c r="A5">
        <v>10835</v>
      </c>
      <c r="B5" t="s">
        <v>749</v>
      </c>
      <c r="C5">
        <v>1</v>
      </c>
      <c r="D5" s="31">
        <v>35810</v>
      </c>
      <c r="E5" s="31">
        <v>35838</v>
      </c>
      <c r="F5" s="31">
        <v>35816</v>
      </c>
      <c r="G5">
        <v>3</v>
      </c>
      <c r="H5">
        <v>69.53</v>
      </c>
      <c r="I5" t="s">
        <v>750</v>
      </c>
      <c r="J5" t="s">
        <v>752</v>
      </c>
      <c r="K5" t="s">
        <v>753</v>
      </c>
      <c r="M5" t="s">
        <v>754</v>
      </c>
      <c r="N5" t="s">
        <v>755</v>
      </c>
    </row>
    <row r="6" spans="1:14" x14ac:dyDescent="0.2">
      <c r="A6">
        <v>10952</v>
      </c>
      <c r="B6" t="s">
        <v>749</v>
      </c>
      <c r="C6">
        <v>1</v>
      </c>
      <c r="D6" s="31">
        <v>35870</v>
      </c>
      <c r="E6" s="31">
        <v>35912</v>
      </c>
      <c r="F6" s="31">
        <v>35878</v>
      </c>
      <c r="G6">
        <v>1</v>
      </c>
      <c r="H6">
        <v>40.42</v>
      </c>
      <c r="I6" t="s">
        <v>750</v>
      </c>
      <c r="J6" t="s">
        <v>752</v>
      </c>
      <c r="K6" t="s">
        <v>753</v>
      </c>
      <c r="M6" t="s">
        <v>754</v>
      </c>
      <c r="N6" t="s">
        <v>755</v>
      </c>
    </row>
    <row r="7" spans="1:14" x14ac:dyDescent="0.2">
      <c r="A7">
        <v>11011</v>
      </c>
      <c r="B7" t="s">
        <v>749</v>
      </c>
      <c r="C7">
        <v>3</v>
      </c>
      <c r="D7" s="31">
        <v>35894</v>
      </c>
      <c r="E7" s="31">
        <v>35922</v>
      </c>
      <c r="F7" s="31">
        <v>35898</v>
      </c>
      <c r="G7">
        <v>1</v>
      </c>
      <c r="H7">
        <v>1.21</v>
      </c>
      <c r="I7" t="s">
        <v>750</v>
      </c>
      <c r="J7" t="s">
        <v>752</v>
      </c>
      <c r="K7" t="s">
        <v>753</v>
      </c>
      <c r="M7" t="s">
        <v>754</v>
      </c>
      <c r="N7" t="s">
        <v>755</v>
      </c>
    </row>
    <row r="8" spans="1:14" x14ac:dyDescent="0.2">
      <c r="A8">
        <v>10308</v>
      </c>
      <c r="B8" t="s">
        <v>757</v>
      </c>
      <c r="C8">
        <v>7</v>
      </c>
      <c r="D8" s="31">
        <v>35326</v>
      </c>
      <c r="E8" s="31">
        <v>35354</v>
      </c>
      <c r="F8" s="31">
        <v>35332</v>
      </c>
      <c r="G8">
        <v>3</v>
      </c>
      <c r="H8">
        <v>1.61</v>
      </c>
      <c r="I8" t="s">
        <v>758</v>
      </c>
      <c r="J8" t="s">
        <v>760</v>
      </c>
      <c r="K8" t="s">
        <v>761</v>
      </c>
      <c r="M8" t="s">
        <v>762</v>
      </c>
      <c r="N8" t="s">
        <v>763</v>
      </c>
    </row>
    <row r="9" spans="1:14" x14ac:dyDescent="0.2">
      <c r="A9">
        <v>10625</v>
      </c>
      <c r="B9" t="s">
        <v>757</v>
      </c>
      <c r="C9">
        <v>3</v>
      </c>
      <c r="D9" s="31">
        <v>35650</v>
      </c>
      <c r="E9" s="31">
        <v>35678</v>
      </c>
      <c r="F9" s="31">
        <v>35656</v>
      </c>
      <c r="G9">
        <v>1</v>
      </c>
      <c r="H9">
        <v>43.9</v>
      </c>
      <c r="I9" t="s">
        <v>758</v>
      </c>
      <c r="J9" t="s">
        <v>760</v>
      </c>
      <c r="K9" t="s">
        <v>761</v>
      </c>
      <c r="M9" t="s">
        <v>762</v>
      </c>
      <c r="N9" t="s">
        <v>763</v>
      </c>
    </row>
    <row r="10" spans="1:14" x14ac:dyDescent="0.2">
      <c r="A10">
        <v>10759</v>
      </c>
      <c r="B10" t="s">
        <v>757</v>
      </c>
      <c r="C10">
        <v>3</v>
      </c>
      <c r="D10" s="31">
        <v>35762</v>
      </c>
      <c r="E10" s="31">
        <v>35790</v>
      </c>
      <c r="F10" s="31">
        <v>35776</v>
      </c>
      <c r="G10">
        <v>3</v>
      </c>
      <c r="H10">
        <v>11.99</v>
      </c>
      <c r="I10" t="s">
        <v>758</v>
      </c>
      <c r="J10" t="s">
        <v>760</v>
      </c>
      <c r="K10" t="s">
        <v>761</v>
      </c>
      <c r="M10" t="s">
        <v>762</v>
      </c>
      <c r="N10" t="s">
        <v>763</v>
      </c>
    </row>
    <row r="11" spans="1:14" x14ac:dyDescent="0.2">
      <c r="A11">
        <v>10926</v>
      </c>
      <c r="B11" t="s">
        <v>757</v>
      </c>
      <c r="C11">
        <v>4</v>
      </c>
      <c r="D11" s="31">
        <v>35858</v>
      </c>
      <c r="E11" s="31">
        <v>35886</v>
      </c>
      <c r="F11" s="31">
        <v>35865</v>
      </c>
      <c r="G11">
        <v>3</v>
      </c>
      <c r="H11">
        <v>39.92</v>
      </c>
      <c r="I11" t="s">
        <v>758</v>
      </c>
      <c r="J11" t="s">
        <v>760</v>
      </c>
      <c r="K11" t="s">
        <v>761</v>
      </c>
      <c r="M11" t="s">
        <v>762</v>
      </c>
      <c r="N11" t="s">
        <v>763</v>
      </c>
    </row>
    <row r="12" spans="1:14" x14ac:dyDescent="0.2">
      <c r="A12">
        <v>10365</v>
      </c>
      <c r="B12" t="s">
        <v>765</v>
      </c>
      <c r="C12">
        <v>3</v>
      </c>
      <c r="D12" s="31">
        <v>35396</v>
      </c>
      <c r="E12" s="31">
        <v>35424</v>
      </c>
      <c r="F12" s="31">
        <v>35401</v>
      </c>
      <c r="G12">
        <v>2</v>
      </c>
      <c r="H12">
        <v>22</v>
      </c>
      <c r="I12" t="s">
        <v>766</v>
      </c>
      <c r="J12" t="s">
        <v>768</v>
      </c>
      <c r="K12" t="s">
        <v>761</v>
      </c>
      <c r="M12" t="s">
        <v>769</v>
      </c>
      <c r="N12" t="s">
        <v>763</v>
      </c>
    </row>
    <row r="13" spans="1:14" x14ac:dyDescent="0.2">
      <c r="A13">
        <v>10507</v>
      </c>
      <c r="B13" t="s">
        <v>765</v>
      </c>
      <c r="C13">
        <v>7</v>
      </c>
      <c r="D13" s="31">
        <v>35535</v>
      </c>
      <c r="E13" s="31">
        <v>35563</v>
      </c>
      <c r="F13" s="31">
        <v>35542</v>
      </c>
      <c r="G13">
        <v>1</v>
      </c>
      <c r="H13">
        <v>47.45</v>
      </c>
      <c r="I13" t="s">
        <v>766</v>
      </c>
      <c r="J13" t="s">
        <v>768</v>
      </c>
      <c r="K13" t="s">
        <v>761</v>
      </c>
      <c r="M13" t="s">
        <v>769</v>
      </c>
      <c r="N13" t="s">
        <v>763</v>
      </c>
    </row>
    <row r="14" spans="1:14" x14ac:dyDescent="0.2">
      <c r="A14">
        <v>10535</v>
      </c>
      <c r="B14" t="s">
        <v>765</v>
      </c>
      <c r="C14">
        <v>4</v>
      </c>
      <c r="D14" s="31">
        <v>35563</v>
      </c>
      <c r="E14" s="31">
        <v>35591</v>
      </c>
      <c r="F14" s="31">
        <v>35571</v>
      </c>
      <c r="G14">
        <v>1</v>
      </c>
      <c r="H14">
        <v>15.64</v>
      </c>
      <c r="I14" t="s">
        <v>766</v>
      </c>
      <c r="J14" t="s">
        <v>768</v>
      </c>
      <c r="K14" t="s">
        <v>761</v>
      </c>
      <c r="M14" t="s">
        <v>769</v>
      </c>
      <c r="N14" t="s">
        <v>763</v>
      </c>
    </row>
    <row r="15" spans="1:14" x14ac:dyDescent="0.2">
      <c r="A15">
        <v>10573</v>
      </c>
      <c r="B15" t="s">
        <v>765</v>
      </c>
      <c r="C15">
        <v>7</v>
      </c>
      <c r="D15" s="31">
        <v>35600</v>
      </c>
      <c r="E15" s="31">
        <v>35628</v>
      </c>
      <c r="F15" s="31">
        <v>35601</v>
      </c>
      <c r="G15">
        <v>3</v>
      </c>
      <c r="H15">
        <v>84.84</v>
      </c>
      <c r="I15" t="s">
        <v>766</v>
      </c>
      <c r="J15" t="s">
        <v>768</v>
      </c>
      <c r="K15" t="s">
        <v>761</v>
      </c>
      <c r="M15" t="s">
        <v>769</v>
      </c>
      <c r="N15" t="s">
        <v>763</v>
      </c>
    </row>
    <row r="16" spans="1:14" x14ac:dyDescent="0.2">
      <c r="A16">
        <v>10677</v>
      </c>
      <c r="B16" t="s">
        <v>765</v>
      </c>
      <c r="C16">
        <v>1</v>
      </c>
      <c r="D16" s="31">
        <v>35695</v>
      </c>
      <c r="E16" s="31">
        <v>35723</v>
      </c>
      <c r="F16" s="31">
        <v>35699</v>
      </c>
      <c r="G16">
        <v>3</v>
      </c>
      <c r="H16">
        <v>4.03</v>
      </c>
      <c r="I16" t="s">
        <v>766</v>
      </c>
      <c r="J16" t="s">
        <v>768</v>
      </c>
      <c r="K16" t="s">
        <v>761</v>
      </c>
      <c r="M16" t="s">
        <v>769</v>
      </c>
      <c r="N16" t="s">
        <v>763</v>
      </c>
    </row>
    <row r="17" spans="1:14" x14ac:dyDescent="0.2">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
      <c r="A18">
        <v>10856</v>
      </c>
      <c r="B18" t="s">
        <v>765</v>
      </c>
      <c r="C18">
        <v>3</v>
      </c>
      <c r="D18" s="31">
        <v>35823</v>
      </c>
      <c r="E18" s="31">
        <v>35851</v>
      </c>
      <c r="F18" s="31">
        <v>35836</v>
      </c>
      <c r="G18">
        <v>2</v>
      </c>
      <c r="H18">
        <v>58.43</v>
      </c>
      <c r="I18" t="s">
        <v>766</v>
      </c>
      <c r="J18" t="s">
        <v>768</v>
      </c>
      <c r="K18" t="s">
        <v>761</v>
      </c>
      <c r="M18" t="s">
        <v>769</v>
      </c>
      <c r="N18" t="s">
        <v>763</v>
      </c>
    </row>
    <row r="19" spans="1:14" x14ac:dyDescent="0.2">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
      <c r="A32">
        <v>10278</v>
      </c>
      <c r="B32" t="s">
        <v>779</v>
      </c>
      <c r="C32">
        <v>8</v>
      </c>
      <c r="D32" s="31">
        <v>35289</v>
      </c>
      <c r="E32" s="31">
        <v>35317</v>
      </c>
      <c r="F32" s="31">
        <v>35293</v>
      </c>
      <c r="G32">
        <v>2</v>
      </c>
      <c r="H32">
        <v>92.69</v>
      </c>
      <c r="I32" t="s">
        <v>780</v>
      </c>
      <c r="J32" t="s">
        <v>782</v>
      </c>
      <c r="K32" t="s">
        <v>783</v>
      </c>
      <c r="M32" t="s">
        <v>784</v>
      </c>
      <c r="N32" t="s">
        <v>785</v>
      </c>
    </row>
    <row r="33" spans="1:14" x14ac:dyDescent="0.2">
      <c r="A33">
        <v>10280</v>
      </c>
      <c r="B33" t="s">
        <v>779</v>
      </c>
      <c r="C33">
        <v>2</v>
      </c>
      <c r="D33" s="31">
        <v>35291</v>
      </c>
      <c r="E33" s="31">
        <v>35319</v>
      </c>
      <c r="F33" s="31">
        <v>35320</v>
      </c>
      <c r="G33">
        <v>1</v>
      </c>
      <c r="H33">
        <v>8.98</v>
      </c>
      <c r="I33" t="s">
        <v>780</v>
      </c>
      <c r="J33" t="s">
        <v>782</v>
      </c>
      <c r="K33" t="s">
        <v>783</v>
      </c>
      <c r="M33" t="s">
        <v>784</v>
      </c>
      <c r="N33" t="s">
        <v>785</v>
      </c>
    </row>
    <row r="34" spans="1:14" x14ac:dyDescent="0.2">
      <c r="A34">
        <v>10384</v>
      </c>
      <c r="B34" t="s">
        <v>779</v>
      </c>
      <c r="C34">
        <v>3</v>
      </c>
      <c r="D34" s="31">
        <v>35415</v>
      </c>
      <c r="E34" s="31">
        <v>35443</v>
      </c>
      <c r="F34" s="31">
        <v>35419</v>
      </c>
      <c r="G34">
        <v>3</v>
      </c>
      <c r="H34">
        <v>168.64</v>
      </c>
      <c r="I34" t="s">
        <v>780</v>
      </c>
      <c r="J34" t="s">
        <v>782</v>
      </c>
      <c r="K34" t="s">
        <v>783</v>
      </c>
      <c r="M34" t="s">
        <v>784</v>
      </c>
      <c r="N34" t="s">
        <v>785</v>
      </c>
    </row>
    <row r="35" spans="1:14" x14ac:dyDescent="0.2">
      <c r="A35">
        <v>10444</v>
      </c>
      <c r="B35" t="s">
        <v>779</v>
      </c>
      <c r="C35">
        <v>3</v>
      </c>
      <c r="D35" s="31">
        <v>35473</v>
      </c>
      <c r="E35" s="31">
        <v>35501</v>
      </c>
      <c r="F35" s="31">
        <v>35482</v>
      </c>
      <c r="G35">
        <v>3</v>
      </c>
      <c r="H35">
        <v>3.5</v>
      </c>
      <c r="I35" t="s">
        <v>780</v>
      </c>
      <c r="J35" t="s">
        <v>782</v>
      </c>
      <c r="K35" t="s">
        <v>783</v>
      </c>
      <c r="M35" t="s">
        <v>784</v>
      </c>
      <c r="N35" t="s">
        <v>785</v>
      </c>
    </row>
    <row r="36" spans="1:14" x14ac:dyDescent="0.2">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
      <c r="A37">
        <v>10524</v>
      </c>
      <c r="B37" t="s">
        <v>779</v>
      </c>
      <c r="C37">
        <v>1</v>
      </c>
      <c r="D37" s="31">
        <v>35551</v>
      </c>
      <c r="E37" s="31">
        <v>35579</v>
      </c>
      <c r="F37" s="31">
        <v>35557</v>
      </c>
      <c r="G37">
        <v>2</v>
      </c>
      <c r="H37">
        <v>244.79</v>
      </c>
      <c r="I37" t="s">
        <v>780</v>
      </c>
      <c r="J37" t="s">
        <v>782</v>
      </c>
      <c r="K37" t="s">
        <v>783</v>
      </c>
      <c r="M37" t="s">
        <v>784</v>
      </c>
      <c r="N37" t="s">
        <v>785</v>
      </c>
    </row>
    <row r="38" spans="1:14" x14ac:dyDescent="0.2">
      <c r="A38">
        <v>10572</v>
      </c>
      <c r="B38" t="s">
        <v>779</v>
      </c>
      <c r="C38">
        <v>3</v>
      </c>
      <c r="D38" s="31">
        <v>35599</v>
      </c>
      <c r="E38" s="31">
        <v>35627</v>
      </c>
      <c r="F38" s="31">
        <v>35606</v>
      </c>
      <c r="G38">
        <v>2</v>
      </c>
      <c r="H38">
        <v>116.43</v>
      </c>
      <c r="I38" t="s">
        <v>780</v>
      </c>
      <c r="J38" t="s">
        <v>782</v>
      </c>
      <c r="K38" t="s">
        <v>783</v>
      </c>
      <c r="M38" t="s">
        <v>784</v>
      </c>
      <c r="N38" t="s">
        <v>785</v>
      </c>
    </row>
    <row r="39" spans="1:14" x14ac:dyDescent="0.2">
      <c r="A39">
        <v>10626</v>
      </c>
      <c r="B39" t="s">
        <v>779</v>
      </c>
      <c r="C39">
        <v>1</v>
      </c>
      <c r="D39" s="31">
        <v>35653</v>
      </c>
      <c r="E39" s="31">
        <v>35681</v>
      </c>
      <c r="F39" s="31">
        <v>35662</v>
      </c>
      <c r="G39">
        <v>2</v>
      </c>
      <c r="H39">
        <v>138.69</v>
      </c>
      <c r="I39" t="s">
        <v>780</v>
      </c>
      <c r="J39" t="s">
        <v>782</v>
      </c>
      <c r="K39" t="s">
        <v>783</v>
      </c>
      <c r="M39" t="s">
        <v>784</v>
      </c>
      <c r="N39" t="s">
        <v>785</v>
      </c>
    </row>
    <row r="40" spans="1:14" x14ac:dyDescent="0.2">
      <c r="A40">
        <v>10654</v>
      </c>
      <c r="B40" t="s">
        <v>779</v>
      </c>
      <c r="C40">
        <v>5</v>
      </c>
      <c r="D40" s="31">
        <v>35675</v>
      </c>
      <c r="E40" s="31">
        <v>35703</v>
      </c>
      <c r="F40" s="31">
        <v>35684</v>
      </c>
      <c r="G40">
        <v>1</v>
      </c>
      <c r="H40">
        <v>55.26</v>
      </c>
      <c r="I40" t="s">
        <v>780</v>
      </c>
      <c r="J40" t="s">
        <v>782</v>
      </c>
      <c r="K40" t="s">
        <v>783</v>
      </c>
      <c r="M40" t="s">
        <v>784</v>
      </c>
      <c r="N40" t="s">
        <v>785</v>
      </c>
    </row>
    <row r="41" spans="1:14" x14ac:dyDescent="0.2">
      <c r="A41">
        <v>10672</v>
      </c>
      <c r="B41" t="s">
        <v>779</v>
      </c>
      <c r="C41">
        <v>9</v>
      </c>
      <c r="D41" s="31">
        <v>35690</v>
      </c>
      <c r="E41" s="31">
        <v>35704</v>
      </c>
      <c r="F41" s="31">
        <v>35699</v>
      </c>
      <c r="G41">
        <v>2</v>
      </c>
      <c r="H41">
        <v>95.75</v>
      </c>
      <c r="I41" t="s">
        <v>780</v>
      </c>
      <c r="J41" t="s">
        <v>782</v>
      </c>
      <c r="K41" t="s">
        <v>783</v>
      </c>
      <c r="M41" t="s">
        <v>784</v>
      </c>
      <c r="N41" t="s">
        <v>785</v>
      </c>
    </row>
    <row r="42" spans="1:14" x14ac:dyDescent="0.2">
      <c r="A42">
        <v>10689</v>
      </c>
      <c r="B42" t="s">
        <v>779</v>
      </c>
      <c r="C42">
        <v>1</v>
      </c>
      <c r="D42" s="31">
        <v>35704</v>
      </c>
      <c r="E42" s="31">
        <v>35732</v>
      </c>
      <c r="F42" s="31">
        <v>35710</v>
      </c>
      <c r="G42">
        <v>2</v>
      </c>
      <c r="H42">
        <v>13.42</v>
      </c>
      <c r="I42" t="s">
        <v>780</v>
      </c>
      <c r="J42" t="s">
        <v>782</v>
      </c>
      <c r="K42" t="s">
        <v>783</v>
      </c>
      <c r="M42" t="s">
        <v>784</v>
      </c>
      <c r="N42" t="s">
        <v>785</v>
      </c>
    </row>
    <row r="43" spans="1:14" x14ac:dyDescent="0.2">
      <c r="A43">
        <v>10733</v>
      </c>
      <c r="B43" t="s">
        <v>779</v>
      </c>
      <c r="C43">
        <v>1</v>
      </c>
      <c r="D43" s="31">
        <v>35741</v>
      </c>
      <c r="E43" s="31">
        <v>35769</v>
      </c>
      <c r="F43" s="31">
        <v>35744</v>
      </c>
      <c r="G43">
        <v>3</v>
      </c>
      <c r="H43">
        <v>110.11</v>
      </c>
      <c r="I43" t="s">
        <v>780</v>
      </c>
      <c r="J43" t="s">
        <v>782</v>
      </c>
      <c r="K43" t="s">
        <v>783</v>
      </c>
      <c r="M43" t="s">
        <v>784</v>
      </c>
      <c r="N43" t="s">
        <v>785</v>
      </c>
    </row>
    <row r="44" spans="1:14" x14ac:dyDescent="0.2">
      <c r="A44">
        <v>10778</v>
      </c>
      <c r="B44" t="s">
        <v>779</v>
      </c>
      <c r="C44">
        <v>3</v>
      </c>
      <c r="D44" s="31">
        <v>35780</v>
      </c>
      <c r="E44" s="31">
        <v>35808</v>
      </c>
      <c r="F44" s="31">
        <v>35788</v>
      </c>
      <c r="G44">
        <v>1</v>
      </c>
      <c r="H44">
        <v>6.79</v>
      </c>
      <c r="I44" t="s">
        <v>780</v>
      </c>
      <c r="J44" t="s">
        <v>782</v>
      </c>
      <c r="K44" t="s">
        <v>783</v>
      </c>
      <c r="M44" t="s">
        <v>784</v>
      </c>
      <c r="N44" t="s">
        <v>785</v>
      </c>
    </row>
    <row r="45" spans="1:14" x14ac:dyDescent="0.2">
      <c r="A45">
        <v>10837</v>
      </c>
      <c r="B45" t="s">
        <v>779</v>
      </c>
      <c r="C45">
        <v>9</v>
      </c>
      <c r="D45" s="31">
        <v>35811</v>
      </c>
      <c r="E45" s="31">
        <v>35839</v>
      </c>
      <c r="F45" s="31">
        <v>35818</v>
      </c>
      <c r="G45">
        <v>3</v>
      </c>
      <c r="H45">
        <v>13.32</v>
      </c>
      <c r="I45" t="s">
        <v>780</v>
      </c>
      <c r="J45" t="s">
        <v>782</v>
      </c>
      <c r="K45" t="s">
        <v>783</v>
      </c>
      <c r="M45" t="s">
        <v>784</v>
      </c>
      <c r="N45" t="s">
        <v>785</v>
      </c>
    </row>
    <row r="46" spans="1:14" x14ac:dyDescent="0.2">
      <c r="A46">
        <v>10857</v>
      </c>
      <c r="B46" t="s">
        <v>779</v>
      </c>
      <c r="C46">
        <v>8</v>
      </c>
      <c r="D46" s="31">
        <v>35823</v>
      </c>
      <c r="E46" s="31">
        <v>35851</v>
      </c>
      <c r="F46" s="31">
        <v>35832</v>
      </c>
      <c r="G46">
        <v>2</v>
      </c>
      <c r="H46">
        <v>188.85</v>
      </c>
      <c r="I46" t="s">
        <v>780</v>
      </c>
      <c r="J46" t="s">
        <v>782</v>
      </c>
      <c r="K46" t="s">
        <v>783</v>
      </c>
      <c r="M46" t="s">
        <v>784</v>
      </c>
      <c r="N46" t="s">
        <v>785</v>
      </c>
    </row>
    <row r="47" spans="1:14" x14ac:dyDescent="0.2">
      <c r="A47">
        <v>10866</v>
      </c>
      <c r="B47" t="s">
        <v>779</v>
      </c>
      <c r="C47">
        <v>5</v>
      </c>
      <c r="D47" s="31">
        <v>35829</v>
      </c>
      <c r="E47" s="31">
        <v>35857</v>
      </c>
      <c r="F47" s="31">
        <v>35838</v>
      </c>
      <c r="G47">
        <v>1</v>
      </c>
      <c r="H47">
        <v>109.11</v>
      </c>
      <c r="I47" t="s">
        <v>780</v>
      </c>
      <c r="J47" t="s">
        <v>782</v>
      </c>
      <c r="K47" t="s">
        <v>783</v>
      </c>
      <c r="M47" t="s">
        <v>784</v>
      </c>
      <c r="N47" t="s">
        <v>785</v>
      </c>
    </row>
    <row r="48" spans="1:14" x14ac:dyDescent="0.2">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
      <c r="A50">
        <v>10501</v>
      </c>
      <c r="B50" t="s">
        <v>787</v>
      </c>
      <c r="C50">
        <v>9</v>
      </c>
      <c r="D50" s="31">
        <v>35529</v>
      </c>
      <c r="E50" s="31">
        <v>35557</v>
      </c>
      <c r="F50" s="31">
        <v>35536</v>
      </c>
      <c r="G50">
        <v>3</v>
      </c>
      <c r="H50">
        <v>8.85</v>
      </c>
      <c r="I50" t="s">
        <v>788</v>
      </c>
      <c r="J50" t="s">
        <v>790</v>
      </c>
      <c r="K50" t="s">
        <v>791</v>
      </c>
      <c r="M50" t="s">
        <v>792</v>
      </c>
      <c r="N50" t="s">
        <v>755</v>
      </c>
    </row>
    <row r="51" spans="1:14" x14ac:dyDescent="0.2">
      <c r="A51">
        <v>10509</v>
      </c>
      <c r="B51" t="s">
        <v>787</v>
      </c>
      <c r="C51">
        <v>4</v>
      </c>
      <c r="D51" s="31">
        <v>35537</v>
      </c>
      <c r="E51" s="31">
        <v>35565</v>
      </c>
      <c r="F51" s="31">
        <v>35549</v>
      </c>
      <c r="G51">
        <v>1</v>
      </c>
      <c r="H51">
        <v>0.15</v>
      </c>
      <c r="I51" t="s">
        <v>788</v>
      </c>
      <c r="J51" t="s">
        <v>790</v>
      </c>
      <c r="K51" t="s">
        <v>791</v>
      </c>
      <c r="M51" t="s">
        <v>792</v>
      </c>
      <c r="N51" t="s">
        <v>755</v>
      </c>
    </row>
    <row r="52" spans="1:14" x14ac:dyDescent="0.2">
      <c r="A52">
        <v>10582</v>
      </c>
      <c r="B52" t="s">
        <v>787</v>
      </c>
      <c r="C52">
        <v>3</v>
      </c>
      <c r="D52" s="31">
        <v>35608</v>
      </c>
      <c r="E52" s="31">
        <v>35636</v>
      </c>
      <c r="F52" s="31">
        <v>35625</v>
      </c>
      <c r="G52">
        <v>2</v>
      </c>
      <c r="H52">
        <v>27.71</v>
      </c>
      <c r="I52" t="s">
        <v>788</v>
      </c>
      <c r="J52" t="s">
        <v>790</v>
      </c>
      <c r="K52" t="s">
        <v>791</v>
      </c>
      <c r="M52" t="s">
        <v>792</v>
      </c>
      <c r="N52" t="s">
        <v>755</v>
      </c>
    </row>
    <row r="53" spans="1:14" x14ac:dyDescent="0.2">
      <c r="A53">
        <v>10614</v>
      </c>
      <c r="B53" t="s">
        <v>787</v>
      </c>
      <c r="C53">
        <v>8</v>
      </c>
      <c r="D53" s="31">
        <v>35640</v>
      </c>
      <c r="E53" s="31">
        <v>35668</v>
      </c>
      <c r="F53" s="31">
        <v>35643</v>
      </c>
      <c r="G53">
        <v>3</v>
      </c>
      <c r="H53">
        <v>1.93</v>
      </c>
      <c r="I53" t="s">
        <v>788</v>
      </c>
      <c r="J53" t="s">
        <v>790</v>
      </c>
      <c r="K53" t="s">
        <v>791</v>
      </c>
      <c r="M53" t="s">
        <v>792</v>
      </c>
      <c r="N53" t="s">
        <v>755</v>
      </c>
    </row>
    <row r="54" spans="1:14" x14ac:dyDescent="0.2">
      <c r="A54">
        <v>10853</v>
      </c>
      <c r="B54" t="s">
        <v>787</v>
      </c>
      <c r="C54">
        <v>9</v>
      </c>
      <c r="D54" s="31">
        <v>35822</v>
      </c>
      <c r="E54" s="31">
        <v>35850</v>
      </c>
      <c r="F54" s="31">
        <v>35829</v>
      </c>
      <c r="G54">
        <v>2</v>
      </c>
      <c r="H54">
        <v>53.83</v>
      </c>
      <c r="I54" t="s">
        <v>788</v>
      </c>
      <c r="J54" t="s">
        <v>790</v>
      </c>
      <c r="K54" t="s">
        <v>791</v>
      </c>
      <c r="M54" t="s">
        <v>792</v>
      </c>
      <c r="N54" t="s">
        <v>755</v>
      </c>
    </row>
    <row r="55" spans="1:14" x14ac:dyDescent="0.2">
      <c r="A55">
        <v>10956</v>
      </c>
      <c r="B55" t="s">
        <v>787</v>
      </c>
      <c r="C55">
        <v>6</v>
      </c>
      <c r="D55" s="31">
        <v>35871</v>
      </c>
      <c r="E55" s="31">
        <v>35913</v>
      </c>
      <c r="F55" s="31">
        <v>35874</v>
      </c>
      <c r="G55">
        <v>2</v>
      </c>
      <c r="H55">
        <v>44.65</v>
      </c>
      <c r="I55" t="s">
        <v>788</v>
      </c>
      <c r="J55" t="s">
        <v>790</v>
      </c>
      <c r="K55" t="s">
        <v>791</v>
      </c>
      <c r="M55" t="s">
        <v>792</v>
      </c>
      <c r="N55" t="s">
        <v>755</v>
      </c>
    </row>
    <row r="56" spans="1:14" x14ac:dyDescent="0.2">
      <c r="A56">
        <v>11058</v>
      </c>
      <c r="B56" t="s">
        <v>787</v>
      </c>
      <c r="C56">
        <v>9</v>
      </c>
      <c r="D56" s="31">
        <v>35914</v>
      </c>
      <c r="E56" s="31">
        <v>35942</v>
      </c>
      <c r="F56" s="31"/>
      <c r="G56">
        <v>3</v>
      </c>
      <c r="H56">
        <v>31.14</v>
      </c>
      <c r="I56" t="s">
        <v>788</v>
      </c>
      <c r="J56" t="s">
        <v>790</v>
      </c>
      <c r="K56" t="s">
        <v>791</v>
      </c>
      <c r="M56" t="s">
        <v>792</v>
      </c>
      <c r="N56" t="s">
        <v>755</v>
      </c>
    </row>
    <row r="57" spans="1:14" x14ac:dyDescent="0.2">
      <c r="A57">
        <v>10265</v>
      </c>
      <c r="B57" t="s">
        <v>794</v>
      </c>
      <c r="C57">
        <v>2</v>
      </c>
      <c r="D57" s="31">
        <v>35271</v>
      </c>
      <c r="E57" s="31">
        <v>35299</v>
      </c>
      <c r="F57" s="31">
        <v>35289</v>
      </c>
      <c r="G57">
        <v>1</v>
      </c>
      <c r="H57">
        <v>55.28</v>
      </c>
      <c r="I57" t="s">
        <v>795</v>
      </c>
      <c r="J57" t="s">
        <v>797</v>
      </c>
      <c r="K57" t="s">
        <v>798</v>
      </c>
      <c r="M57" t="s">
        <v>799</v>
      </c>
      <c r="N57" t="s">
        <v>800</v>
      </c>
    </row>
    <row r="58" spans="1:14" x14ac:dyDescent="0.2">
      <c r="A58">
        <v>10297</v>
      </c>
      <c r="B58" t="s">
        <v>794</v>
      </c>
      <c r="C58">
        <v>5</v>
      </c>
      <c r="D58" s="31">
        <v>35312</v>
      </c>
      <c r="E58" s="31">
        <v>35354</v>
      </c>
      <c r="F58" s="31">
        <v>35318</v>
      </c>
      <c r="G58">
        <v>2</v>
      </c>
      <c r="H58">
        <v>5.74</v>
      </c>
      <c r="I58" t="s">
        <v>795</v>
      </c>
      <c r="J58" t="s">
        <v>797</v>
      </c>
      <c r="K58" t="s">
        <v>798</v>
      </c>
      <c r="M58" t="s">
        <v>799</v>
      </c>
      <c r="N58" t="s">
        <v>800</v>
      </c>
    </row>
    <row r="59" spans="1:14" x14ac:dyDescent="0.2">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
      <c r="A60">
        <v>10436</v>
      </c>
      <c r="B60" t="s">
        <v>794</v>
      </c>
      <c r="C60">
        <v>3</v>
      </c>
      <c r="D60" s="31">
        <v>35466</v>
      </c>
      <c r="E60" s="31">
        <v>35494</v>
      </c>
      <c r="F60" s="31">
        <v>35472</v>
      </c>
      <c r="G60">
        <v>2</v>
      </c>
      <c r="H60">
        <v>156.66</v>
      </c>
      <c r="I60" t="s">
        <v>795</v>
      </c>
      <c r="J60" t="s">
        <v>797</v>
      </c>
      <c r="K60" t="s">
        <v>798</v>
      </c>
      <c r="M60" t="s">
        <v>799</v>
      </c>
      <c r="N60" t="s">
        <v>800</v>
      </c>
    </row>
    <row r="61" spans="1:14" x14ac:dyDescent="0.2">
      <c r="A61">
        <v>10449</v>
      </c>
      <c r="B61" t="s">
        <v>794</v>
      </c>
      <c r="C61">
        <v>3</v>
      </c>
      <c r="D61" s="31">
        <v>35479</v>
      </c>
      <c r="E61" s="31">
        <v>35507</v>
      </c>
      <c r="F61" s="31">
        <v>35488</v>
      </c>
      <c r="G61">
        <v>2</v>
      </c>
      <c r="H61">
        <v>53.3</v>
      </c>
      <c r="I61" t="s">
        <v>795</v>
      </c>
      <c r="J61" t="s">
        <v>797</v>
      </c>
      <c r="K61" t="s">
        <v>798</v>
      </c>
      <c r="M61" t="s">
        <v>799</v>
      </c>
      <c r="N61" t="s">
        <v>800</v>
      </c>
    </row>
    <row r="62" spans="1:14" x14ac:dyDescent="0.2">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
      <c r="A63">
        <v>10566</v>
      </c>
      <c r="B63" t="s">
        <v>794</v>
      </c>
      <c r="C63">
        <v>9</v>
      </c>
      <c r="D63" s="31">
        <v>35593</v>
      </c>
      <c r="E63" s="31">
        <v>35621</v>
      </c>
      <c r="F63" s="31">
        <v>35599</v>
      </c>
      <c r="G63">
        <v>1</v>
      </c>
      <c r="H63">
        <v>88.4</v>
      </c>
      <c r="I63" t="s">
        <v>795</v>
      </c>
      <c r="J63" t="s">
        <v>797</v>
      </c>
      <c r="K63" t="s">
        <v>798</v>
      </c>
      <c r="M63" t="s">
        <v>799</v>
      </c>
      <c r="N63" t="s">
        <v>800</v>
      </c>
    </row>
    <row r="64" spans="1:14" x14ac:dyDescent="0.2">
      <c r="A64">
        <v>10584</v>
      </c>
      <c r="B64" t="s">
        <v>794</v>
      </c>
      <c r="C64">
        <v>4</v>
      </c>
      <c r="D64" s="31">
        <v>35611</v>
      </c>
      <c r="E64" s="31">
        <v>35639</v>
      </c>
      <c r="F64" s="31">
        <v>35615</v>
      </c>
      <c r="G64">
        <v>1</v>
      </c>
      <c r="H64">
        <v>59.14</v>
      </c>
      <c r="I64" t="s">
        <v>795</v>
      </c>
      <c r="J64" t="s">
        <v>797</v>
      </c>
      <c r="K64" t="s">
        <v>798</v>
      </c>
      <c r="M64" t="s">
        <v>799</v>
      </c>
      <c r="N64" t="s">
        <v>800</v>
      </c>
    </row>
    <row r="65" spans="1:14" x14ac:dyDescent="0.2">
      <c r="A65">
        <v>10628</v>
      </c>
      <c r="B65" t="s">
        <v>794</v>
      </c>
      <c r="C65">
        <v>4</v>
      </c>
      <c r="D65" s="31">
        <v>35654</v>
      </c>
      <c r="E65" s="31">
        <v>35682</v>
      </c>
      <c r="F65" s="31">
        <v>35662</v>
      </c>
      <c r="G65">
        <v>3</v>
      </c>
      <c r="H65">
        <v>30.36</v>
      </c>
      <c r="I65" t="s">
        <v>795</v>
      </c>
      <c r="J65" t="s">
        <v>797</v>
      </c>
      <c r="K65" t="s">
        <v>798</v>
      </c>
      <c r="M65" t="s">
        <v>799</v>
      </c>
      <c r="N65" t="s">
        <v>800</v>
      </c>
    </row>
    <row r="66" spans="1:14" x14ac:dyDescent="0.2">
      <c r="A66">
        <v>10679</v>
      </c>
      <c r="B66" t="s">
        <v>794</v>
      </c>
      <c r="C66">
        <v>8</v>
      </c>
      <c r="D66" s="31">
        <v>35696</v>
      </c>
      <c r="E66" s="31">
        <v>35724</v>
      </c>
      <c r="F66" s="31">
        <v>35703</v>
      </c>
      <c r="G66">
        <v>3</v>
      </c>
      <c r="H66">
        <v>27.94</v>
      </c>
      <c r="I66" t="s">
        <v>795</v>
      </c>
      <c r="J66" t="s">
        <v>797</v>
      </c>
      <c r="K66" t="s">
        <v>798</v>
      </c>
      <c r="M66" t="s">
        <v>799</v>
      </c>
      <c r="N66" t="s">
        <v>800</v>
      </c>
    </row>
    <row r="67" spans="1:14" x14ac:dyDescent="0.2">
      <c r="A67">
        <v>10826</v>
      </c>
      <c r="B67" t="s">
        <v>794</v>
      </c>
      <c r="C67">
        <v>6</v>
      </c>
      <c r="D67" s="31">
        <v>35807</v>
      </c>
      <c r="E67" s="31">
        <v>35835</v>
      </c>
      <c r="F67" s="31">
        <v>35832</v>
      </c>
      <c r="G67">
        <v>1</v>
      </c>
      <c r="H67">
        <v>7.09</v>
      </c>
      <c r="I67" t="s">
        <v>795</v>
      </c>
      <c r="J67" t="s">
        <v>797</v>
      </c>
      <c r="K67" t="s">
        <v>798</v>
      </c>
      <c r="M67" t="s">
        <v>799</v>
      </c>
      <c r="N67" t="s">
        <v>800</v>
      </c>
    </row>
    <row r="68" spans="1:14" x14ac:dyDescent="0.2">
      <c r="A68">
        <v>10326</v>
      </c>
      <c r="B68" t="s">
        <v>802</v>
      </c>
      <c r="C68">
        <v>4</v>
      </c>
      <c r="D68" s="31">
        <v>35348</v>
      </c>
      <c r="E68" s="31">
        <v>35376</v>
      </c>
      <c r="F68" s="31">
        <v>35352</v>
      </c>
      <c r="G68">
        <v>2</v>
      </c>
      <c r="H68">
        <v>77.92</v>
      </c>
      <c r="I68" t="s">
        <v>803</v>
      </c>
      <c r="J68" t="s">
        <v>805</v>
      </c>
      <c r="K68" t="s">
        <v>806</v>
      </c>
      <c r="M68" t="s">
        <v>807</v>
      </c>
      <c r="N68" t="s">
        <v>808</v>
      </c>
    </row>
    <row r="69" spans="1:14" x14ac:dyDescent="0.2">
      <c r="A69">
        <v>10801</v>
      </c>
      <c r="B69" t="s">
        <v>802</v>
      </c>
      <c r="C69">
        <v>4</v>
      </c>
      <c r="D69" s="31">
        <v>35793</v>
      </c>
      <c r="E69" s="31">
        <v>35821</v>
      </c>
      <c r="F69" s="31">
        <v>35795</v>
      </c>
      <c r="G69">
        <v>2</v>
      </c>
      <c r="H69">
        <v>97.09</v>
      </c>
      <c r="I69" t="s">
        <v>803</v>
      </c>
      <c r="J69" t="s">
        <v>805</v>
      </c>
      <c r="K69" t="s">
        <v>806</v>
      </c>
      <c r="M69" t="s">
        <v>807</v>
      </c>
      <c r="N69" t="s">
        <v>808</v>
      </c>
    </row>
    <row r="70" spans="1:14" x14ac:dyDescent="0.2">
      <c r="A70">
        <v>10970</v>
      </c>
      <c r="B70" t="s">
        <v>802</v>
      </c>
      <c r="C70">
        <v>9</v>
      </c>
      <c r="D70" s="31">
        <v>35878</v>
      </c>
      <c r="E70" s="31">
        <v>35892</v>
      </c>
      <c r="F70" s="31">
        <v>35909</v>
      </c>
      <c r="G70">
        <v>1</v>
      </c>
      <c r="H70">
        <v>16.16</v>
      </c>
      <c r="I70" t="s">
        <v>803</v>
      </c>
      <c r="J70" t="s">
        <v>805</v>
      </c>
      <c r="K70" t="s">
        <v>806</v>
      </c>
      <c r="M70" t="s">
        <v>807</v>
      </c>
      <c r="N70" t="s">
        <v>808</v>
      </c>
    </row>
    <row r="71" spans="1:14" x14ac:dyDescent="0.2">
      <c r="A71">
        <v>10331</v>
      </c>
      <c r="B71" t="s">
        <v>810</v>
      </c>
      <c r="C71">
        <v>9</v>
      </c>
      <c r="D71" s="31">
        <v>35354</v>
      </c>
      <c r="E71" s="31">
        <v>35396</v>
      </c>
      <c r="F71" s="31">
        <v>35359</v>
      </c>
      <c r="G71">
        <v>1</v>
      </c>
      <c r="H71">
        <v>10.19</v>
      </c>
      <c r="I71" t="s">
        <v>811</v>
      </c>
      <c r="J71" t="s">
        <v>813</v>
      </c>
      <c r="K71" t="s">
        <v>814</v>
      </c>
      <c r="M71" t="s">
        <v>815</v>
      </c>
      <c r="N71" t="s">
        <v>800</v>
      </c>
    </row>
    <row r="72" spans="1:14" x14ac:dyDescent="0.2">
      <c r="A72">
        <v>10340</v>
      </c>
      <c r="B72" t="s">
        <v>810</v>
      </c>
      <c r="C72">
        <v>1</v>
      </c>
      <c r="D72" s="31">
        <v>35367</v>
      </c>
      <c r="E72" s="31">
        <v>35395</v>
      </c>
      <c r="F72" s="31">
        <v>35377</v>
      </c>
      <c r="G72">
        <v>3</v>
      </c>
      <c r="H72">
        <v>166.31</v>
      </c>
      <c r="I72" t="s">
        <v>811</v>
      </c>
      <c r="J72" t="s">
        <v>813</v>
      </c>
      <c r="K72" t="s">
        <v>814</v>
      </c>
      <c r="M72" t="s">
        <v>815</v>
      </c>
      <c r="N72" t="s">
        <v>800</v>
      </c>
    </row>
    <row r="73" spans="1:14" x14ac:dyDescent="0.2">
      <c r="A73">
        <v>10362</v>
      </c>
      <c r="B73" t="s">
        <v>810</v>
      </c>
      <c r="C73">
        <v>3</v>
      </c>
      <c r="D73" s="31">
        <v>35394</v>
      </c>
      <c r="E73" s="31">
        <v>35422</v>
      </c>
      <c r="F73" s="31">
        <v>35397</v>
      </c>
      <c r="G73">
        <v>1</v>
      </c>
      <c r="H73">
        <v>96.04</v>
      </c>
      <c r="I73" t="s">
        <v>811</v>
      </c>
      <c r="J73" t="s">
        <v>813</v>
      </c>
      <c r="K73" t="s">
        <v>814</v>
      </c>
      <c r="M73" t="s">
        <v>815</v>
      </c>
      <c r="N73" t="s">
        <v>800</v>
      </c>
    </row>
    <row r="74" spans="1:14" x14ac:dyDescent="0.2">
      <c r="A74">
        <v>10470</v>
      </c>
      <c r="B74" t="s">
        <v>810</v>
      </c>
      <c r="C74">
        <v>4</v>
      </c>
      <c r="D74" s="31">
        <v>35500</v>
      </c>
      <c r="E74" s="31">
        <v>35528</v>
      </c>
      <c r="F74" s="31">
        <v>35503</v>
      </c>
      <c r="G74">
        <v>2</v>
      </c>
      <c r="H74">
        <v>64.56</v>
      </c>
      <c r="I74" t="s">
        <v>811</v>
      </c>
      <c r="J74" t="s">
        <v>813</v>
      </c>
      <c r="K74" t="s">
        <v>814</v>
      </c>
      <c r="M74" t="s">
        <v>815</v>
      </c>
      <c r="N74" t="s">
        <v>800</v>
      </c>
    </row>
    <row r="75" spans="1:14" x14ac:dyDescent="0.2">
      <c r="A75">
        <v>10511</v>
      </c>
      <c r="B75" t="s">
        <v>810</v>
      </c>
      <c r="C75">
        <v>4</v>
      </c>
      <c r="D75" s="31">
        <v>35538</v>
      </c>
      <c r="E75" s="31">
        <v>35566</v>
      </c>
      <c r="F75" s="31">
        <v>35541</v>
      </c>
      <c r="G75">
        <v>3</v>
      </c>
      <c r="H75">
        <v>350.64</v>
      </c>
      <c r="I75" t="s">
        <v>811</v>
      </c>
      <c r="J75" t="s">
        <v>813</v>
      </c>
      <c r="K75" t="s">
        <v>814</v>
      </c>
      <c r="M75" t="s">
        <v>815</v>
      </c>
      <c r="N75" t="s">
        <v>800</v>
      </c>
    </row>
    <row r="76" spans="1:14" x14ac:dyDescent="0.2">
      <c r="A76">
        <v>10525</v>
      </c>
      <c r="B76" t="s">
        <v>810</v>
      </c>
      <c r="C76">
        <v>1</v>
      </c>
      <c r="D76" s="31">
        <v>35552</v>
      </c>
      <c r="E76" s="31">
        <v>35580</v>
      </c>
      <c r="F76" s="31">
        <v>35573</v>
      </c>
      <c r="G76">
        <v>2</v>
      </c>
      <c r="H76">
        <v>11.06</v>
      </c>
      <c r="I76" t="s">
        <v>811</v>
      </c>
      <c r="J76" t="s">
        <v>813</v>
      </c>
      <c r="K76" t="s">
        <v>814</v>
      </c>
      <c r="M76" t="s">
        <v>815</v>
      </c>
      <c r="N76" t="s">
        <v>800</v>
      </c>
    </row>
    <row r="77" spans="1:14" x14ac:dyDescent="0.2">
      <c r="A77">
        <v>10663</v>
      </c>
      <c r="B77" t="s">
        <v>810</v>
      </c>
      <c r="C77">
        <v>2</v>
      </c>
      <c r="D77" s="31">
        <v>35683</v>
      </c>
      <c r="E77" s="31">
        <v>35697</v>
      </c>
      <c r="F77" s="31">
        <v>35706</v>
      </c>
      <c r="G77">
        <v>2</v>
      </c>
      <c r="H77">
        <v>113.15</v>
      </c>
      <c r="I77" t="s">
        <v>811</v>
      </c>
      <c r="J77" t="s">
        <v>813</v>
      </c>
      <c r="K77" t="s">
        <v>814</v>
      </c>
      <c r="M77" t="s">
        <v>815</v>
      </c>
      <c r="N77" t="s">
        <v>800</v>
      </c>
    </row>
    <row r="78" spans="1:14" x14ac:dyDescent="0.2">
      <c r="A78">
        <v>10715</v>
      </c>
      <c r="B78" t="s">
        <v>810</v>
      </c>
      <c r="C78">
        <v>3</v>
      </c>
      <c r="D78" s="31">
        <v>35726</v>
      </c>
      <c r="E78" s="31">
        <v>35740</v>
      </c>
      <c r="F78" s="31">
        <v>35732</v>
      </c>
      <c r="G78">
        <v>1</v>
      </c>
      <c r="H78">
        <v>63.2</v>
      </c>
      <c r="I78" t="s">
        <v>811</v>
      </c>
      <c r="J78" t="s">
        <v>813</v>
      </c>
      <c r="K78" t="s">
        <v>814</v>
      </c>
      <c r="M78" t="s">
        <v>815</v>
      </c>
      <c r="N78" t="s">
        <v>800</v>
      </c>
    </row>
    <row r="79" spans="1:14" x14ac:dyDescent="0.2">
      <c r="A79">
        <v>10730</v>
      </c>
      <c r="B79" t="s">
        <v>810</v>
      </c>
      <c r="C79">
        <v>5</v>
      </c>
      <c r="D79" s="31">
        <v>35739</v>
      </c>
      <c r="E79" s="31">
        <v>35767</v>
      </c>
      <c r="F79" s="31">
        <v>35748</v>
      </c>
      <c r="G79">
        <v>1</v>
      </c>
      <c r="H79">
        <v>20.12</v>
      </c>
      <c r="I79" t="s">
        <v>811</v>
      </c>
      <c r="J79" t="s">
        <v>813</v>
      </c>
      <c r="K79" t="s">
        <v>814</v>
      </c>
      <c r="M79" t="s">
        <v>815</v>
      </c>
      <c r="N79" t="s">
        <v>800</v>
      </c>
    </row>
    <row r="80" spans="1:14" x14ac:dyDescent="0.2">
      <c r="A80">
        <v>10732</v>
      </c>
      <c r="B80" t="s">
        <v>810</v>
      </c>
      <c r="C80">
        <v>3</v>
      </c>
      <c r="D80" s="31">
        <v>35740</v>
      </c>
      <c r="E80" s="31">
        <v>35768</v>
      </c>
      <c r="F80" s="31">
        <v>35741</v>
      </c>
      <c r="G80">
        <v>1</v>
      </c>
      <c r="H80">
        <v>16.97</v>
      </c>
      <c r="I80" t="s">
        <v>811</v>
      </c>
      <c r="J80" t="s">
        <v>813</v>
      </c>
      <c r="K80" t="s">
        <v>814</v>
      </c>
      <c r="M80" t="s">
        <v>815</v>
      </c>
      <c r="N80" t="s">
        <v>800</v>
      </c>
    </row>
    <row r="81" spans="1:14" x14ac:dyDescent="0.2">
      <c r="A81">
        <v>10755</v>
      </c>
      <c r="B81" t="s">
        <v>810</v>
      </c>
      <c r="C81">
        <v>4</v>
      </c>
      <c r="D81" s="31">
        <v>35760</v>
      </c>
      <c r="E81" s="31">
        <v>35788</v>
      </c>
      <c r="F81" s="31">
        <v>35762</v>
      </c>
      <c r="G81">
        <v>2</v>
      </c>
      <c r="H81">
        <v>16.71</v>
      </c>
      <c r="I81" t="s">
        <v>811</v>
      </c>
      <c r="J81" t="s">
        <v>813</v>
      </c>
      <c r="K81" t="s">
        <v>814</v>
      </c>
      <c r="M81" t="s">
        <v>815</v>
      </c>
      <c r="N81" t="s">
        <v>800</v>
      </c>
    </row>
    <row r="82" spans="1:14" x14ac:dyDescent="0.2">
      <c r="A82">
        <v>10827</v>
      </c>
      <c r="B82" t="s">
        <v>810</v>
      </c>
      <c r="C82">
        <v>1</v>
      </c>
      <c r="D82" s="31">
        <v>35807</v>
      </c>
      <c r="E82" s="31">
        <v>35821</v>
      </c>
      <c r="F82" s="31">
        <v>35832</v>
      </c>
      <c r="G82">
        <v>2</v>
      </c>
      <c r="H82">
        <v>63.54</v>
      </c>
      <c r="I82" t="s">
        <v>811</v>
      </c>
      <c r="J82" t="s">
        <v>813</v>
      </c>
      <c r="K82" t="s">
        <v>814</v>
      </c>
      <c r="M82" t="s">
        <v>815</v>
      </c>
      <c r="N82" t="s">
        <v>800</v>
      </c>
    </row>
    <row r="83" spans="1:14" x14ac:dyDescent="0.2">
      <c r="A83">
        <v>10871</v>
      </c>
      <c r="B83" t="s">
        <v>810</v>
      </c>
      <c r="C83">
        <v>9</v>
      </c>
      <c r="D83" s="31">
        <v>35831</v>
      </c>
      <c r="E83" s="31">
        <v>35859</v>
      </c>
      <c r="F83" s="31">
        <v>35836</v>
      </c>
      <c r="G83">
        <v>2</v>
      </c>
      <c r="H83">
        <v>112.27</v>
      </c>
      <c r="I83" t="s">
        <v>811</v>
      </c>
      <c r="J83" t="s">
        <v>813</v>
      </c>
      <c r="K83" t="s">
        <v>814</v>
      </c>
      <c r="M83" t="s">
        <v>815</v>
      </c>
      <c r="N83" t="s">
        <v>800</v>
      </c>
    </row>
    <row r="84" spans="1:14" x14ac:dyDescent="0.2">
      <c r="A84">
        <v>10876</v>
      </c>
      <c r="B84" t="s">
        <v>810</v>
      </c>
      <c r="C84">
        <v>7</v>
      </c>
      <c r="D84" s="31">
        <v>35835</v>
      </c>
      <c r="E84" s="31">
        <v>35863</v>
      </c>
      <c r="F84" s="31">
        <v>35838</v>
      </c>
      <c r="G84">
        <v>3</v>
      </c>
      <c r="H84">
        <v>60.42</v>
      </c>
      <c r="I84" t="s">
        <v>811</v>
      </c>
      <c r="J84" t="s">
        <v>813</v>
      </c>
      <c r="K84" t="s">
        <v>814</v>
      </c>
      <c r="M84" t="s">
        <v>815</v>
      </c>
      <c r="N84" t="s">
        <v>800</v>
      </c>
    </row>
    <row r="85" spans="1:14" x14ac:dyDescent="0.2">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
      <c r="A86">
        <v>10940</v>
      </c>
      <c r="B86" t="s">
        <v>810</v>
      </c>
      <c r="C86">
        <v>8</v>
      </c>
      <c r="D86" s="31">
        <v>35865</v>
      </c>
      <c r="E86" s="31">
        <v>35893</v>
      </c>
      <c r="F86" s="31">
        <v>35877</v>
      </c>
      <c r="G86">
        <v>3</v>
      </c>
      <c r="H86">
        <v>19.77</v>
      </c>
      <c r="I86" t="s">
        <v>811</v>
      </c>
      <c r="J86" t="s">
        <v>813</v>
      </c>
      <c r="K86" t="s">
        <v>814</v>
      </c>
      <c r="M86" t="s">
        <v>815</v>
      </c>
      <c r="N86" t="s">
        <v>800</v>
      </c>
    </row>
    <row r="87" spans="1:14" x14ac:dyDescent="0.2">
      <c r="A87">
        <v>11076</v>
      </c>
      <c r="B87" t="s">
        <v>810</v>
      </c>
      <c r="C87">
        <v>4</v>
      </c>
      <c r="D87" s="31">
        <v>35921</v>
      </c>
      <c r="E87" s="31">
        <v>35949</v>
      </c>
      <c r="F87" s="31"/>
      <c r="G87">
        <v>2</v>
      </c>
      <c r="H87">
        <v>38.28</v>
      </c>
      <c r="I87" t="s">
        <v>811</v>
      </c>
      <c r="J87" t="s">
        <v>813</v>
      </c>
      <c r="K87" t="s">
        <v>814</v>
      </c>
      <c r="M87" t="s">
        <v>815</v>
      </c>
      <c r="N87" t="s">
        <v>800</v>
      </c>
    </row>
    <row r="88" spans="1:14" x14ac:dyDescent="0.2">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
      <c r="A117">
        <v>11054</v>
      </c>
      <c r="B117" t="s">
        <v>832</v>
      </c>
      <c r="C117">
        <v>8</v>
      </c>
      <c r="D117" s="31">
        <v>35913</v>
      </c>
      <c r="E117" s="31">
        <v>35941</v>
      </c>
      <c r="F117" s="31"/>
      <c r="G117">
        <v>1</v>
      </c>
      <c r="H117">
        <v>0.33</v>
      </c>
      <c r="I117" t="s">
        <v>833</v>
      </c>
      <c r="J117" t="s">
        <v>835</v>
      </c>
      <c r="K117" t="s">
        <v>836</v>
      </c>
      <c r="M117" t="s">
        <v>837</v>
      </c>
      <c r="N117" t="s">
        <v>838</v>
      </c>
    </row>
    <row r="118" spans="1:14" x14ac:dyDescent="0.2">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
      <c r="A182">
        <v>11072</v>
      </c>
      <c r="B182" t="s">
        <v>889</v>
      </c>
      <c r="C182">
        <v>4</v>
      </c>
      <c r="D182" s="31">
        <v>35920</v>
      </c>
      <c r="E182" s="31">
        <v>35948</v>
      </c>
      <c r="F182" s="31"/>
      <c r="G182">
        <v>2</v>
      </c>
      <c r="H182">
        <v>258.64</v>
      </c>
      <c r="I182" t="s">
        <v>890</v>
      </c>
      <c r="J182" t="s">
        <v>892</v>
      </c>
      <c r="K182" t="s">
        <v>893</v>
      </c>
      <c r="M182" t="s">
        <v>894</v>
      </c>
      <c r="N182" t="s">
        <v>895</v>
      </c>
    </row>
    <row r="183" spans="1:14" x14ac:dyDescent="0.2">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
      <c r="A380">
        <v>11051</v>
      </c>
      <c r="B380" t="s">
        <v>1040</v>
      </c>
      <c r="C380">
        <v>7</v>
      </c>
      <c r="D380" s="31">
        <v>35912</v>
      </c>
      <c r="E380" s="31">
        <v>35940</v>
      </c>
      <c r="F380" s="31"/>
      <c r="G380">
        <v>3</v>
      </c>
      <c r="H380">
        <v>2.79</v>
      </c>
      <c r="I380" t="s">
        <v>1041</v>
      </c>
      <c r="J380" t="s">
        <v>1043</v>
      </c>
      <c r="K380" t="s">
        <v>1044</v>
      </c>
      <c r="M380" t="s">
        <v>1045</v>
      </c>
      <c r="N380" t="s">
        <v>800</v>
      </c>
    </row>
    <row r="381" spans="1:14" x14ac:dyDescent="0.2">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
      <c r="A400">
        <v>11070</v>
      </c>
      <c r="B400" t="s">
        <v>1062</v>
      </c>
      <c r="C400">
        <v>2</v>
      </c>
      <c r="D400" s="31">
        <v>35920</v>
      </c>
      <c r="E400" s="31">
        <v>35948</v>
      </c>
      <c r="F400" s="31"/>
      <c r="G400">
        <v>1</v>
      </c>
      <c r="H400">
        <v>136</v>
      </c>
      <c r="I400" t="s">
        <v>1063</v>
      </c>
      <c r="J400" t="s">
        <v>1065</v>
      </c>
      <c r="K400" t="s">
        <v>1066</v>
      </c>
      <c r="M400" t="s">
        <v>1067</v>
      </c>
      <c r="N400" t="s">
        <v>755</v>
      </c>
    </row>
    <row r="401" spans="1:14" x14ac:dyDescent="0.2">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
      <c r="A506">
        <v>11073</v>
      </c>
      <c r="B506" t="s">
        <v>1161</v>
      </c>
      <c r="C506">
        <v>2</v>
      </c>
      <c r="D506" s="31">
        <v>35920</v>
      </c>
      <c r="E506" s="31">
        <v>35948</v>
      </c>
      <c r="F506" s="31"/>
      <c r="G506">
        <v>2</v>
      </c>
      <c r="H506">
        <v>24.95</v>
      </c>
      <c r="I506" t="s">
        <v>1162</v>
      </c>
      <c r="J506" t="s">
        <v>1164</v>
      </c>
      <c r="K506" t="s">
        <v>761</v>
      </c>
      <c r="M506" t="s">
        <v>1165</v>
      </c>
      <c r="N506" t="s">
        <v>763</v>
      </c>
    </row>
    <row r="507" spans="1:14" x14ac:dyDescent="0.2">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
      <c r="A577">
        <v>11019</v>
      </c>
      <c r="B577" t="s">
        <v>1199</v>
      </c>
      <c r="C577">
        <v>6</v>
      </c>
      <c r="D577" s="31">
        <v>35898</v>
      </c>
      <c r="E577" s="31">
        <v>35926</v>
      </c>
      <c r="F577" s="31"/>
      <c r="G577">
        <v>3</v>
      </c>
      <c r="H577">
        <v>3.17</v>
      </c>
      <c r="I577" t="s">
        <v>1200</v>
      </c>
      <c r="J577" t="s">
        <v>1202</v>
      </c>
      <c r="K577" t="s">
        <v>836</v>
      </c>
      <c r="M577" t="s">
        <v>837</v>
      </c>
      <c r="N577" t="s">
        <v>838</v>
      </c>
    </row>
    <row r="578" spans="1:14" x14ac:dyDescent="0.2">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
      <c r="A607">
        <v>11062</v>
      </c>
      <c r="B607" t="s">
        <v>1212</v>
      </c>
      <c r="C607">
        <v>4</v>
      </c>
      <c r="D607" s="31">
        <v>35915</v>
      </c>
      <c r="E607" s="31">
        <v>35943</v>
      </c>
      <c r="F607" s="31"/>
      <c r="G607">
        <v>2</v>
      </c>
      <c r="H607">
        <v>29.93</v>
      </c>
      <c r="I607" t="s">
        <v>1213</v>
      </c>
      <c r="J607" t="s">
        <v>1215</v>
      </c>
      <c r="K607" t="s">
        <v>1216</v>
      </c>
      <c r="M607" t="s">
        <v>1217</v>
      </c>
      <c r="N607" t="s">
        <v>939</v>
      </c>
    </row>
    <row r="608" spans="1:14" x14ac:dyDescent="0.2">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
      <c r="A628">
        <v>11075</v>
      </c>
      <c r="B628" t="s">
        <v>1225</v>
      </c>
      <c r="C628">
        <v>8</v>
      </c>
      <c r="D628" s="31">
        <v>35921</v>
      </c>
      <c r="E628" s="31">
        <v>35949</v>
      </c>
      <c r="F628" s="31"/>
      <c r="G628">
        <v>2</v>
      </c>
      <c r="H628">
        <v>6.19</v>
      </c>
      <c r="I628" t="s">
        <v>1226</v>
      </c>
      <c r="J628" t="s">
        <v>1405</v>
      </c>
      <c r="K628" t="s">
        <v>1229</v>
      </c>
      <c r="M628" t="s">
        <v>1406</v>
      </c>
      <c r="N628" t="s">
        <v>852</v>
      </c>
    </row>
    <row r="629" spans="1:14" x14ac:dyDescent="0.2">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85" workbookViewId="0">
      <selection activeCell="C20" sqref="C20"/>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12.57031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19</v>
      </c>
      <c r="B20" s="11" t="s">
        <v>1534</v>
      </c>
      <c r="C20" s="11" t="s">
        <v>1535</v>
      </c>
      <c r="D20" s="10">
        <v>4</v>
      </c>
      <c r="E20" s="10" t="s">
        <v>21</v>
      </c>
      <c r="F20" s="10" t="s">
        <v>20</v>
      </c>
      <c r="G20" s="10" t="s">
        <v>20</v>
      </c>
      <c r="H20" s="10" t="s">
        <v>21</v>
      </c>
      <c r="I20" s="12">
        <v>254</v>
      </c>
    </row>
  </sheetData>
  <phoneticPr fontId="0" type="noConversion"/>
  <dataValidations count="2">
    <dataValidation type="list" allowBlank="1" showInputMessage="1" showErrorMessage="1" sqref="B35:B36" xr:uid="{07CA6C18-91CE-4B8C-A913-BA5DDC99E8D7}">
      <formula1>"Chevy,oldsmobile,Rafiq,Dodge,Ford,Chrysler"</formula1>
    </dataValidation>
    <dataValidation type="list" allowBlank="1" showInputMessage="1" showErrorMessage="1" errorTitle="Car Maker " error="You enter error name_x000a_Try Again" sqref="B3:B34" xr:uid="{B1A95DA5-96DA-4656-93FD-976F6567CBC5}">
      <formula1>"Chevy,oldsmobile,Rafiq,Dodge,Ford,Chrysler"</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22" zoomScaleNormal="100" workbookViewId="0">
      <selection activeCell="E48" sqref="E48"/>
    </sheetView>
  </sheetViews>
  <sheetFormatPr defaultRowHeight="12.75" outlineLevelRow="2" x14ac:dyDescent="0.2"/>
  <cols>
    <col min="1" max="1" width="15.28515625" style="14" customWidth="1"/>
    <col min="2" max="2" width="23.5703125" style="14" customWidth="1"/>
    <col min="3" max="3" width="9.140625" style="14"/>
    <col min="4" max="4" width="12"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C2*D2</f>
        <v>990</v>
      </c>
      <c r="F2" s="18"/>
    </row>
    <row r="3" spans="1:6" outlineLevel="2" x14ac:dyDescent="0.2">
      <c r="A3" s="19" t="s">
        <v>45</v>
      </c>
      <c r="B3" s="14" t="s">
        <v>41</v>
      </c>
      <c r="C3" s="14">
        <v>75</v>
      </c>
      <c r="D3" s="16">
        <v>11</v>
      </c>
      <c r="E3" s="17">
        <f>C3*D3</f>
        <v>825</v>
      </c>
      <c r="F3" s="18"/>
    </row>
    <row r="4" spans="1:6" outlineLevel="2" x14ac:dyDescent="0.2">
      <c r="A4" s="19" t="s">
        <v>46</v>
      </c>
      <c r="B4" s="14" t="s">
        <v>41</v>
      </c>
      <c r="C4" s="14">
        <v>95</v>
      </c>
      <c r="D4" s="16">
        <v>10.55</v>
      </c>
      <c r="E4" s="17">
        <f>C4*D4</f>
        <v>1002.2500000000001</v>
      </c>
      <c r="F4" s="18"/>
    </row>
    <row r="5" spans="1:6" outlineLevel="2" x14ac:dyDescent="0.2">
      <c r="A5" s="19" t="s">
        <v>47</v>
      </c>
      <c r="B5" s="14" t="s">
        <v>41</v>
      </c>
      <c r="C5" s="14">
        <v>52</v>
      </c>
      <c r="D5" s="16">
        <v>12</v>
      </c>
      <c r="E5" s="17">
        <f>C5*D5</f>
        <v>624</v>
      </c>
      <c r="F5" s="18"/>
    </row>
    <row r="6" spans="1:6" outlineLevel="2" x14ac:dyDescent="0.2">
      <c r="A6" s="15" t="s">
        <v>48</v>
      </c>
      <c r="B6" s="14" t="s">
        <v>41</v>
      </c>
      <c r="C6" s="14">
        <v>57</v>
      </c>
      <c r="D6" s="16">
        <v>12.55</v>
      </c>
      <c r="E6" s="17">
        <f>C6*D6</f>
        <v>715.35</v>
      </c>
      <c r="F6" s="18"/>
    </row>
    <row r="7" spans="1:6" outlineLevel="2" x14ac:dyDescent="0.2">
      <c r="A7" s="19" t="s">
        <v>49</v>
      </c>
      <c r="B7" s="14" t="s">
        <v>41</v>
      </c>
      <c r="C7" s="14">
        <v>70</v>
      </c>
      <c r="D7" s="16">
        <v>11</v>
      </c>
      <c r="E7" s="17">
        <f>C7*D7</f>
        <v>770</v>
      </c>
      <c r="F7" s="18"/>
    </row>
    <row r="8" spans="1:6" outlineLevel="2" x14ac:dyDescent="0.2">
      <c r="A8" s="14" t="s">
        <v>50</v>
      </c>
      <c r="B8" s="14" t="s">
        <v>41</v>
      </c>
      <c r="C8" s="14">
        <v>73</v>
      </c>
      <c r="D8" s="16">
        <v>11.6</v>
      </c>
      <c r="E8" s="17">
        <f>C8*D8</f>
        <v>846.8</v>
      </c>
      <c r="F8" s="18"/>
    </row>
    <row r="9" spans="1:6" outlineLevel="1" x14ac:dyDescent="0.2">
      <c r="B9" s="82" t="s">
        <v>1520</v>
      </c>
      <c r="D9" s="16"/>
      <c r="E9" s="17">
        <f>SUBTOTAL(9,E2:E8)</f>
        <v>5773.4000000000005</v>
      </c>
      <c r="F9" s="18"/>
    </row>
    <row r="10" spans="1:6" outlineLevel="2" x14ac:dyDescent="0.2">
      <c r="A10" s="15" t="s">
        <v>40</v>
      </c>
      <c r="B10" s="14" t="s">
        <v>42</v>
      </c>
      <c r="C10" s="14">
        <v>61</v>
      </c>
      <c r="D10" s="16">
        <v>13</v>
      </c>
      <c r="E10" s="17">
        <f>C10*D10</f>
        <v>793</v>
      </c>
      <c r="F10" s="18"/>
    </row>
    <row r="11" spans="1:6" outlineLevel="2" x14ac:dyDescent="0.2">
      <c r="A11" s="19" t="s">
        <v>45</v>
      </c>
      <c r="B11" s="14" t="s">
        <v>42</v>
      </c>
      <c r="C11" s="14">
        <v>75</v>
      </c>
      <c r="D11" s="16">
        <v>12.65</v>
      </c>
      <c r="E11" s="17">
        <f>C11*D11</f>
        <v>948.75</v>
      </c>
      <c r="F11" s="18"/>
    </row>
    <row r="12" spans="1:6" outlineLevel="2" x14ac:dyDescent="0.2">
      <c r="A12" s="19" t="s">
        <v>45</v>
      </c>
      <c r="B12" s="14" t="s">
        <v>42</v>
      </c>
      <c r="C12" s="14">
        <v>68</v>
      </c>
      <c r="D12" s="16">
        <v>12.65</v>
      </c>
      <c r="E12" s="17">
        <f>C12*D12</f>
        <v>860.2</v>
      </c>
      <c r="F12" s="18"/>
    </row>
    <row r="13" spans="1:6" outlineLevel="2" x14ac:dyDescent="0.2">
      <c r="A13" s="19" t="s">
        <v>46</v>
      </c>
      <c r="B13" s="14" t="s">
        <v>42</v>
      </c>
      <c r="C13" s="14">
        <v>95</v>
      </c>
      <c r="D13" s="16">
        <v>10.55</v>
      </c>
      <c r="E13" s="17">
        <f>C13*D13</f>
        <v>1002.2500000000001</v>
      </c>
      <c r="F13" s="18"/>
    </row>
    <row r="14" spans="1:6" outlineLevel="2" x14ac:dyDescent="0.2">
      <c r="A14" s="19" t="s">
        <v>47</v>
      </c>
      <c r="B14" s="14" t="s">
        <v>42</v>
      </c>
      <c r="C14" s="14">
        <v>85</v>
      </c>
      <c r="D14" s="16">
        <v>11</v>
      </c>
      <c r="E14" s="17">
        <f>C14*D14</f>
        <v>935</v>
      </c>
      <c r="F14" s="18"/>
    </row>
    <row r="15" spans="1:6" outlineLevel="2" x14ac:dyDescent="0.2">
      <c r="A15" s="15" t="s">
        <v>48</v>
      </c>
      <c r="B15" s="14" t="s">
        <v>42</v>
      </c>
      <c r="C15" s="14">
        <v>80</v>
      </c>
      <c r="D15" s="16">
        <v>11</v>
      </c>
      <c r="E15" s="17">
        <f>C15*D15</f>
        <v>880</v>
      </c>
      <c r="F15" s="18"/>
    </row>
    <row r="16" spans="1:6" outlineLevel="2" x14ac:dyDescent="0.2">
      <c r="A16" s="15" t="s">
        <v>48</v>
      </c>
      <c r="B16" s="14" t="s">
        <v>42</v>
      </c>
      <c r="C16" s="14">
        <v>95</v>
      </c>
      <c r="D16" s="16">
        <v>11</v>
      </c>
      <c r="E16" s="17">
        <f>C16*D16</f>
        <v>1045</v>
      </c>
      <c r="F16" s="18"/>
    </row>
    <row r="17" spans="1:6" outlineLevel="2" x14ac:dyDescent="0.2">
      <c r="A17" s="19" t="s">
        <v>49</v>
      </c>
      <c r="B17" s="14" t="s">
        <v>42</v>
      </c>
      <c r="C17" s="14">
        <v>23</v>
      </c>
      <c r="D17" s="16">
        <v>16</v>
      </c>
      <c r="E17" s="17">
        <f>C17*D17</f>
        <v>368</v>
      </c>
      <c r="F17" s="18"/>
    </row>
    <row r="18" spans="1:6" outlineLevel="2" x14ac:dyDescent="0.2">
      <c r="A18" s="14" t="s">
        <v>50</v>
      </c>
      <c r="B18" s="14" t="s">
        <v>42</v>
      </c>
      <c r="C18" s="14">
        <v>100</v>
      </c>
      <c r="D18" s="16">
        <v>9.99</v>
      </c>
      <c r="E18" s="17">
        <f>C18*D18</f>
        <v>999</v>
      </c>
      <c r="F18" s="18"/>
    </row>
    <row r="19" spans="1:6" outlineLevel="1" x14ac:dyDescent="0.2">
      <c r="B19" s="82" t="s">
        <v>1521</v>
      </c>
      <c r="D19" s="16"/>
      <c r="E19" s="17">
        <f>SUBTOTAL(9,E10:E18)</f>
        <v>7831.2</v>
      </c>
      <c r="F19" s="18"/>
    </row>
    <row r="20" spans="1:6" outlineLevel="2" x14ac:dyDescent="0.2">
      <c r="A20" s="15" t="s">
        <v>40</v>
      </c>
      <c r="B20" s="19" t="s">
        <v>43</v>
      </c>
      <c r="C20" s="14">
        <v>28</v>
      </c>
      <c r="D20" s="16">
        <v>13.5</v>
      </c>
      <c r="E20" s="17">
        <f>C20*D20</f>
        <v>378</v>
      </c>
      <c r="F20" s="18"/>
    </row>
    <row r="21" spans="1:6" outlineLevel="2" x14ac:dyDescent="0.2">
      <c r="A21" s="19" t="s">
        <v>45</v>
      </c>
      <c r="B21" s="19" t="s">
        <v>43</v>
      </c>
      <c r="C21" s="14">
        <v>86</v>
      </c>
      <c r="D21" s="16">
        <v>10</v>
      </c>
      <c r="E21" s="17">
        <f>C21*D21</f>
        <v>860</v>
      </c>
      <c r="F21" s="18"/>
    </row>
    <row r="22" spans="1:6" outlineLevel="2" x14ac:dyDescent="0.2">
      <c r="A22" s="19" t="s">
        <v>46</v>
      </c>
      <c r="B22" s="19" t="s">
        <v>43</v>
      </c>
      <c r="C22" s="14">
        <v>90</v>
      </c>
      <c r="D22" s="16">
        <v>10.9</v>
      </c>
      <c r="E22" s="17">
        <f>C22*D22</f>
        <v>981</v>
      </c>
      <c r="F22" s="18"/>
    </row>
    <row r="23" spans="1:6" outlineLevel="2" x14ac:dyDescent="0.2">
      <c r="A23" s="19" t="s">
        <v>46</v>
      </c>
      <c r="B23" s="19" t="s">
        <v>43</v>
      </c>
      <c r="C23" s="14">
        <v>110</v>
      </c>
      <c r="D23" s="16">
        <v>10.9</v>
      </c>
      <c r="E23" s="17">
        <f>C23*D23</f>
        <v>1199</v>
      </c>
      <c r="F23" s="18"/>
    </row>
    <row r="24" spans="1:6" outlineLevel="2" x14ac:dyDescent="0.2">
      <c r="A24" s="19" t="s">
        <v>47</v>
      </c>
      <c r="B24" s="19" t="s">
        <v>43</v>
      </c>
      <c r="C24" s="14">
        <v>92</v>
      </c>
      <c r="D24" s="16">
        <v>11.5</v>
      </c>
      <c r="E24" s="17">
        <f>C24*D24</f>
        <v>1058</v>
      </c>
      <c r="F24" s="18"/>
    </row>
    <row r="25" spans="1:6" outlineLevel="2" x14ac:dyDescent="0.2">
      <c r="A25" s="19" t="s">
        <v>47</v>
      </c>
      <c r="B25" s="19" t="s">
        <v>43</v>
      </c>
      <c r="C25" s="14">
        <v>95</v>
      </c>
      <c r="D25" s="16">
        <v>10.55</v>
      </c>
      <c r="E25" s="17">
        <f>C25*D25</f>
        <v>1002.2500000000001</v>
      </c>
      <c r="F25" s="18"/>
    </row>
    <row r="26" spans="1:6" outlineLevel="2" x14ac:dyDescent="0.2">
      <c r="A26" s="19" t="s">
        <v>47</v>
      </c>
      <c r="B26" s="19" t="s">
        <v>43</v>
      </c>
      <c r="C26" s="14">
        <v>90</v>
      </c>
      <c r="D26" s="16">
        <v>10.55</v>
      </c>
      <c r="E26" s="17">
        <f>C26*D26</f>
        <v>949.50000000000011</v>
      </c>
      <c r="F26" s="18"/>
    </row>
    <row r="27" spans="1:6" outlineLevel="2" x14ac:dyDescent="0.2">
      <c r="A27" s="15" t="s">
        <v>48</v>
      </c>
      <c r="B27" s="19" t="s">
        <v>43</v>
      </c>
      <c r="C27" s="14">
        <v>85</v>
      </c>
      <c r="D27" s="16">
        <v>11.5</v>
      </c>
      <c r="E27" s="17">
        <f>C27*D27</f>
        <v>977.5</v>
      </c>
      <c r="F27" s="18"/>
    </row>
    <row r="28" spans="1:6" outlineLevel="2" x14ac:dyDescent="0.2">
      <c r="A28" s="19" t="s">
        <v>49</v>
      </c>
      <c r="B28" s="19" t="s">
        <v>43</v>
      </c>
      <c r="C28" s="14">
        <v>52</v>
      </c>
      <c r="D28" s="16">
        <v>13.6</v>
      </c>
      <c r="E28" s="17">
        <f>C28*D28</f>
        <v>707.19999999999993</v>
      </c>
      <c r="F28" s="18"/>
    </row>
    <row r="29" spans="1:6" outlineLevel="2" x14ac:dyDescent="0.2">
      <c r="A29" s="14" t="s">
        <v>50</v>
      </c>
      <c r="B29" s="19" t="s">
        <v>43</v>
      </c>
      <c r="C29" s="14">
        <v>81</v>
      </c>
      <c r="D29" s="16">
        <v>10</v>
      </c>
      <c r="E29" s="17">
        <f>C29*D29</f>
        <v>810</v>
      </c>
      <c r="F29" s="18"/>
    </row>
    <row r="30" spans="1:6" outlineLevel="1" x14ac:dyDescent="0.2">
      <c r="B30" s="82" t="s">
        <v>1522</v>
      </c>
      <c r="D30" s="16"/>
      <c r="E30" s="17">
        <f>SUBTOTAL(9,E20:E29)</f>
        <v>8922.4500000000007</v>
      </c>
      <c r="F30" s="18"/>
    </row>
    <row r="31" spans="1:6" outlineLevel="2" x14ac:dyDescent="0.2">
      <c r="A31" s="15" t="s">
        <v>40</v>
      </c>
      <c r="B31" s="14" t="s">
        <v>44</v>
      </c>
      <c r="C31" s="14">
        <v>75</v>
      </c>
      <c r="D31" s="16">
        <v>11.2</v>
      </c>
      <c r="E31" s="17">
        <f>C31*D31</f>
        <v>840</v>
      </c>
      <c r="F31" s="18"/>
    </row>
    <row r="32" spans="1:6" outlineLevel="2" x14ac:dyDescent="0.2">
      <c r="A32" s="15" t="s">
        <v>40</v>
      </c>
      <c r="B32" s="14" t="s">
        <v>44</v>
      </c>
      <c r="C32" s="14">
        <v>80</v>
      </c>
      <c r="D32" s="16">
        <v>11.2</v>
      </c>
      <c r="E32" s="17">
        <f>C32*D32</f>
        <v>896</v>
      </c>
      <c r="F32" s="18"/>
    </row>
    <row r="33" spans="1:6" outlineLevel="2" x14ac:dyDescent="0.2">
      <c r="A33" s="15" t="s">
        <v>40</v>
      </c>
      <c r="B33" s="14" t="s">
        <v>44</v>
      </c>
      <c r="C33" s="14">
        <v>80</v>
      </c>
      <c r="D33" s="16">
        <v>11.2</v>
      </c>
      <c r="E33" s="17">
        <f>C33*D33</f>
        <v>896</v>
      </c>
      <c r="F33" s="18"/>
    </row>
    <row r="34" spans="1:6" outlineLevel="2" x14ac:dyDescent="0.2">
      <c r="A34" s="19" t="s">
        <v>45</v>
      </c>
      <c r="B34" s="14" t="s">
        <v>44</v>
      </c>
      <c r="C34" s="14">
        <v>55</v>
      </c>
      <c r="D34" s="16">
        <v>12.55</v>
      </c>
      <c r="E34" s="17">
        <f>C34*D34</f>
        <v>690.25</v>
      </c>
      <c r="F34" s="18"/>
    </row>
    <row r="35" spans="1:6" outlineLevel="2" x14ac:dyDescent="0.2">
      <c r="A35" s="19" t="s">
        <v>45</v>
      </c>
      <c r="B35" s="14" t="s">
        <v>44</v>
      </c>
      <c r="C35" s="14">
        <v>65</v>
      </c>
      <c r="D35" s="16">
        <v>12.55</v>
      </c>
      <c r="E35" s="17">
        <f>C35*D35</f>
        <v>815.75</v>
      </c>
      <c r="F35" s="18"/>
    </row>
    <row r="36" spans="1:6" outlineLevel="2" x14ac:dyDescent="0.2">
      <c r="A36" s="19" t="s">
        <v>46</v>
      </c>
      <c r="B36" s="14" t="s">
        <v>44</v>
      </c>
      <c r="C36" s="14">
        <v>95</v>
      </c>
      <c r="D36" s="16">
        <v>10.55</v>
      </c>
      <c r="E36" s="17">
        <f>C36*D36</f>
        <v>1002.2500000000001</v>
      </c>
      <c r="F36" s="18"/>
    </row>
    <row r="37" spans="1:6" outlineLevel="2" x14ac:dyDescent="0.2">
      <c r="A37" s="19" t="s">
        <v>47</v>
      </c>
      <c r="B37" s="14" t="s">
        <v>44</v>
      </c>
      <c r="C37" s="14">
        <v>62</v>
      </c>
      <c r="D37" s="16">
        <v>11</v>
      </c>
      <c r="E37" s="17">
        <f>C37*D37</f>
        <v>682</v>
      </c>
      <c r="F37" s="18"/>
    </row>
    <row r="38" spans="1:6" outlineLevel="2" x14ac:dyDescent="0.2">
      <c r="A38" s="15" t="s">
        <v>48</v>
      </c>
      <c r="B38" s="14" t="s">
        <v>44</v>
      </c>
      <c r="C38" s="14">
        <v>80</v>
      </c>
      <c r="D38" s="16">
        <v>11</v>
      </c>
      <c r="E38" s="17">
        <f>C38*D38</f>
        <v>880</v>
      </c>
      <c r="F38" s="18"/>
    </row>
    <row r="39" spans="1:6" outlineLevel="2" x14ac:dyDescent="0.2">
      <c r="A39" s="15" t="s">
        <v>48</v>
      </c>
      <c r="B39" s="14" t="s">
        <v>44</v>
      </c>
      <c r="C39" s="14">
        <v>95</v>
      </c>
      <c r="D39" s="16">
        <v>11</v>
      </c>
      <c r="E39" s="17">
        <f>C39*D39</f>
        <v>1045</v>
      </c>
      <c r="F39" s="18"/>
    </row>
    <row r="40" spans="1:6" outlineLevel="2" x14ac:dyDescent="0.2">
      <c r="A40" s="19" t="s">
        <v>49</v>
      </c>
      <c r="B40" s="14" t="s">
        <v>44</v>
      </c>
      <c r="C40" s="14">
        <v>60</v>
      </c>
      <c r="D40" s="16">
        <v>12.55</v>
      </c>
      <c r="E40" s="17">
        <f>C40*D40</f>
        <v>753</v>
      </c>
      <c r="F40" s="18"/>
    </row>
    <row r="41" spans="1:6" outlineLevel="2" x14ac:dyDescent="0.2">
      <c r="A41" s="19" t="s">
        <v>49</v>
      </c>
      <c r="B41" s="14" t="s">
        <v>44</v>
      </c>
      <c r="C41" s="14">
        <v>65</v>
      </c>
      <c r="D41" s="16">
        <v>12.55</v>
      </c>
      <c r="E41" s="17">
        <f>C41*D41</f>
        <v>815.75</v>
      </c>
      <c r="F41" s="18"/>
    </row>
    <row r="42" spans="1:6" outlineLevel="2" x14ac:dyDescent="0.2">
      <c r="A42" s="19" t="s">
        <v>49</v>
      </c>
      <c r="B42" s="14" t="s">
        <v>44</v>
      </c>
      <c r="C42" s="14">
        <v>56</v>
      </c>
      <c r="D42" s="16">
        <v>12.55</v>
      </c>
      <c r="E42" s="17">
        <f>C42*D42</f>
        <v>702.80000000000007</v>
      </c>
      <c r="F42" s="18"/>
    </row>
    <row r="43" spans="1:6" outlineLevel="2" x14ac:dyDescent="0.2">
      <c r="A43" s="19" t="s">
        <v>49</v>
      </c>
      <c r="B43" s="14" t="s">
        <v>44</v>
      </c>
      <c r="C43" s="14">
        <v>68</v>
      </c>
      <c r="D43" s="16">
        <v>12.55</v>
      </c>
      <c r="E43" s="17">
        <f>C43*D43</f>
        <v>853.40000000000009</v>
      </c>
      <c r="F43" s="18"/>
    </row>
    <row r="44" spans="1:6" outlineLevel="2" x14ac:dyDescent="0.2">
      <c r="A44" s="14" t="s">
        <v>50</v>
      </c>
      <c r="B44" s="14" t="s">
        <v>44</v>
      </c>
      <c r="C44" s="14">
        <v>110</v>
      </c>
      <c r="D44" s="16">
        <v>9.99</v>
      </c>
      <c r="E44" s="17">
        <f>C44*D44</f>
        <v>1098.9000000000001</v>
      </c>
      <c r="F44" s="18"/>
    </row>
    <row r="45" spans="1:6" outlineLevel="2" x14ac:dyDescent="0.2">
      <c r="A45" s="14" t="s">
        <v>50</v>
      </c>
      <c r="B45" s="14" t="s">
        <v>44</v>
      </c>
      <c r="C45" s="14">
        <v>65</v>
      </c>
      <c r="D45" s="16">
        <v>9.99</v>
      </c>
      <c r="E45" s="17">
        <f>C45*D45</f>
        <v>649.35</v>
      </c>
      <c r="F45" s="18"/>
    </row>
    <row r="46" spans="1:6" outlineLevel="2" x14ac:dyDescent="0.2">
      <c r="A46" s="14" t="s">
        <v>50</v>
      </c>
      <c r="B46" s="14" t="s">
        <v>44</v>
      </c>
      <c r="C46" s="14">
        <v>90</v>
      </c>
      <c r="D46" s="16">
        <v>9.99</v>
      </c>
      <c r="E46" s="17">
        <f>C46*D46</f>
        <v>899.1</v>
      </c>
      <c r="F46" s="18"/>
    </row>
    <row r="47" spans="1:6" outlineLevel="1" x14ac:dyDescent="0.2">
      <c r="B47" s="82" t="s">
        <v>1523</v>
      </c>
      <c r="D47" s="16"/>
      <c r="E47" s="17">
        <f>SUBTOTAL(9,E31:E46)</f>
        <v>13519.55</v>
      </c>
      <c r="F47" s="18"/>
    </row>
    <row r="48" spans="1:6" x14ac:dyDescent="0.2">
      <c r="B48" s="82" t="s">
        <v>1524</v>
      </c>
      <c r="D48" s="16"/>
      <c r="E48" s="17">
        <f>SUBTOTAL(9,E2:E46)</f>
        <v>36046.6</v>
      </c>
      <c r="F48" s="18"/>
    </row>
  </sheetData>
  <sortState xmlns:xlrd2="http://schemas.microsoft.com/office/spreadsheetml/2017/richdata2" ref="A2:E46">
    <sortCondition ref="B2"/>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78" t="s">
        <v>51</v>
      </c>
      <c r="B1" s="79"/>
      <c r="C1" s="79"/>
      <c r="D1" s="79"/>
      <c r="E1" s="79"/>
      <c r="F1" s="79"/>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workbookViewId="0">
      <selection activeCell="A2" sqref="A2"/>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thickTop="1" x14ac:dyDescent="0.2">
      <c r="A2" t="s">
        <v>84</v>
      </c>
      <c r="B2" s="34">
        <v>2015</v>
      </c>
      <c r="C2" s="35">
        <v>1050</v>
      </c>
      <c r="D2" s="34">
        <v>99</v>
      </c>
      <c r="E2" s="34" t="s">
        <v>80</v>
      </c>
      <c r="I2" s="22"/>
      <c r="J2" s="34"/>
      <c r="K2" s="34"/>
    </row>
    <row r="3" spans="1:11" x14ac:dyDescent="0.2">
      <c r="A3" t="s">
        <v>84</v>
      </c>
      <c r="B3" s="34">
        <v>2015</v>
      </c>
      <c r="C3" s="35">
        <v>1105</v>
      </c>
      <c r="D3" s="34">
        <v>70</v>
      </c>
      <c r="E3" s="34" t="s">
        <v>79</v>
      </c>
      <c r="J3" s="34"/>
      <c r="K3" s="34"/>
    </row>
    <row r="4" spans="1:11" x14ac:dyDescent="0.2">
      <c r="A4" t="s">
        <v>84</v>
      </c>
      <c r="B4" s="34">
        <v>2015</v>
      </c>
      <c r="C4" s="35">
        <v>1200</v>
      </c>
      <c r="D4" s="34">
        <v>161</v>
      </c>
      <c r="E4" s="34" t="s">
        <v>69</v>
      </c>
      <c r="J4" s="34"/>
      <c r="K4" s="34"/>
    </row>
    <row r="5" spans="1:11" x14ac:dyDescent="0.2">
      <c r="A5" t="s">
        <v>84</v>
      </c>
      <c r="B5" s="34">
        <v>2015</v>
      </c>
      <c r="C5" s="35">
        <v>1690</v>
      </c>
      <c r="D5" s="34">
        <v>111</v>
      </c>
      <c r="E5" s="34" t="s">
        <v>81</v>
      </c>
      <c r="H5" s="34"/>
      <c r="J5" s="34"/>
      <c r="K5" s="34"/>
    </row>
    <row r="6" spans="1:11" x14ac:dyDescent="0.2">
      <c r="A6" t="s">
        <v>83</v>
      </c>
      <c r="B6" s="34">
        <v>2015</v>
      </c>
      <c r="C6" s="35">
        <v>1200</v>
      </c>
      <c r="D6" s="34">
        <v>171</v>
      </c>
      <c r="E6" s="34" t="s">
        <v>69</v>
      </c>
      <c r="I6" s="22"/>
    </row>
    <row r="7" spans="1:11" x14ac:dyDescent="0.2">
      <c r="A7" t="s">
        <v>83</v>
      </c>
      <c r="B7" s="34">
        <v>2015</v>
      </c>
      <c r="C7" s="35">
        <v>1350</v>
      </c>
      <c r="D7" s="34">
        <v>89</v>
      </c>
      <c r="E7" s="34" t="s">
        <v>79</v>
      </c>
      <c r="J7" s="36"/>
    </row>
    <row r="8" spans="1:11" x14ac:dyDescent="0.2">
      <c r="A8" t="s">
        <v>83</v>
      </c>
      <c r="B8" s="34">
        <v>2015</v>
      </c>
      <c r="C8" s="35">
        <v>1435</v>
      </c>
      <c r="D8" s="34">
        <v>125</v>
      </c>
      <c r="E8" s="34" t="s">
        <v>80</v>
      </c>
    </row>
    <row r="9" spans="1:11" x14ac:dyDescent="0.2">
      <c r="A9" t="s">
        <v>83</v>
      </c>
      <c r="B9" s="34">
        <v>2015</v>
      </c>
      <c r="C9" s="35">
        <v>1672</v>
      </c>
      <c r="D9" s="34">
        <v>131</v>
      </c>
      <c r="E9" s="34" t="s">
        <v>81</v>
      </c>
    </row>
    <row r="10" spans="1:11" x14ac:dyDescent="0.2">
      <c r="A10" t="s">
        <v>87</v>
      </c>
      <c r="B10" s="34">
        <v>2015</v>
      </c>
      <c r="C10" s="35">
        <v>1200</v>
      </c>
      <c r="D10" s="34">
        <v>70</v>
      </c>
      <c r="E10" s="34" t="s">
        <v>69</v>
      </c>
    </row>
    <row r="11" spans="1:11" x14ac:dyDescent="0.2">
      <c r="A11" t="s">
        <v>87</v>
      </c>
      <c r="B11" s="34">
        <v>2015</v>
      </c>
      <c r="C11" s="35">
        <v>1350</v>
      </c>
      <c r="D11" s="34">
        <v>99</v>
      </c>
      <c r="E11" s="34" t="s">
        <v>79</v>
      </c>
    </row>
    <row r="12" spans="1:11" x14ac:dyDescent="0.2">
      <c r="A12" t="s">
        <v>87</v>
      </c>
      <c r="B12" s="34">
        <v>2015</v>
      </c>
      <c r="C12" s="35">
        <v>1435</v>
      </c>
      <c r="D12" s="34">
        <v>111</v>
      </c>
      <c r="E12" s="34" t="s">
        <v>80</v>
      </c>
    </row>
    <row r="13" spans="1:11" x14ac:dyDescent="0.2">
      <c r="A13" t="s">
        <v>87</v>
      </c>
      <c r="B13" s="34">
        <v>2015</v>
      </c>
      <c r="C13" s="35">
        <v>1672</v>
      </c>
      <c r="D13" s="34">
        <v>101</v>
      </c>
      <c r="E13" s="34" t="s">
        <v>81</v>
      </c>
    </row>
    <row r="14" spans="1:11" x14ac:dyDescent="0.2">
      <c r="A14" t="s">
        <v>78</v>
      </c>
      <c r="B14" s="34">
        <v>2015</v>
      </c>
      <c r="C14" s="35">
        <v>1200</v>
      </c>
      <c r="D14" s="34">
        <v>125</v>
      </c>
      <c r="E14" s="34" t="s">
        <v>69</v>
      </c>
    </row>
    <row r="15" spans="1:11" x14ac:dyDescent="0.2">
      <c r="A15" t="s">
        <v>78</v>
      </c>
      <c r="B15" s="34">
        <v>2015</v>
      </c>
      <c r="C15" s="35">
        <v>1350</v>
      </c>
      <c r="D15" s="34">
        <v>131</v>
      </c>
      <c r="E15" s="34" t="s">
        <v>79</v>
      </c>
    </row>
    <row r="16" spans="1:11" x14ac:dyDescent="0.2">
      <c r="A16" t="s">
        <v>78</v>
      </c>
      <c r="B16" s="34">
        <v>2015</v>
      </c>
      <c r="C16" s="35">
        <v>1435</v>
      </c>
      <c r="D16" s="34">
        <v>161</v>
      </c>
      <c r="E16" s="34" t="s">
        <v>80</v>
      </c>
    </row>
    <row r="17" spans="1:5" x14ac:dyDescent="0.2">
      <c r="A17" t="s">
        <v>78</v>
      </c>
      <c r="B17" s="34">
        <v>2015</v>
      </c>
      <c r="C17" s="35">
        <v>1672</v>
      </c>
      <c r="D17" s="34">
        <v>70</v>
      </c>
      <c r="E17" s="34" t="s">
        <v>81</v>
      </c>
    </row>
    <row r="18" spans="1:5" x14ac:dyDescent="0.2">
      <c r="A18" t="s">
        <v>88</v>
      </c>
      <c r="B18" s="34">
        <v>2015</v>
      </c>
      <c r="C18" s="35">
        <v>1050</v>
      </c>
      <c r="D18" s="34">
        <v>89</v>
      </c>
      <c r="E18" s="34" t="s">
        <v>80</v>
      </c>
    </row>
    <row r="19" spans="1:5" x14ac:dyDescent="0.2">
      <c r="A19" t="s">
        <v>88</v>
      </c>
      <c r="B19" s="34">
        <v>2015</v>
      </c>
      <c r="C19" s="35">
        <v>1105</v>
      </c>
      <c r="D19" s="34">
        <v>171</v>
      </c>
      <c r="E19" s="34" t="s">
        <v>79</v>
      </c>
    </row>
    <row r="20" spans="1:5" x14ac:dyDescent="0.2">
      <c r="A20" t="s">
        <v>88</v>
      </c>
      <c r="B20" s="34">
        <v>2015</v>
      </c>
      <c r="C20" s="35">
        <v>1200</v>
      </c>
      <c r="D20" s="34">
        <v>146</v>
      </c>
      <c r="E20" s="34" t="s">
        <v>69</v>
      </c>
    </row>
    <row r="21" spans="1:5" x14ac:dyDescent="0.2">
      <c r="A21" t="s">
        <v>88</v>
      </c>
      <c r="B21" s="34">
        <v>2015</v>
      </c>
      <c r="C21" s="35">
        <v>1690</v>
      </c>
      <c r="D21" s="34">
        <v>101</v>
      </c>
      <c r="E21" s="34" t="s">
        <v>81</v>
      </c>
    </row>
    <row r="22" spans="1:5" x14ac:dyDescent="0.2">
      <c r="A22" t="s">
        <v>86</v>
      </c>
      <c r="B22" s="34">
        <v>2015</v>
      </c>
      <c r="C22" s="35">
        <v>1050</v>
      </c>
      <c r="D22" s="34">
        <v>131</v>
      </c>
      <c r="E22" s="34" t="s">
        <v>80</v>
      </c>
    </row>
    <row r="23" spans="1:5" x14ac:dyDescent="0.2">
      <c r="A23" t="s">
        <v>86</v>
      </c>
      <c r="B23" s="34">
        <v>2015</v>
      </c>
      <c r="C23" s="35">
        <v>1050</v>
      </c>
      <c r="D23" s="34">
        <v>131</v>
      </c>
      <c r="E23" s="34" t="s">
        <v>80</v>
      </c>
    </row>
    <row r="24" spans="1:5" x14ac:dyDescent="0.2">
      <c r="A24" t="s">
        <v>86</v>
      </c>
      <c r="B24" s="34">
        <v>2015</v>
      </c>
      <c r="C24" s="35">
        <v>1105</v>
      </c>
      <c r="D24" s="34">
        <v>125</v>
      </c>
      <c r="E24" s="34" t="s">
        <v>79</v>
      </c>
    </row>
    <row r="25" spans="1:5" x14ac:dyDescent="0.2">
      <c r="A25" t="s">
        <v>86</v>
      </c>
      <c r="B25" s="34">
        <v>2015</v>
      </c>
      <c r="C25" s="35">
        <v>1105</v>
      </c>
      <c r="D25" s="34">
        <v>125</v>
      </c>
      <c r="E25" s="34" t="s">
        <v>79</v>
      </c>
    </row>
    <row r="26" spans="1:5" x14ac:dyDescent="0.2">
      <c r="A26" t="s">
        <v>86</v>
      </c>
      <c r="B26" s="34">
        <v>2015</v>
      </c>
      <c r="C26" s="35">
        <v>1200</v>
      </c>
      <c r="D26" s="34">
        <v>152</v>
      </c>
      <c r="E26" s="34" t="s">
        <v>69</v>
      </c>
    </row>
    <row r="27" spans="1:5" x14ac:dyDescent="0.2">
      <c r="A27" t="s">
        <v>86</v>
      </c>
      <c r="B27" s="34">
        <v>2015</v>
      </c>
      <c r="C27" s="35">
        <v>1200</v>
      </c>
      <c r="D27" s="34">
        <v>113</v>
      </c>
      <c r="E27" s="34" t="s">
        <v>69</v>
      </c>
    </row>
    <row r="28" spans="1:5" x14ac:dyDescent="0.2">
      <c r="A28" t="s">
        <v>86</v>
      </c>
      <c r="B28" s="34">
        <v>2015</v>
      </c>
      <c r="C28" s="35">
        <v>1690</v>
      </c>
      <c r="D28" s="34">
        <v>161</v>
      </c>
      <c r="E28" s="34" t="s">
        <v>81</v>
      </c>
    </row>
    <row r="29" spans="1:5" x14ac:dyDescent="0.2">
      <c r="A29" t="s">
        <v>86</v>
      </c>
      <c r="B29" s="34">
        <v>2015</v>
      </c>
      <c r="C29" s="35">
        <v>1690</v>
      </c>
      <c r="D29" s="34">
        <v>161</v>
      </c>
      <c r="E29" s="34" t="s">
        <v>81</v>
      </c>
    </row>
    <row r="30" spans="1:5" x14ac:dyDescent="0.2">
      <c r="A30" t="s">
        <v>85</v>
      </c>
      <c r="B30" s="34">
        <v>2015</v>
      </c>
      <c r="C30" s="35">
        <v>1200</v>
      </c>
      <c r="D30" s="34">
        <v>101</v>
      </c>
      <c r="E30" s="34" t="s">
        <v>69</v>
      </c>
    </row>
    <row r="31" spans="1:5" x14ac:dyDescent="0.2">
      <c r="A31" t="s">
        <v>85</v>
      </c>
      <c r="B31" s="34">
        <v>2015</v>
      </c>
      <c r="C31" s="35">
        <v>1350</v>
      </c>
      <c r="D31" s="34">
        <v>146</v>
      </c>
      <c r="E31" s="34" t="s">
        <v>79</v>
      </c>
    </row>
    <row r="32" spans="1:5"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x14ac:dyDescent="0.2">
      <c r="A35" t="s">
        <v>82</v>
      </c>
      <c r="B35" s="34">
        <v>2015</v>
      </c>
      <c r="C35" s="35">
        <v>1105</v>
      </c>
      <c r="D35" s="34">
        <v>111</v>
      </c>
      <c r="E35" s="34" t="s">
        <v>79</v>
      </c>
    </row>
    <row r="36" spans="1:5" x14ac:dyDescent="0.2">
      <c r="A36" t="s">
        <v>82</v>
      </c>
      <c r="B36" s="34">
        <v>2015</v>
      </c>
      <c r="C36" s="35">
        <v>1200</v>
      </c>
      <c r="D36" s="34">
        <v>99</v>
      </c>
      <c r="E36" s="34" t="s">
        <v>69</v>
      </c>
    </row>
    <row r="37" spans="1:5" x14ac:dyDescent="0.2">
      <c r="A37" t="s">
        <v>82</v>
      </c>
      <c r="B37" s="34">
        <v>2015</v>
      </c>
      <c r="C37" s="35">
        <v>1690</v>
      </c>
      <c r="D37" s="34">
        <v>146</v>
      </c>
      <c r="E37" s="34" t="s">
        <v>81</v>
      </c>
    </row>
    <row r="38" spans="1:5" x14ac:dyDescent="0.2">
      <c r="A38" t="s">
        <v>89</v>
      </c>
      <c r="B38" s="34">
        <v>2015</v>
      </c>
      <c r="C38" s="35">
        <v>1200</v>
      </c>
      <c r="D38" s="34">
        <v>146</v>
      </c>
      <c r="E38" s="34" t="s">
        <v>69</v>
      </c>
    </row>
    <row r="39" spans="1:5" x14ac:dyDescent="0.2">
      <c r="A39" t="s">
        <v>89</v>
      </c>
      <c r="B39" s="34">
        <v>2015</v>
      </c>
      <c r="C39" s="35">
        <v>1211</v>
      </c>
      <c r="D39" s="34">
        <v>116</v>
      </c>
      <c r="E39" s="34" t="s">
        <v>81</v>
      </c>
    </row>
    <row r="40" spans="1:5" x14ac:dyDescent="0.2">
      <c r="A40" t="s">
        <v>89</v>
      </c>
      <c r="B40" s="34">
        <v>2015</v>
      </c>
      <c r="C40" s="35">
        <v>1350</v>
      </c>
      <c r="D40" s="34">
        <v>171</v>
      </c>
      <c r="E40" s="34" t="s">
        <v>79</v>
      </c>
    </row>
    <row r="41" spans="1:5" x14ac:dyDescent="0.2">
      <c r="A41" t="s">
        <v>89</v>
      </c>
      <c r="B41" s="34">
        <v>2015</v>
      </c>
      <c r="C41" s="35">
        <v>1435</v>
      </c>
      <c r="D41" s="34">
        <v>142</v>
      </c>
      <c r="E41" s="34" t="s">
        <v>80</v>
      </c>
    </row>
  </sheetData>
  <autoFilter ref="A1:E41" xr:uid="{6E2CCC41-FA02-4629-BD36-B353DD59624B}"/>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2.75" x14ac:dyDescent="0.2"/>
  <cols>
    <col min="1" max="1" width="25"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M59"/>
  <sheetViews>
    <sheetView showGridLines="0" topLeftCell="A10" zoomScale="124" zoomScaleNormal="124" workbookViewId="0">
      <selection activeCell="I10" sqref="I10"/>
    </sheetView>
  </sheetViews>
  <sheetFormatPr defaultRowHeight="12.75" x14ac:dyDescent="0.2"/>
  <cols>
    <col min="1" max="1" width="9.42578125" customWidth="1"/>
    <col min="2" max="2" width="18.7109375" style="34" customWidth="1"/>
    <col min="3" max="3" width="12.140625" style="34" customWidth="1"/>
    <col min="4" max="4" width="12.5703125" customWidth="1"/>
    <col min="5" max="5" width="12.140625" customWidth="1"/>
    <col min="6" max="6" width="13.7109375" customWidth="1"/>
    <col min="9" max="9" width="14.28515625" customWidth="1"/>
    <col min="10" max="10" width="16" customWidth="1"/>
    <col min="12" max="12" width="14.85546875" customWidth="1"/>
  </cols>
  <sheetData>
    <row r="1" spans="1:13" ht="15.75" thickBot="1" x14ac:dyDescent="0.3">
      <c r="A1" s="75" t="s">
        <v>119</v>
      </c>
      <c r="B1" s="75" t="s">
        <v>120</v>
      </c>
      <c r="C1" s="75" t="s">
        <v>1417</v>
      </c>
      <c r="D1" s="75" t="s">
        <v>1418</v>
      </c>
      <c r="E1" s="75" t="s">
        <v>1419</v>
      </c>
      <c r="F1" s="75" t="s">
        <v>1420</v>
      </c>
    </row>
    <row r="2" spans="1:13" x14ac:dyDescent="0.2">
      <c r="A2" s="37" t="s">
        <v>116</v>
      </c>
      <c r="B2" s="38" t="s">
        <v>66</v>
      </c>
      <c r="C2" s="39">
        <v>800</v>
      </c>
      <c r="D2" s="39">
        <v>650</v>
      </c>
      <c r="E2" s="39">
        <v>700</v>
      </c>
      <c r="F2" s="40">
        <f t="shared" ref="F2:F33" si="0">SUM(C2:E2)</f>
        <v>2150</v>
      </c>
      <c r="I2" s="85" t="s">
        <v>1532</v>
      </c>
      <c r="J2" s="85" t="s">
        <v>1533</v>
      </c>
    </row>
    <row r="3" spans="1:13" x14ac:dyDescent="0.2">
      <c r="A3" s="37" t="s">
        <v>116</v>
      </c>
      <c r="B3" s="38" t="s">
        <v>121</v>
      </c>
      <c r="C3" s="39">
        <v>900</v>
      </c>
      <c r="D3" s="39">
        <v>850</v>
      </c>
      <c r="E3" s="39">
        <v>850</v>
      </c>
      <c r="F3" s="40">
        <f t="shared" si="0"/>
        <v>2600</v>
      </c>
      <c r="I3">
        <f>SUM(F1:F59)</f>
        <v>1428320</v>
      </c>
      <c r="J3">
        <f>SUBTOTAL(9,F2:F59)</f>
        <v>1428320</v>
      </c>
    </row>
    <row r="4" spans="1:13" x14ac:dyDescent="0.2">
      <c r="A4" s="37" t="s">
        <v>116</v>
      </c>
      <c r="B4" s="38" t="s">
        <v>122</v>
      </c>
      <c r="C4" s="39">
        <v>4850</v>
      </c>
      <c r="D4" s="39">
        <v>3200</v>
      </c>
      <c r="E4" s="39">
        <v>1155</v>
      </c>
      <c r="F4" s="40">
        <f t="shared" si="0"/>
        <v>9205</v>
      </c>
    </row>
    <row r="5" spans="1:13" x14ac:dyDescent="0.2">
      <c r="A5" s="37" t="s">
        <v>116</v>
      </c>
      <c r="B5" s="38" t="s">
        <v>123</v>
      </c>
      <c r="C5" s="39">
        <v>1250</v>
      </c>
      <c r="D5" s="39">
        <v>1250</v>
      </c>
      <c r="E5" s="39">
        <v>1250</v>
      </c>
      <c r="F5" s="40">
        <f t="shared" si="0"/>
        <v>3750</v>
      </c>
    </row>
    <row r="6" spans="1:13" x14ac:dyDescent="0.2">
      <c r="A6" s="37" t="s">
        <v>116</v>
      </c>
      <c r="B6" s="38" t="s">
        <v>124</v>
      </c>
      <c r="C6" s="39">
        <v>2025</v>
      </c>
      <c r="D6" s="39">
        <v>2200</v>
      </c>
      <c r="E6" s="39">
        <v>1650</v>
      </c>
      <c r="F6" s="40">
        <f t="shared" si="0"/>
        <v>5875</v>
      </c>
      <c r="L6" s="85" t="s">
        <v>124</v>
      </c>
    </row>
    <row r="7" spans="1:13" x14ac:dyDescent="0.2">
      <c r="A7" s="37" t="s">
        <v>116</v>
      </c>
      <c r="B7" s="38" t="s">
        <v>125</v>
      </c>
      <c r="C7" s="39">
        <v>1350</v>
      </c>
      <c r="D7" s="39">
        <v>1500</v>
      </c>
      <c r="E7" s="39">
        <v>1700</v>
      </c>
      <c r="F7" s="40">
        <f t="shared" si="0"/>
        <v>4550</v>
      </c>
      <c r="I7" s="87" t="s">
        <v>1527</v>
      </c>
      <c r="L7" s="85" t="s">
        <v>121</v>
      </c>
    </row>
    <row r="8" spans="1:13" x14ac:dyDescent="0.2">
      <c r="A8" s="37" t="s">
        <v>116</v>
      </c>
      <c r="B8" s="38" t="s">
        <v>126</v>
      </c>
      <c r="C8" s="39">
        <v>3300</v>
      </c>
      <c r="D8" s="39">
        <v>3500</v>
      </c>
      <c r="E8" s="39">
        <v>3700</v>
      </c>
      <c r="F8" s="40">
        <f t="shared" si="0"/>
        <v>10500</v>
      </c>
      <c r="L8" s="85" t="s">
        <v>125</v>
      </c>
      <c r="M8" s="85"/>
    </row>
    <row r="9" spans="1:13" x14ac:dyDescent="0.2">
      <c r="A9" s="37" t="s">
        <v>116</v>
      </c>
      <c r="B9" s="38" t="s">
        <v>127</v>
      </c>
      <c r="C9" s="39">
        <v>3825</v>
      </c>
      <c r="D9" s="39">
        <v>3725</v>
      </c>
      <c r="E9" s="39">
        <v>3750</v>
      </c>
      <c r="F9" s="40">
        <f t="shared" si="0"/>
        <v>11300</v>
      </c>
      <c r="I9" s="84" t="s">
        <v>120</v>
      </c>
      <c r="J9" s="84" t="s">
        <v>1526</v>
      </c>
      <c r="L9" s="85" t="s">
        <v>130</v>
      </c>
      <c r="M9" s="85"/>
    </row>
    <row r="10" spans="1:13" x14ac:dyDescent="0.2">
      <c r="A10" s="37" t="s">
        <v>116</v>
      </c>
      <c r="B10" s="38" t="s">
        <v>128</v>
      </c>
      <c r="C10" s="39">
        <v>8900</v>
      </c>
      <c r="D10" s="39">
        <v>10315</v>
      </c>
      <c r="E10" s="39">
        <v>5250</v>
      </c>
      <c r="F10" s="40">
        <f t="shared" si="0"/>
        <v>24465</v>
      </c>
      <c r="I10" s="85" t="s">
        <v>126</v>
      </c>
      <c r="J10">
        <f>DSUM(A1:F59,F1,I9:I10)</f>
        <v>25275</v>
      </c>
      <c r="L10" s="85" t="s">
        <v>126</v>
      </c>
      <c r="M10" s="85"/>
    </row>
    <row r="11" spans="1:13" x14ac:dyDescent="0.2">
      <c r="A11" s="37" t="s">
        <v>116</v>
      </c>
      <c r="B11" s="38" t="s">
        <v>129</v>
      </c>
      <c r="C11" s="39">
        <v>6250</v>
      </c>
      <c r="D11" s="39">
        <v>6000</v>
      </c>
      <c r="E11" s="39">
        <v>6500</v>
      </c>
      <c r="F11" s="40">
        <f t="shared" si="0"/>
        <v>18750</v>
      </c>
      <c r="I11" s="85"/>
      <c r="L11" s="88"/>
      <c r="M11" s="85"/>
    </row>
    <row r="12" spans="1:13" x14ac:dyDescent="0.2">
      <c r="A12" s="37" t="s">
        <v>116</v>
      </c>
      <c r="B12" s="38" t="s">
        <v>130</v>
      </c>
      <c r="C12" s="39">
        <v>8000</v>
      </c>
      <c r="D12" s="39">
        <v>8000</v>
      </c>
      <c r="E12" s="39">
        <v>8000</v>
      </c>
      <c r="F12" s="40">
        <f t="shared" si="0"/>
        <v>24000</v>
      </c>
      <c r="I12" s="86" t="s">
        <v>1528</v>
      </c>
    </row>
    <row r="13" spans="1:13" x14ac:dyDescent="0.2">
      <c r="A13" s="37" t="s">
        <v>116</v>
      </c>
      <c r="B13" s="38" t="s">
        <v>131</v>
      </c>
      <c r="C13" s="39">
        <v>11500</v>
      </c>
      <c r="D13" s="39">
        <v>12500</v>
      </c>
      <c r="E13" s="39">
        <v>12500</v>
      </c>
      <c r="F13" s="40">
        <f t="shared" si="0"/>
        <v>36500</v>
      </c>
    </row>
    <row r="14" spans="1:13" x14ac:dyDescent="0.2">
      <c r="A14" s="37" t="s">
        <v>116</v>
      </c>
      <c r="B14" s="38" t="s">
        <v>132</v>
      </c>
      <c r="C14" s="39">
        <v>12250</v>
      </c>
      <c r="D14" s="39">
        <v>12250</v>
      </c>
      <c r="E14" s="39">
        <v>12750</v>
      </c>
      <c r="F14" s="40">
        <f t="shared" si="0"/>
        <v>37250</v>
      </c>
      <c r="I14" s="84" t="s">
        <v>120</v>
      </c>
      <c r="J14" s="84" t="s">
        <v>1529</v>
      </c>
    </row>
    <row r="15" spans="1:13" x14ac:dyDescent="0.2">
      <c r="A15" s="37" t="s">
        <v>116</v>
      </c>
      <c r="B15" s="38" t="s">
        <v>133</v>
      </c>
      <c r="C15" s="39">
        <v>25000</v>
      </c>
      <c r="D15" s="39">
        <v>24000</v>
      </c>
      <c r="E15" s="39">
        <v>26390</v>
      </c>
      <c r="F15" s="40">
        <f t="shared" si="0"/>
        <v>75390</v>
      </c>
      <c r="I15" s="85" t="s">
        <v>121</v>
      </c>
      <c r="J15" s="85">
        <f>DAVERAGE(A1:F59,F1,I14:I15)</f>
        <v>2445</v>
      </c>
    </row>
    <row r="16" spans="1:13" x14ac:dyDescent="0.2">
      <c r="A16" s="41" t="s">
        <v>115</v>
      </c>
      <c r="B16" s="38" t="s">
        <v>66</v>
      </c>
      <c r="C16" s="39">
        <v>800</v>
      </c>
      <c r="D16" s="39">
        <v>950</v>
      </c>
      <c r="E16" s="39">
        <v>750</v>
      </c>
      <c r="F16" s="40">
        <f t="shared" si="0"/>
        <v>2500</v>
      </c>
    </row>
    <row r="17" spans="1:10" x14ac:dyDescent="0.2">
      <c r="A17" s="41" t="s">
        <v>115</v>
      </c>
      <c r="B17" s="38" t="s">
        <v>123</v>
      </c>
      <c r="C17" s="39">
        <v>850</v>
      </c>
      <c r="D17" s="39">
        <v>750</v>
      </c>
      <c r="E17" s="39">
        <v>800</v>
      </c>
      <c r="F17" s="40">
        <f t="shared" si="0"/>
        <v>2400</v>
      </c>
    </row>
    <row r="18" spans="1:10" x14ac:dyDescent="0.2">
      <c r="A18" s="41" t="s">
        <v>115</v>
      </c>
      <c r="B18" s="38" t="s">
        <v>125</v>
      </c>
      <c r="C18" s="39">
        <v>940</v>
      </c>
      <c r="D18" s="39">
        <v>950</v>
      </c>
      <c r="E18" s="39">
        <v>820</v>
      </c>
      <c r="F18" s="40">
        <f t="shared" si="0"/>
        <v>2710</v>
      </c>
      <c r="I18" s="86" t="s">
        <v>1530</v>
      </c>
    </row>
    <row r="19" spans="1:10" x14ac:dyDescent="0.2">
      <c r="A19" s="41" t="s">
        <v>115</v>
      </c>
      <c r="B19" s="38" t="s">
        <v>121</v>
      </c>
      <c r="C19" s="39">
        <v>980</v>
      </c>
      <c r="D19" s="39">
        <v>850</v>
      </c>
      <c r="E19" s="39">
        <v>950</v>
      </c>
      <c r="F19" s="40">
        <f t="shared" si="0"/>
        <v>2780</v>
      </c>
    </row>
    <row r="20" spans="1:10" x14ac:dyDescent="0.2">
      <c r="A20" s="41" t="s">
        <v>115</v>
      </c>
      <c r="B20" s="38" t="s">
        <v>128</v>
      </c>
      <c r="C20" s="39">
        <v>1250</v>
      </c>
      <c r="D20" s="39">
        <v>1250</v>
      </c>
      <c r="E20" s="39">
        <v>1250</v>
      </c>
      <c r="F20" s="40">
        <f t="shared" si="0"/>
        <v>3750</v>
      </c>
      <c r="I20" s="84" t="s">
        <v>120</v>
      </c>
      <c r="J20" s="84" t="s">
        <v>1531</v>
      </c>
    </row>
    <row r="21" spans="1:10" x14ac:dyDescent="0.2">
      <c r="A21" s="41" t="s">
        <v>115</v>
      </c>
      <c r="B21" s="38" t="s">
        <v>124</v>
      </c>
      <c r="C21" s="39">
        <v>1150</v>
      </c>
      <c r="D21" s="39">
        <v>1255</v>
      </c>
      <c r="E21" s="39">
        <v>1400</v>
      </c>
      <c r="F21" s="40">
        <f t="shared" si="0"/>
        <v>3805</v>
      </c>
      <c r="I21" s="85" t="s">
        <v>121</v>
      </c>
      <c r="J21">
        <f>DCOUNT(A1:F59,F1,I20:I21)</f>
        <v>4</v>
      </c>
    </row>
    <row r="22" spans="1:10" x14ac:dyDescent="0.2">
      <c r="A22" s="41" t="s">
        <v>115</v>
      </c>
      <c r="B22" s="38" t="s">
        <v>126</v>
      </c>
      <c r="C22" s="39">
        <v>2410</v>
      </c>
      <c r="D22" s="39">
        <v>1850</v>
      </c>
      <c r="E22" s="39">
        <v>2390</v>
      </c>
      <c r="F22" s="40">
        <f t="shared" si="0"/>
        <v>6650</v>
      </c>
    </row>
    <row r="23" spans="1:10" x14ac:dyDescent="0.2">
      <c r="A23" s="41" t="s">
        <v>115</v>
      </c>
      <c r="B23" s="38" t="s">
        <v>127</v>
      </c>
      <c r="C23" s="39">
        <v>3200</v>
      </c>
      <c r="D23" s="39">
        <v>3760</v>
      </c>
      <c r="E23" s="39">
        <v>3750</v>
      </c>
      <c r="F23" s="40">
        <f t="shared" si="0"/>
        <v>10710</v>
      </c>
    </row>
    <row r="24" spans="1:10" x14ac:dyDescent="0.2">
      <c r="A24" s="41" t="s">
        <v>115</v>
      </c>
      <c r="B24" s="38" t="s">
        <v>122</v>
      </c>
      <c r="C24" s="39">
        <v>5000</v>
      </c>
      <c r="D24" s="39">
        <v>4800</v>
      </c>
      <c r="E24" s="39">
        <v>4500</v>
      </c>
      <c r="F24" s="40">
        <f t="shared" si="0"/>
        <v>14300</v>
      </c>
      <c r="I24" s="85"/>
    </row>
    <row r="25" spans="1:10" x14ac:dyDescent="0.2">
      <c r="A25" s="41" t="s">
        <v>115</v>
      </c>
      <c r="B25" s="38" t="s">
        <v>129</v>
      </c>
      <c r="C25" s="39">
        <v>5250</v>
      </c>
      <c r="D25" s="39">
        <v>8990</v>
      </c>
      <c r="E25" s="39">
        <v>5515</v>
      </c>
      <c r="F25" s="40">
        <f t="shared" si="0"/>
        <v>19755</v>
      </c>
    </row>
    <row r="26" spans="1:10" x14ac:dyDescent="0.2">
      <c r="A26" s="41" t="s">
        <v>115</v>
      </c>
      <c r="B26" s="38" t="s">
        <v>130</v>
      </c>
      <c r="C26" s="39">
        <v>6020</v>
      </c>
      <c r="D26" s="39">
        <v>6020</v>
      </c>
      <c r="E26" s="39">
        <v>6020</v>
      </c>
      <c r="F26" s="40">
        <f t="shared" si="0"/>
        <v>18060</v>
      </c>
    </row>
    <row r="27" spans="1:10" x14ac:dyDescent="0.2">
      <c r="A27" s="41" t="s">
        <v>115</v>
      </c>
      <c r="B27" s="38" t="s">
        <v>131</v>
      </c>
      <c r="C27" s="39">
        <v>12940</v>
      </c>
      <c r="D27" s="39">
        <v>11300</v>
      </c>
      <c r="E27" s="39">
        <v>11500</v>
      </c>
      <c r="F27" s="40">
        <f t="shared" si="0"/>
        <v>35740</v>
      </c>
    </row>
    <row r="28" spans="1:10" x14ac:dyDescent="0.2">
      <c r="A28" s="41" t="s">
        <v>115</v>
      </c>
      <c r="B28" s="38" t="s">
        <v>132</v>
      </c>
      <c r="C28" s="39">
        <v>14250</v>
      </c>
      <c r="D28" s="39">
        <v>15250</v>
      </c>
      <c r="E28" s="39">
        <v>12050</v>
      </c>
      <c r="F28" s="40">
        <f t="shared" si="0"/>
        <v>41550</v>
      </c>
    </row>
    <row r="29" spans="1:10" x14ac:dyDescent="0.2">
      <c r="A29" s="41" t="s">
        <v>115</v>
      </c>
      <c r="B29" s="38" t="s">
        <v>133</v>
      </c>
      <c r="C29" s="39">
        <v>25700</v>
      </c>
      <c r="D29" s="39">
        <v>24200</v>
      </c>
      <c r="E29" s="39">
        <v>26930</v>
      </c>
      <c r="F29" s="40">
        <f t="shared" si="0"/>
        <v>76830</v>
      </c>
    </row>
    <row r="30" spans="1:10" x14ac:dyDescent="0.2">
      <c r="A30" s="41" t="s">
        <v>118</v>
      </c>
      <c r="B30" s="38" t="s">
        <v>123</v>
      </c>
      <c r="C30" s="39">
        <v>2140</v>
      </c>
      <c r="D30" s="39">
        <v>2310</v>
      </c>
      <c r="E30" s="39">
        <v>2000</v>
      </c>
      <c r="F30" s="40">
        <f t="shared" si="0"/>
        <v>6450</v>
      </c>
    </row>
    <row r="31" spans="1:10" x14ac:dyDescent="0.2">
      <c r="A31" s="41" t="s">
        <v>118</v>
      </c>
      <c r="B31" s="38" t="s">
        <v>66</v>
      </c>
      <c r="C31" s="39">
        <v>730</v>
      </c>
      <c r="D31" s="39">
        <v>525</v>
      </c>
      <c r="E31" s="39">
        <v>430</v>
      </c>
      <c r="F31" s="40">
        <f t="shared" si="0"/>
        <v>1685</v>
      </c>
    </row>
    <row r="32" spans="1:10" x14ac:dyDescent="0.2">
      <c r="A32" s="41" t="s">
        <v>118</v>
      </c>
      <c r="B32" s="38" t="s">
        <v>121</v>
      </c>
      <c r="C32" s="39">
        <v>700</v>
      </c>
      <c r="D32" s="39">
        <v>750</v>
      </c>
      <c r="E32" s="39">
        <v>750</v>
      </c>
      <c r="F32" s="40">
        <f t="shared" si="0"/>
        <v>2200</v>
      </c>
    </row>
    <row r="33" spans="1:6" x14ac:dyDescent="0.2">
      <c r="A33" s="41" t="s">
        <v>118</v>
      </c>
      <c r="B33" s="38" t="s">
        <v>125</v>
      </c>
      <c r="C33" s="39">
        <v>2000</v>
      </c>
      <c r="D33" s="39">
        <v>950</v>
      </c>
      <c r="E33" s="39">
        <v>800</v>
      </c>
      <c r="F33" s="40">
        <f t="shared" si="0"/>
        <v>3750</v>
      </c>
    </row>
    <row r="34" spans="1:6" x14ac:dyDescent="0.2">
      <c r="A34" s="41" t="s">
        <v>118</v>
      </c>
      <c r="B34" s="38" t="s">
        <v>126</v>
      </c>
      <c r="C34" s="39">
        <v>745</v>
      </c>
      <c r="D34" s="39">
        <v>780</v>
      </c>
      <c r="E34" s="39">
        <v>900</v>
      </c>
      <c r="F34" s="40">
        <f t="shared" ref="F34:F59" si="1">SUM(C34:E34)</f>
        <v>2425</v>
      </c>
    </row>
    <row r="35" spans="1:6" x14ac:dyDescent="0.2">
      <c r="A35" s="41" t="s">
        <v>118</v>
      </c>
      <c r="B35" s="38" t="s">
        <v>124</v>
      </c>
      <c r="C35" s="39">
        <v>1150</v>
      </c>
      <c r="D35" s="39">
        <v>1200</v>
      </c>
      <c r="E35" s="39">
        <v>1400</v>
      </c>
      <c r="F35" s="40">
        <f t="shared" si="1"/>
        <v>3750</v>
      </c>
    </row>
    <row r="36" spans="1:6" x14ac:dyDescent="0.2">
      <c r="A36" s="41" t="s">
        <v>118</v>
      </c>
      <c r="B36" s="38" t="s">
        <v>122</v>
      </c>
      <c r="C36" s="39">
        <v>2780</v>
      </c>
      <c r="D36" s="39">
        <v>3590</v>
      </c>
      <c r="E36" s="39">
        <v>2300</v>
      </c>
      <c r="F36" s="40">
        <f t="shared" si="1"/>
        <v>8670</v>
      </c>
    </row>
    <row r="37" spans="1:6" x14ac:dyDescent="0.2">
      <c r="A37" s="41" t="s">
        <v>118</v>
      </c>
      <c r="B37" s="38" t="s">
        <v>128</v>
      </c>
      <c r="C37" s="39">
        <v>3490</v>
      </c>
      <c r="D37" s="39">
        <v>32840</v>
      </c>
      <c r="E37" s="39">
        <v>3070</v>
      </c>
      <c r="F37" s="40">
        <f t="shared" si="1"/>
        <v>39400</v>
      </c>
    </row>
    <row r="38" spans="1:6" x14ac:dyDescent="0.2">
      <c r="A38" s="41" t="s">
        <v>118</v>
      </c>
      <c r="B38" s="38" t="s">
        <v>130</v>
      </c>
      <c r="C38" s="39">
        <v>4700</v>
      </c>
      <c r="D38" s="39">
        <v>4700</v>
      </c>
      <c r="E38" s="39">
        <v>4700</v>
      </c>
      <c r="F38" s="40">
        <f t="shared" si="1"/>
        <v>14100</v>
      </c>
    </row>
    <row r="39" spans="1:6" x14ac:dyDescent="0.2">
      <c r="A39" s="41" t="s">
        <v>118</v>
      </c>
      <c r="B39" s="38" t="s">
        <v>129</v>
      </c>
      <c r="C39" s="39">
        <v>5250</v>
      </c>
      <c r="D39" s="39">
        <v>5000</v>
      </c>
      <c r="E39" s="39">
        <v>5500</v>
      </c>
      <c r="F39" s="40">
        <f t="shared" si="1"/>
        <v>15750</v>
      </c>
    </row>
    <row r="40" spans="1:6" x14ac:dyDescent="0.2">
      <c r="A40" s="41" t="s">
        <v>118</v>
      </c>
      <c r="B40" s="38" t="s">
        <v>127</v>
      </c>
      <c r="C40" s="39">
        <v>6980</v>
      </c>
      <c r="D40" s="39">
        <v>6310</v>
      </c>
      <c r="E40" s="39">
        <v>6375</v>
      </c>
      <c r="F40" s="40">
        <f t="shared" si="1"/>
        <v>19665</v>
      </c>
    </row>
    <row r="41" spans="1:6" x14ac:dyDescent="0.2">
      <c r="A41" s="41" t="s">
        <v>118</v>
      </c>
      <c r="B41" s="38" t="s">
        <v>132</v>
      </c>
      <c r="C41" s="39">
        <v>11250</v>
      </c>
      <c r="D41" s="39">
        <v>11250</v>
      </c>
      <c r="E41" s="39">
        <v>11750</v>
      </c>
      <c r="F41" s="40">
        <f t="shared" si="1"/>
        <v>34250</v>
      </c>
    </row>
    <row r="42" spans="1:6" x14ac:dyDescent="0.2">
      <c r="A42" s="41" t="s">
        <v>118</v>
      </c>
      <c r="B42" s="38" t="s">
        <v>131</v>
      </c>
      <c r="C42" s="39">
        <v>24500</v>
      </c>
      <c r="D42" s="39">
        <v>23500</v>
      </c>
      <c r="E42" s="39">
        <v>24500</v>
      </c>
      <c r="F42" s="40">
        <f t="shared" si="1"/>
        <v>72500</v>
      </c>
    </row>
    <row r="43" spans="1:6" x14ac:dyDescent="0.2">
      <c r="A43" s="41" t="s">
        <v>118</v>
      </c>
      <c r="B43" s="38" t="s">
        <v>134</v>
      </c>
      <c r="C43" s="39">
        <v>56900</v>
      </c>
      <c r="D43" s="39">
        <v>62800</v>
      </c>
      <c r="E43" s="39">
        <v>60870</v>
      </c>
      <c r="F43" s="40">
        <f t="shared" si="1"/>
        <v>180570</v>
      </c>
    </row>
    <row r="44" spans="1:6" x14ac:dyDescent="0.2">
      <c r="A44" s="41" t="s">
        <v>118</v>
      </c>
      <c r="B44" s="38" t="s">
        <v>133</v>
      </c>
      <c r="C44" s="39">
        <v>24290</v>
      </c>
      <c r="D44" s="39">
        <v>24050</v>
      </c>
      <c r="E44" s="39">
        <v>26600</v>
      </c>
      <c r="F44" s="40">
        <f t="shared" si="1"/>
        <v>74940</v>
      </c>
    </row>
    <row r="45" spans="1:6" x14ac:dyDescent="0.2">
      <c r="A45" s="41" t="s">
        <v>117</v>
      </c>
      <c r="B45" s="38" t="s">
        <v>123</v>
      </c>
      <c r="C45" s="39">
        <v>775</v>
      </c>
      <c r="D45" s="39">
        <v>750</v>
      </c>
      <c r="E45" s="39">
        <v>700</v>
      </c>
      <c r="F45" s="40">
        <f t="shared" si="1"/>
        <v>2225</v>
      </c>
    </row>
    <row r="46" spans="1:6" x14ac:dyDescent="0.2">
      <c r="A46" s="41" t="s">
        <v>117</v>
      </c>
      <c r="B46" s="38" t="s">
        <v>121</v>
      </c>
      <c r="C46" s="39">
        <v>700</v>
      </c>
      <c r="D46" s="39">
        <v>750</v>
      </c>
      <c r="E46" s="39">
        <v>750</v>
      </c>
      <c r="F46" s="40">
        <f t="shared" si="1"/>
        <v>2200</v>
      </c>
    </row>
    <row r="47" spans="1:6" x14ac:dyDescent="0.2">
      <c r="A47" s="41" t="s">
        <v>117</v>
      </c>
      <c r="B47" s="38" t="s">
        <v>66</v>
      </c>
      <c r="C47" s="39">
        <v>300</v>
      </c>
      <c r="D47" s="39">
        <v>100</v>
      </c>
      <c r="E47" s="39">
        <v>150</v>
      </c>
      <c r="F47" s="40">
        <f t="shared" si="1"/>
        <v>550</v>
      </c>
    </row>
    <row r="48" spans="1:6" x14ac:dyDescent="0.2">
      <c r="A48" s="41" t="s">
        <v>117</v>
      </c>
      <c r="B48" s="38" t="s">
        <v>126</v>
      </c>
      <c r="C48" s="39">
        <v>2000</v>
      </c>
      <c r="D48" s="39">
        <v>1800</v>
      </c>
      <c r="E48" s="39">
        <v>1900</v>
      </c>
      <c r="F48" s="40">
        <f t="shared" si="1"/>
        <v>5700</v>
      </c>
    </row>
    <row r="49" spans="1:6" x14ac:dyDescent="0.2">
      <c r="A49" s="41" t="s">
        <v>117</v>
      </c>
      <c r="B49" s="38" t="s">
        <v>125</v>
      </c>
      <c r="C49" s="39">
        <v>2000</v>
      </c>
      <c r="D49" s="39">
        <v>950</v>
      </c>
      <c r="E49" s="39">
        <v>800</v>
      </c>
      <c r="F49" s="40">
        <f t="shared" si="1"/>
        <v>3750</v>
      </c>
    </row>
    <row r="50" spans="1:6" x14ac:dyDescent="0.2">
      <c r="A50" s="41" t="s">
        <v>117</v>
      </c>
      <c r="B50" s="38" t="s">
        <v>128</v>
      </c>
      <c r="C50" s="39">
        <v>1250</v>
      </c>
      <c r="D50" s="39">
        <v>1250</v>
      </c>
      <c r="E50" s="39">
        <v>1250</v>
      </c>
      <c r="F50" s="40">
        <f t="shared" si="1"/>
        <v>3750</v>
      </c>
    </row>
    <row r="51" spans="1:6" x14ac:dyDescent="0.2">
      <c r="A51" s="41" t="s">
        <v>117</v>
      </c>
      <c r="B51" s="38" t="s">
        <v>124</v>
      </c>
      <c r="C51" s="39">
        <v>1150</v>
      </c>
      <c r="D51" s="39">
        <v>1200</v>
      </c>
      <c r="E51" s="39">
        <v>1435</v>
      </c>
      <c r="F51" s="40">
        <f t="shared" si="1"/>
        <v>3785</v>
      </c>
    </row>
    <row r="52" spans="1:6" x14ac:dyDescent="0.2">
      <c r="A52" s="41" t="s">
        <v>117</v>
      </c>
      <c r="B52" s="38" t="s">
        <v>127</v>
      </c>
      <c r="C52" s="39">
        <v>3800</v>
      </c>
      <c r="D52" s="39">
        <v>3700</v>
      </c>
      <c r="E52" s="39">
        <v>3750</v>
      </c>
      <c r="F52" s="40">
        <f t="shared" si="1"/>
        <v>11250</v>
      </c>
    </row>
    <row r="53" spans="1:6" x14ac:dyDescent="0.2">
      <c r="A53" s="41" t="s">
        <v>117</v>
      </c>
      <c r="B53" s="38" t="s">
        <v>122</v>
      </c>
      <c r="C53" s="39">
        <v>5000</v>
      </c>
      <c r="D53" s="39">
        <v>4800</v>
      </c>
      <c r="E53" s="39">
        <v>4545</v>
      </c>
      <c r="F53" s="40">
        <f t="shared" si="1"/>
        <v>14345</v>
      </c>
    </row>
    <row r="54" spans="1:6" x14ac:dyDescent="0.2">
      <c r="A54" s="41" t="s">
        <v>117</v>
      </c>
      <c r="B54" s="38" t="s">
        <v>130</v>
      </c>
      <c r="C54" s="39">
        <v>5000</v>
      </c>
      <c r="D54" s="39">
        <v>5000</v>
      </c>
      <c r="E54" s="39">
        <v>5000</v>
      </c>
      <c r="F54" s="40">
        <f t="shared" si="1"/>
        <v>15000</v>
      </c>
    </row>
    <row r="55" spans="1:6" x14ac:dyDescent="0.2">
      <c r="A55" s="41" t="s">
        <v>117</v>
      </c>
      <c r="B55" s="38" t="s">
        <v>129</v>
      </c>
      <c r="C55" s="39">
        <v>5250</v>
      </c>
      <c r="D55" s="39">
        <v>5335</v>
      </c>
      <c r="E55" s="39">
        <v>5500</v>
      </c>
      <c r="F55" s="40">
        <f t="shared" si="1"/>
        <v>16085</v>
      </c>
    </row>
    <row r="56" spans="1:6" x14ac:dyDescent="0.2">
      <c r="A56" s="41" t="s">
        <v>117</v>
      </c>
      <c r="B56" s="38" t="s">
        <v>132</v>
      </c>
      <c r="C56" s="39">
        <v>10250</v>
      </c>
      <c r="D56" s="39">
        <v>10250</v>
      </c>
      <c r="E56" s="39">
        <v>10750</v>
      </c>
      <c r="F56" s="40">
        <f t="shared" si="1"/>
        <v>31250</v>
      </c>
    </row>
    <row r="57" spans="1:6" x14ac:dyDescent="0.2">
      <c r="A57" s="41" t="s">
        <v>117</v>
      </c>
      <c r="B57" s="38" t="s">
        <v>131</v>
      </c>
      <c r="C57" s="39">
        <v>14500</v>
      </c>
      <c r="D57" s="39">
        <v>13500</v>
      </c>
      <c r="E57" s="39">
        <v>15500</v>
      </c>
      <c r="F57" s="40">
        <f t="shared" si="1"/>
        <v>43500</v>
      </c>
    </row>
    <row r="58" spans="1:6" x14ac:dyDescent="0.2">
      <c r="A58" s="41" t="s">
        <v>117</v>
      </c>
      <c r="B58" s="38" t="s">
        <v>134</v>
      </c>
      <c r="C58" s="39">
        <v>72000</v>
      </c>
      <c r="D58" s="39">
        <v>70000</v>
      </c>
      <c r="E58" s="39">
        <v>70000</v>
      </c>
      <c r="F58" s="40">
        <f t="shared" si="1"/>
        <v>212000</v>
      </c>
    </row>
    <row r="59" spans="1:6" ht="13.5" thickBot="1" x14ac:dyDescent="0.25">
      <c r="A59" s="42" t="s">
        <v>117</v>
      </c>
      <c r="B59" s="43" t="s">
        <v>133</v>
      </c>
      <c r="C59" s="44">
        <v>25000</v>
      </c>
      <c r="D59" s="44">
        <v>24000</v>
      </c>
      <c r="E59" s="44">
        <v>26000</v>
      </c>
      <c r="F59" s="45">
        <f t="shared" si="1"/>
        <v>75000</v>
      </c>
    </row>
  </sheetData>
  <autoFilter ref="A1:F59" xr:uid="{BF870992-2A8A-4AFA-9873-53C0449E5054}"/>
  <phoneticPr fontId="0" type="noConversion"/>
  <dataValidations count="2">
    <dataValidation type="list" allowBlank="1" showInputMessage="1" showErrorMessage="1" sqref="L8:L11" xr:uid="{23105FC7-117E-4279-81B8-179B4667659F}">
      <formula1>$L$8:$L$11</formula1>
    </dataValidation>
    <dataValidation type="list" allowBlank="1" showInputMessage="1" showErrorMessage="1" sqref="I10 I15 I21" xr:uid="{90E7F094-27B2-45DC-8194-FECEAA4659E6}">
      <formula1>$L$6:$L$10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ECAA-C422-4EE7-BAB4-4D50ACE4F2C0}">
  <dimension ref="A3:C13"/>
  <sheetViews>
    <sheetView workbookViewId="0">
      <selection activeCell="C9" sqref="C9"/>
    </sheetView>
  </sheetViews>
  <sheetFormatPr defaultRowHeight="12.75" x14ac:dyDescent="0.2"/>
  <cols>
    <col min="1" max="1" width="13.85546875" bestFit="1" customWidth="1"/>
    <col min="2" max="2" width="16.5703125" bestFit="1" customWidth="1"/>
    <col min="3" max="3" width="13.140625" bestFit="1" customWidth="1"/>
    <col min="4" max="6" width="7" bestFit="1" customWidth="1"/>
    <col min="7" max="8" width="10.28515625" bestFit="1" customWidth="1"/>
    <col min="9" max="9" width="11.7109375" bestFit="1" customWidth="1"/>
  </cols>
  <sheetData>
    <row r="3" spans="1:3" x14ac:dyDescent="0.2">
      <c r="A3" s="89" t="s">
        <v>1536</v>
      </c>
      <c r="B3" t="s">
        <v>1539</v>
      </c>
      <c r="C3" t="s">
        <v>1537</v>
      </c>
    </row>
    <row r="4" spans="1:3" x14ac:dyDescent="0.2">
      <c r="A4" s="90" t="s">
        <v>1540</v>
      </c>
      <c r="B4" s="91">
        <v>8601.810344827587</v>
      </c>
      <c r="C4" s="91">
        <v>1496715</v>
      </c>
    </row>
    <row r="5" spans="1:3" x14ac:dyDescent="0.2">
      <c r="A5" s="92" t="s">
        <v>84</v>
      </c>
      <c r="B5" s="91">
        <v>8541.7000000000007</v>
      </c>
      <c r="C5" s="91">
        <v>512502</v>
      </c>
    </row>
    <row r="6" spans="1:3" x14ac:dyDescent="0.2">
      <c r="A6" s="92" t="s">
        <v>83</v>
      </c>
      <c r="B6" s="91">
        <v>9871.6666666666661</v>
      </c>
      <c r="C6" s="91">
        <v>533070</v>
      </c>
    </row>
    <row r="7" spans="1:3" x14ac:dyDescent="0.2">
      <c r="A7" s="92" t="s">
        <v>87</v>
      </c>
      <c r="B7" s="91">
        <v>7519.05</v>
      </c>
      <c r="C7" s="91">
        <v>451143</v>
      </c>
    </row>
    <row r="8" spans="1:3" x14ac:dyDescent="0.2">
      <c r="A8" s="90" t="s">
        <v>1541</v>
      </c>
      <c r="B8" s="91">
        <v>7108.6777777777779</v>
      </c>
      <c r="C8" s="91">
        <v>1919343</v>
      </c>
    </row>
    <row r="9" spans="1:3" x14ac:dyDescent="0.2">
      <c r="A9" s="92" t="s">
        <v>78</v>
      </c>
      <c r="B9" s="91">
        <v>7716.8</v>
      </c>
      <c r="C9" s="91">
        <v>694512</v>
      </c>
    </row>
    <row r="10" spans="1:3" x14ac:dyDescent="0.2">
      <c r="A10" s="92" t="s">
        <v>88</v>
      </c>
      <c r="B10" s="91">
        <v>7040.181818181818</v>
      </c>
      <c r="C10" s="91">
        <v>464652</v>
      </c>
    </row>
    <row r="11" spans="1:3" x14ac:dyDescent="0.2">
      <c r="A11" s="92" t="s">
        <v>89</v>
      </c>
      <c r="B11" s="91">
        <v>6443.15</v>
      </c>
      <c r="C11" s="91">
        <v>386589</v>
      </c>
    </row>
    <row r="12" spans="1:3" x14ac:dyDescent="0.2">
      <c r="A12" s="92" t="s">
        <v>143</v>
      </c>
      <c r="B12" s="91">
        <v>6918.333333333333</v>
      </c>
      <c r="C12" s="91">
        <v>373590</v>
      </c>
    </row>
    <row r="13" spans="1:3" x14ac:dyDescent="0.2">
      <c r="A13" s="90" t="s">
        <v>1524</v>
      </c>
      <c r="B13" s="91">
        <v>7693.8243243243242</v>
      </c>
      <c r="C13" s="91">
        <v>3416058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BE92-AC2D-49E9-BCF3-34265A2AB14A}">
  <dimension ref="A1:G9"/>
  <sheetViews>
    <sheetView workbookViewId="0">
      <selection activeCell="I16" sqref="I16"/>
    </sheetView>
  </sheetViews>
  <sheetFormatPr defaultRowHeight="12.75" x14ac:dyDescent="0.2"/>
  <cols>
    <col min="1" max="1" width="13.85546875" bestFit="1" customWidth="1"/>
    <col min="2" max="2" width="17" bestFit="1" customWidth="1"/>
    <col min="3" max="5" width="7" bestFit="1" customWidth="1"/>
    <col min="6" max="6" width="7.7109375" bestFit="1" customWidth="1"/>
    <col min="7" max="7" width="11.7109375" bestFit="1" customWidth="1"/>
    <col min="8" max="27" width="9.7109375" bestFit="1" customWidth="1"/>
    <col min="28" max="40" width="10.7109375" bestFit="1" customWidth="1"/>
    <col min="41" max="41" width="11.7109375" bestFit="1" customWidth="1"/>
  </cols>
  <sheetData>
    <row r="1" spans="1:7" x14ac:dyDescent="0.2">
      <c r="A1" s="89" t="s">
        <v>74</v>
      </c>
      <c r="B1" s="90">
        <v>2014</v>
      </c>
    </row>
    <row r="3" spans="1:7" x14ac:dyDescent="0.2">
      <c r="A3" s="89" t="s">
        <v>1537</v>
      </c>
      <c r="B3" s="89" t="s">
        <v>1538</v>
      </c>
    </row>
    <row r="4" spans="1:7" x14ac:dyDescent="0.2">
      <c r="A4" s="89" t="s">
        <v>1536</v>
      </c>
      <c r="B4" t="s">
        <v>136</v>
      </c>
      <c r="C4" t="s">
        <v>292</v>
      </c>
      <c r="D4" t="s">
        <v>293</v>
      </c>
      <c r="E4" t="s">
        <v>138</v>
      </c>
      <c r="F4" t="s">
        <v>140</v>
      </c>
      <c r="G4" t="s">
        <v>1524</v>
      </c>
    </row>
    <row r="5" spans="1:7" x14ac:dyDescent="0.2">
      <c r="A5" s="90" t="s">
        <v>83</v>
      </c>
      <c r="B5" s="91">
        <v>9774</v>
      </c>
      <c r="C5" s="91">
        <v>49101</v>
      </c>
      <c r="D5" s="91">
        <v>25458</v>
      </c>
      <c r="E5" s="91">
        <v>51540</v>
      </c>
      <c r="F5" s="91">
        <v>41817</v>
      </c>
      <c r="G5" s="91">
        <v>177690</v>
      </c>
    </row>
    <row r="6" spans="1:7" x14ac:dyDescent="0.2">
      <c r="A6" s="90" t="s">
        <v>87</v>
      </c>
      <c r="B6" s="91">
        <v>30972</v>
      </c>
      <c r="C6" s="91">
        <v>39999</v>
      </c>
      <c r="D6" s="91">
        <v>36288</v>
      </c>
      <c r="E6" s="91">
        <v>3468</v>
      </c>
      <c r="F6" s="91">
        <v>39654</v>
      </c>
      <c r="G6" s="91">
        <v>150381</v>
      </c>
    </row>
    <row r="7" spans="1:7" x14ac:dyDescent="0.2">
      <c r="A7" s="90" t="s">
        <v>78</v>
      </c>
      <c r="B7" s="91">
        <v>18495</v>
      </c>
      <c r="C7" s="91">
        <v>46563</v>
      </c>
      <c r="D7" s="91">
        <v>100659</v>
      </c>
      <c r="E7" s="91">
        <v>47634</v>
      </c>
      <c r="F7" s="91">
        <v>18153</v>
      </c>
      <c r="G7" s="91">
        <v>231504</v>
      </c>
    </row>
    <row r="8" spans="1:7" x14ac:dyDescent="0.2">
      <c r="A8" s="90" t="s">
        <v>88</v>
      </c>
      <c r="B8" s="91">
        <v>16179</v>
      </c>
      <c r="C8" s="91">
        <v>28449</v>
      </c>
      <c r="D8" s="91">
        <v>34437</v>
      </c>
      <c r="E8" s="91">
        <v>43086</v>
      </c>
      <c r="F8" s="91">
        <v>32733</v>
      </c>
      <c r="G8" s="91">
        <v>154884</v>
      </c>
    </row>
    <row r="9" spans="1:7" x14ac:dyDescent="0.2">
      <c r="A9" s="90" t="s">
        <v>1524</v>
      </c>
      <c r="B9" s="91">
        <v>75420</v>
      </c>
      <c r="C9" s="91">
        <v>164112</v>
      </c>
      <c r="D9" s="91">
        <v>196842</v>
      </c>
      <c r="E9" s="91">
        <v>145728</v>
      </c>
      <c r="F9" s="91">
        <v>132357</v>
      </c>
      <c r="G9" s="91">
        <v>714459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4" workbookViewId="0">
      <selection activeCell="B9" sqref="B9"/>
    </sheetView>
  </sheetViews>
  <sheetFormatPr defaultRowHeight="12.75" x14ac:dyDescent="0.2"/>
  <cols>
    <col min="1" max="1" width="9.140625" style="46"/>
    <col min="2" max="2" width="12.140625" style="46" customWidth="1"/>
    <col min="3" max="3" width="12.85546875" style="46" customWidth="1"/>
    <col min="4" max="4" width="15.7109375" style="46" customWidth="1"/>
    <col min="5" max="5" width="9.5703125" style="46" customWidth="1"/>
    <col min="6" max="6" width="10.42578125" style="46" customWidth="1"/>
    <col min="7" max="7" width="11.140625" style="46" customWidth="1"/>
    <col min="8" max="16384" width="9.140625" style="46"/>
  </cols>
  <sheetData>
    <row r="1" spans="1:8" ht="19.5" x14ac:dyDescent="0.35">
      <c r="A1" s="80" t="s">
        <v>294</v>
      </c>
      <c r="B1" s="80"/>
      <c r="C1" s="80"/>
      <c r="D1" s="80"/>
      <c r="E1" s="80"/>
      <c r="F1" s="80"/>
      <c r="G1" s="80"/>
      <c r="H1" s="80"/>
    </row>
    <row r="2" spans="1:8" ht="19.5" x14ac:dyDescent="0.35">
      <c r="A2" s="81" t="s">
        <v>743</v>
      </c>
      <c r="B2" s="81"/>
      <c r="C2" s="81"/>
      <c r="D2" s="81"/>
      <c r="E2" s="81"/>
      <c r="F2" s="81"/>
      <c r="G2" s="81"/>
      <c r="H2" s="81"/>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4666</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11122.5</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3897</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F46" si="2">G35*1.5</f>
        <v>11122.5</v>
      </c>
      <c r="G35" s="46">
        <v>7415</v>
      </c>
      <c r="H35" s="55" t="s">
        <v>326</v>
      </c>
    </row>
    <row r="36" spans="1:8" x14ac:dyDescent="0.2">
      <c r="A36" s="46">
        <v>2013</v>
      </c>
      <c r="B36" s="46" t="s">
        <v>83</v>
      </c>
      <c r="C36" s="46" t="s">
        <v>137</v>
      </c>
      <c r="D36" s="46" t="s">
        <v>138</v>
      </c>
      <c r="E36" s="54" t="s">
        <v>118</v>
      </c>
      <c r="F36" s="50">
        <f t="shared" si="2"/>
        <v>14647.5</v>
      </c>
      <c r="G36" s="46">
        <v>9765</v>
      </c>
      <c r="H36" s="55" t="s">
        <v>327</v>
      </c>
    </row>
    <row r="37" spans="1:8" x14ac:dyDescent="0.2">
      <c r="A37" s="46">
        <v>2013</v>
      </c>
      <c r="B37" s="46" t="s">
        <v>83</v>
      </c>
      <c r="C37" s="46" t="s">
        <v>139</v>
      </c>
      <c r="D37" s="46" t="s">
        <v>138</v>
      </c>
      <c r="E37" s="54" t="s">
        <v>118</v>
      </c>
      <c r="F37" s="50">
        <f t="shared" si="2"/>
        <v>11122.5</v>
      </c>
      <c r="G37" s="46">
        <v>7415</v>
      </c>
      <c r="H37" s="55" t="s">
        <v>328</v>
      </c>
    </row>
    <row r="38" spans="1:8" x14ac:dyDescent="0.2">
      <c r="A38" s="46">
        <v>2013</v>
      </c>
      <c r="B38" s="46" t="s">
        <v>83</v>
      </c>
      <c r="C38" s="46" t="s">
        <v>137</v>
      </c>
      <c r="D38" s="46" t="s">
        <v>138</v>
      </c>
      <c r="E38" s="54" t="s">
        <v>118</v>
      </c>
      <c r="F38" s="50">
        <f t="shared" si="2"/>
        <v>14647.5</v>
      </c>
      <c r="G38" s="46">
        <v>9765</v>
      </c>
      <c r="H38" s="55" t="s">
        <v>329</v>
      </c>
    </row>
    <row r="39" spans="1:8" x14ac:dyDescent="0.2">
      <c r="A39" s="46">
        <v>2013</v>
      </c>
      <c r="B39" s="46" t="s">
        <v>83</v>
      </c>
      <c r="C39" s="46" t="s">
        <v>90</v>
      </c>
      <c r="D39" s="46" t="s">
        <v>140</v>
      </c>
      <c r="E39" s="46" t="s">
        <v>141</v>
      </c>
      <c r="F39" s="50">
        <f t="shared" si="2"/>
        <v>13428</v>
      </c>
      <c r="G39" s="46">
        <v>8952</v>
      </c>
      <c r="H39" s="55" t="s">
        <v>330</v>
      </c>
    </row>
    <row r="40" spans="1:8" x14ac:dyDescent="0.2">
      <c r="A40" s="46">
        <v>2013</v>
      </c>
      <c r="B40" s="46" t="s">
        <v>83</v>
      </c>
      <c r="C40" s="46" t="s">
        <v>142</v>
      </c>
      <c r="D40" s="46" t="s">
        <v>140</v>
      </c>
      <c r="E40" s="46" t="s">
        <v>141</v>
      </c>
      <c r="F40" s="50">
        <f t="shared" si="2"/>
        <v>7480.5</v>
      </c>
      <c r="G40" s="46">
        <v>4987</v>
      </c>
      <c r="H40" s="55" t="s">
        <v>331</v>
      </c>
    </row>
    <row r="41" spans="1:8" x14ac:dyDescent="0.2">
      <c r="A41" s="46">
        <v>2013</v>
      </c>
      <c r="B41" s="46" t="s">
        <v>83</v>
      </c>
      <c r="C41" s="46" t="s">
        <v>90</v>
      </c>
      <c r="D41" s="46" t="s">
        <v>140</v>
      </c>
      <c r="E41" s="46" t="s">
        <v>141</v>
      </c>
      <c r="F41" s="50">
        <f t="shared" si="2"/>
        <v>13428</v>
      </c>
      <c r="G41" s="46">
        <v>8952</v>
      </c>
      <c r="H41" s="55" t="s">
        <v>332</v>
      </c>
    </row>
    <row r="42" spans="1:8" x14ac:dyDescent="0.2">
      <c r="A42" s="46">
        <v>2013</v>
      </c>
      <c r="B42" s="46" t="s">
        <v>83</v>
      </c>
      <c r="C42" s="46" t="s">
        <v>142</v>
      </c>
      <c r="D42" s="46" t="s">
        <v>140</v>
      </c>
      <c r="E42" s="46" t="s">
        <v>141</v>
      </c>
      <c r="F42" s="50">
        <f t="shared" si="2"/>
        <v>7480.5</v>
      </c>
      <c r="G42" s="46">
        <v>4987</v>
      </c>
      <c r="H42" s="55" t="s">
        <v>333</v>
      </c>
    </row>
    <row r="43" spans="1:8" x14ac:dyDescent="0.2">
      <c r="A43" s="46">
        <v>2013</v>
      </c>
      <c r="B43" s="46" t="s">
        <v>87</v>
      </c>
      <c r="C43" s="46" t="s">
        <v>139</v>
      </c>
      <c r="D43" s="46" t="s">
        <v>136</v>
      </c>
      <c r="E43" s="46" t="s">
        <v>117</v>
      </c>
      <c r="F43" s="50">
        <f t="shared" si="2"/>
        <v>14619</v>
      </c>
      <c r="G43" s="46">
        <v>9746</v>
      </c>
      <c r="H43" s="55" t="s">
        <v>334</v>
      </c>
    </row>
    <row r="44" spans="1:8" x14ac:dyDescent="0.2">
      <c r="A44" s="46">
        <v>2013</v>
      </c>
      <c r="B44" s="46" t="s">
        <v>87</v>
      </c>
      <c r="C44" s="46" t="s">
        <v>90</v>
      </c>
      <c r="D44" s="46" t="s">
        <v>136</v>
      </c>
      <c r="E44" s="46" t="s">
        <v>117</v>
      </c>
      <c r="F44" s="50">
        <f t="shared" si="2"/>
        <v>867</v>
      </c>
      <c r="G44" s="46">
        <v>578</v>
      </c>
      <c r="H44" s="55" t="s">
        <v>335</v>
      </c>
    </row>
    <row r="45" spans="1:8" x14ac:dyDescent="0.2">
      <c r="A45" s="46">
        <v>2013</v>
      </c>
      <c r="B45" s="46" t="s">
        <v>87</v>
      </c>
      <c r="C45" s="46" t="s">
        <v>139</v>
      </c>
      <c r="D45" s="46" t="s">
        <v>136</v>
      </c>
      <c r="E45" s="46" t="s">
        <v>117</v>
      </c>
      <c r="F45" s="50">
        <f t="shared" si="2"/>
        <v>14619</v>
      </c>
      <c r="G45" s="46">
        <v>9746</v>
      </c>
      <c r="H45" s="55" t="s">
        <v>336</v>
      </c>
    </row>
    <row r="46" spans="1:8" x14ac:dyDescent="0.2">
      <c r="A46" s="46">
        <v>2013</v>
      </c>
      <c r="B46" s="46" t="s">
        <v>87</v>
      </c>
      <c r="C46" s="46" t="s">
        <v>90</v>
      </c>
      <c r="D46" s="46" t="s">
        <v>136</v>
      </c>
      <c r="E46" s="46" t="s">
        <v>117</v>
      </c>
      <c r="F46" s="50">
        <f t="shared" si="2"/>
        <v>867</v>
      </c>
      <c r="G46" s="46">
        <v>578</v>
      </c>
      <c r="H46" s="55" t="s">
        <v>337</v>
      </c>
    </row>
    <row r="47" spans="1:8" x14ac:dyDescent="0.2">
      <c r="A47" s="46">
        <v>2013</v>
      </c>
      <c r="B47" s="46" t="s">
        <v>87</v>
      </c>
      <c r="C47" s="46" t="s">
        <v>139</v>
      </c>
      <c r="D47" s="54" t="s">
        <v>292</v>
      </c>
      <c r="E47" s="46" t="s">
        <v>141</v>
      </c>
      <c r="F47" s="50">
        <v>14619</v>
      </c>
      <c r="G47" s="46">
        <v>9746</v>
      </c>
      <c r="H47" s="55" t="s">
        <v>338</v>
      </c>
    </row>
    <row r="48" spans="1:8" x14ac:dyDescent="0.2">
      <c r="A48" s="46">
        <v>2013</v>
      </c>
      <c r="B48" s="46" t="s">
        <v>87</v>
      </c>
      <c r="C48" s="46" t="s">
        <v>90</v>
      </c>
      <c r="D48" s="54" t="s">
        <v>292</v>
      </c>
      <c r="E48" s="46" t="s">
        <v>141</v>
      </c>
      <c r="F48" s="50">
        <v>5380.5</v>
      </c>
      <c r="G48" s="46">
        <v>3587</v>
      </c>
      <c r="H48" s="55" t="s">
        <v>339</v>
      </c>
    </row>
    <row r="49" spans="1:8" x14ac:dyDescent="0.2">
      <c r="A49" s="46">
        <v>2013</v>
      </c>
      <c r="B49" s="46" t="s">
        <v>87</v>
      </c>
      <c r="C49" s="46" t="s">
        <v>139</v>
      </c>
      <c r="D49" s="54" t="s">
        <v>292</v>
      </c>
      <c r="E49" s="46" t="s">
        <v>141</v>
      </c>
      <c r="F49" s="50">
        <v>14619</v>
      </c>
      <c r="G49" s="46">
        <v>9746</v>
      </c>
      <c r="H49" s="55" t="s">
        <v>340</v>
      </c>
    </row>
    <row r="50" spans="1:8" x14ac:dyDescent="0.2">
      <c r="A50" s="46">
        <v>2013</v>
      </c>
      <c r="B50" s="46" t="s">
        <v>87</v>
      </c>
      <c r="C50" s="46" t="s">
        <v>90</v>
      </c>
      <c r="D50" s="54" t="s">
        <v>292</v>
      </c>
      <c r="E50" s="46" t="s">
        <v>141</v>
      </c>
      <c r="F50" s="50">
        <v>5380.5</v>
      </c>
      <c r="G50" s="46">
        <v>3587</v>
      </c>
      <c r="H50" s="55" t="s">
        <v>341</v>
      </c>
    </row>
    <row r="51" spans="1:8" x14ac:dyDescent="0.2">
      <c r="A51" s="46">
        <v>2013</v>
      </c>
      <c r="B51" s="46" t="s">
        <v>87</v>
      </c>
      <c r="C51" s="46" t="s">
        <v>139</v>
      </c>
      <c r="D51" s="54" t="s">
        <v>293</v>
      </c>
      <c r="E51" s="54" t="s">
        <v>115</v>
      </c>
      <c r="F51" s="50">
        <v>3547.5</v>
      </c>
      <c r="G51" s="46">
        <v>2365</v>
      </c>
      <c r="H51" s="55" t="s">
        <v>342</v>
      </c>
    </row>
    <row r="52" spans="1:8" x14ac:dyDescent="0.2">
      <c r="A52" s="46">
        <v>2013</v>
      </c>
      <c r="B52" s="46" t="s">
        <v>87</v>
      </c>
      <c r="C52" s="46" t="s">
        <v>137</v>
      </c>
      <c r="D52" s="54" t="s">
        <v>293</v>
      </c>
      <c r="E52" s="54" t="s">
        <v>115</v>
      </c>
      <c r="F52" s="50">
        <v>14596.5</v>
      </c>
      <c r="G52" s="46">
        <v>9731</v>
      </c>
      <c r="H52" s="55" t="s">
        <v>343</v>
      </c>
    </row>
    <row r="53" spans="1:8" x14ac:dyDescent="0.2">
      <c r="A53" s="46">
        <v>2013</v>
      </c>
      <c r="B53" s="46" t="s">
        <v>87</v>
      </c>
      <c r="C53" s="46" t="s">
        <v>139</v>
      </c>
      <c r="D53" s="54" t="s">
        <v>293</v>
      </c>
      <c r="E53" s="54" t="s">
        <v>115</v>
      </c>
      <c r="F53" s="50">
        <v>3547.5</v>
      </c>
      <c r="G53" s="46">
        <v>2365</v>
      </c>
      <c r="H53" s="55" t="s">
        <v>344</v>
      </c>
    </row>
    <row r="54" spans="1:8" x14ac:dyDescent="0.2">
      <c r="A54" s="46">
        <v>2013</v>
      </c>
      <c r="B54" s="46" t="s">
        <v>87</v>
      </c>
      <c r="C54" s="46" t="s">
        <v>137</v>
      </c>
      <c r="D54" s="54" t="s">
        <v>293</v>
      </c>
      <c r="E54" s="54" t="s">
        <v>115</v>
      </c>
      <c r="F54" s="50">
        <v>14596.5</v>
      </c>
      <c r="G54" s="46">
        <v>9731</v>
      </c>
      <c r="H54" s="55" t="s">
        <v>345</v>
      </c>
    </row>
    <row r="55" spans="1:8" x14ac:dyDescent="0.2">
      <c r="A55" s="46">
        <v>2013</v>
      </c>
      <c r="B55" s="46" t="s">
        <v>87</v>
      </c>
      <c r="C55" s="46" t="s">
        <v>137</v>
      </c>
      <c r="D55" s="46" t="s">
        <v>138</v>
      </c>
      <c r="E55" s="54" t="s">
        <v>118</v>
      </c>
      <c r="F55" s="50">
        <f t="shared" ref="F55:F66" si="3">G55*1.5</f>
        <v>1498.5</v>
      </c>
      <c r="G55" s="46">
        <v>999</v>
      </c>
      <c r="H55" s="55" t="s">
        <v>346</v>
      </c>
    </row>
    <row r="56" spans="1:8" x14ac:dyDescent="0.2">
      <c r="A56" s="46">
        <v>2013</v>
      </c>
      <c r="B56" s="46" t="s">
        <v>87</v>
      </c>
      <c r="C56" s="46" t="s">
        <v>139</v>
      </c>
      <c r="D56" s="46" t="s">
        <v>138</v>
      </c>
      <c r="E56" s="54" t="s">
        <v>118</v>
      </c>
      <c r="F56" s="50">
        <f t="shared" si="3"/>
        <v>235.5</v>
      </c>
      <c r="G56" s="46">
        <v>157</v>
      </c>
      <c r="H56" s="55" t="s">
        <v>347</v>
      </c>
    </row>
    <row r="57" spans="1:8" x14ac:dyDescent="0.2">
      <c r="A57" s="46">
        <v>2013</v>
      </c>
      <c r="B57" s="46" t="s">
        <v>87</v>
      </c>
      <c r="C57" s="46" t="s">
        <v>137</v>
      </c>
      <c r="D57" s="46" t="s">
        <v>138</v>
      </c>
      <c r="E57" s="54" t="s">
        <v>118</v>
      </c>
      <c r="F57" s="50">
        <f t="shared" si="3"/>
        <v>1498.5</v>
      </c>
      <c r="G57" s="46">
        <v>999</v>
      </c>
      <c r="H57" s="55" t="s">
        <v>348</v>
      </c>
    </row>
    <row r="58" spans="1:8" x14ac:dyDescent="0.2">
      <c r="A58" s="46">
        <v>2013</v>
      </c>
      <c r="B58" s="46" t="s">
        <v>87</v>
      </c>
      <c r="C58" s="46" t="s">
        <v>139</v>
      </c>
      <c r="D58" s="46" t="s">
        <v>138</v>
      </c>
      <c r="E58" s="54" t="s">
        <v>118</v>
      </c>
      <c r="F58" s="50">
        <f t="shared" si="3"/>
        <v>235.5</v>
      </c>
      <c r="G58" s="46">
        <v>157</v>
      </c>
      <c r="H58" s="55" t="s">
        <v>349</v>
      </c>
    </row>
    <row r="59" spans="1:8" x14ac:dyDescent="0.2">
      <c r="A59" s="46">
        <v>2013</v>
      </c>
      <c r="B59" s="46" t="s">
        <v>87</v>
      </c>
      <c r="C59" s="46" t="s">
        <v>90</v>
      </c>
      <c r="D59" s="46" t="s">
        <v>140</v>
      </c>
      <c r="E59" s="46" t="s">
        <v>141</v>
      </c>
      <c r="F59" s="50">
        <f t="shared" si="3"/>
        <v>5380.5</v>
      </c>
      <c r="G59" s="46">
        <v>3587</v>
      </c>
      <c r="H59" s="55" t="s">
        <v>350</v>
      </c>
    </row>
    <row r="60" spans="1:8" x14ac:dyDescent="0.2">
      <c r="A60" s="46">
        <v>2013</v>
      </c>
      <c r="B60" s="46" t="s">
        <v>87</v>
      </c>
      <c r="C60" s="46" t="s">
        <v>142</v>
      </c>
      <c r="D60" s="46" t="s">
        <v>140</v>
      </c>
      <c r="E60" s="46" t="s">
        <v>141</v>
      </c>
      <c r="F60" s="50">
        <f t="shared" si="3"/>
        <v>14446.5</v>
      </c>
      <c r="G60" s="46">
        <v>9631</v>
      </c>
      <c r="H60" s="55" t="s">
        <v>351</v>
      </c>
    </row>
    <row r="61" spans="1:8" x14ac:dyDescent="0.2">
      <c r="A61" s="46">
        <v>2013</v>
      </c>
      <c r="B61" s="46" t="s">
        <v>87</v>
      </c>
      <c r="C61" s="46" t="s">
        <v>90</v>
      </c>
      <c r="D61" s="46" t="s">
        <v>140</v>
      </c>
      <c r="E61" s="46" t="s">
        <v>141</v>
      </c>
      <c r="F61" s="50">
        <f t="shared" si="3"/>
        <v>5380.5</v>
      </c>
      <c r="G61" s="46">
        <v>3587</v>
      </c>
      <c r="H61" s="55" t="s">
        <v>352</v>
      </c>
    </row>
    <row r="62" spans="1:8" x14ac:dyDescent="0.2">
      <c r="A62" s="46">
        <v>2013</v>
      </c>
      <c r="B62" s="46" t="s">
        <v>87</v>
      </c>
      <c r="C62" s="46" t="s">
        <v>142</v>
      </c>
      <c r="D62" s="46" t="s">
        <v>140</v>
      </c>
      <c r="E62" s="46" t="s">
        <v>141</v>
      </c>
      <c r="F62" s="50">
        <f t="shared" si="3"/>
        <v>14446.5</v>
      </c>
      <c r="G62" s="46">
        <v>9631</v>
      </c>
      <c r="H62" s="55" t="s">
        <v>353</v>
      </c>
    </row>
    <row r="63" spans="1:8" x14ac:dyDescent="0.2">
      <c r="A63" s="46">
        <v>2013</v>
      </c>
      <c r="B63" s="46" t="s">
        <v>78</v>
      </c>
      <c r="C63" s="46" t="s">
        <v>142</v>
      </c>
      <c r="D63" s="46" t="s">
        <v>136</v>
      </c>
      <c r="E63" s="46" t="s">
        <v>117</v>
      </c>
      <c r="F63" s="50">
        <f t="shared" si="3"/>
        <v>2367</v>
      </c>
      <c r="G63" s="46">
        <v>1578</v>
      </c>
      <c r="H63" s="55" t="s">
        <v>354</v>
      </c>
    </row>
    <row r="64" spans="1:8" x14ac:dyDescent="0.2">
      <c r="A64" s="46">
        <v>2013</v>
      </c>
      <c r="B64" s="46" t="s">
        <v>78</v>
      </c>
      <c r="C64" s="46" t="s">
        <v>139</v>
      </c>
      <c r="D64" s="46" t="s">
        <v>136</v>
      </c>
      <c r="E64" s="46" t="s">
        <v>117</v>
      </c>
      <c r="F64" s="50">
        <f t="shared" si="3"/>
        <v>6880.5</v>
      </c>
      <c r="G64" s="46">
        <v>4587</v>
      </c>
      <c r="H64" s="55" t="s">
        <v>355</v>
      </c>
    </row>
    <row r="65" spans="1:8" x14ac:dyDescent="0.2">
      <c r="A65" s="46">
        <v>2013</v>
      </c>
      <c r="B65" s="46" t="s">
        <v>78</v>
      </c>
      <c r="C65" s="46" t="s">
        <v>142</v>
      </c>
      <c r="D65" s="46" t="s">
        <v>136</v>
      </c>
      <c r="E65" s="46" t="s">
        <v>117</v>
      </c>
      <c r="F65" s="50">
        <f t="shared" si="3"/>
        <v>2367</v>
      </c>
      <c r="G65" s="46">
        <v>1578</v>
      </c>
      <c r="H65" s="55" t="s">
        <v>356</v>
      </c>
    </row>
    <row r="66" spans="1:8" x14ac:dyDescent="0.2">
      <c r="A66" s="46">
        <v>2013</v>
      </c>
      <c r="B66" s="46" t="s">
        <v>78</v>
      </c>
      <c r="C66" s="46" t="s">
        <v>139</v>
      </c>
      <c r="D66" s="46" t="s">
        <v>136</v>
      </c>
      <c r="E66" s="46" t="s">
        <v>117</v>
      </c>
      <c r="F66" s="50">
        <f t="shared" si="3"/>
        <v>6880.5</v>
      </c>
      <c r="G66" s="46">
        <v>4587</v>
      </c>
      <c r="H66" s="55" t="s">
        <v>357</v>
      </c>
    </row>
    <row r="67" spans="1:8" x14ac:dyDescent="0.2">
      <c r="A67" s="46">
        <v>2013</v>
      </c>
      <c r="B67" s="46" t="s">
        <v>78</v>
      </c>
      <c r="C67" s="46" t="s">
        <v>90</v>
      </c>
      <c r="D67" s="54" t="s">
        <v>292</v>
      </c>
      <c r="E67" s="46" t="s">
        <v>141</v>
      </c>
      <c r="F67" s="50">
        <v>11838</v>
      </c>
      <c r="G67" s="46">
        <v>7892</v>
      </c>
      <c r="H67" s="55" t="s">
        <v>358</v>
      </c>
    </row>
    <row r="68" spans="1:8" x14ac:dyDescent="0.2">
      <c r="A68" s="46">
        <v>2013</v>
      </c>
      <c r="B68" s="46" t="s">
        <v>78</v>
      </c>
      <c r="C68" s="46" t="s">
        <v>142</v>
      </c>
      <c r="D68" s="54" t="s">
        <v>292</v>
      </c>
      <c r="E68" s="46" t="s">
        <v>141</v>
      </c>
      <c r="F68" s="50">
        <v>2367</v>
      </c>
      <c r="G68" s="46">
        <v>1578</v>
      </c>
      <c r="H68" s="55" t="s">
        <v>359</v>
      </c>
    </row>
    <row r="69" spans="1:8" x14ac:dyDescent="0.2">
      <c r="A69" s="46">
        <v>2013</v>
      </c>
      <c r="B69" s="46" t="s">
        <v>78</v>
      </c>
      <c r="C69" s="46" t="s">
        <v>90</v>
      </c>
      <c r="D69" s="54" t="s">
        <v>292</v>
      </c>
      <c r="E69" s="46" t="s">
        <v>141</v>
      </c>
      <c r="F69" s="50">
        <v>7030.5</v>
      </c>
      <c r="G69" s="46">
        <v>4687</v>
      </c>
      <c r="H69" s="55" t="s">
        <v>360</v>
      </c>
    </row>
    <row r="70" spans="1:8" x14ac:dyDescent="0.2">
      <c r="A70" s="46">
        <v>2013</v>
      </c>
      <c r="B70" s="46" t="s">
        <v>78</v>
      </c>
      <c r="C70" s="46" t="s">
        <v>137</v>
      </c>
      <c r="D70" s="54" t="s">
        <v>292</v>
      </c>
      <c r="E70" s="46" t="s">
        <v>141</v>
      </c>
      <c r="F70" s="50">
        <v>2046</v>
      </c>
      <c r="G70" s="46">
        <v>1364</v>
      </c>
      <c r="H70" s="55" t="s">
        <v>361</v>
      </c>
    </row>
    <row r="71" spans="1:8" x14ac:dyDescent="0.2">
      <c r="A71" s="46">
        <v>2013</v>
      </c>
      <c r="B71" s="46" t="s">
        <v>78</v>
      </c>
      <c r="C71" s="46" t="s">
        <v>90</v>
      </c>
      <c r="D71" s="54" t="s">
        <v>292</v>
      </c>
      <c r="E71" s="46" t="s">
        <v>141</v>
      </c>
      <c r="F71" s="50">
        <v>11838</v>
      </c>
      <c r="G71" s="46">
        <v>7892</v>
      </c>
      <c r="H71" s="55" t="s">
        <v>362</v>
      </c>
    </row>
    <row r="72" spans="1:8" x14ac:dyDescent="0.2">
      <c r="A72" s="46">
        <v>2013</v>
      </c>
      <c r="B72" s="46" t="s">
        <v>78</v>
      </c>
      <c r="C72" s="46" t="s">
        <v>142</v>
      </c>
      <c r="D72" s="54" t="s">
        <v>292</v>
      </c>
      <c r="E72" s="46" t="s">
        <v>141</v>
      </c>
      <c r="F72" s="50">
        <v>2367</v>
      </c>
      <c r="G72" s="46">
        <v>1578</v>
      </c>
      <c r="H72" s="55" t="s">
        <v>363</v>
      </c>
    </row>
    <row r="73" spans="1:8" x14ac:dyDescent="0.2">
      <c r="A73" s="46">
        <v>2013</v>
      </c>
      <c r="B73" s="46" t="s">
        <v>78</v>
      </c>
      <c r="C73" s="46" t="s">
        <v>90</v>
      </c>
      <c r="D73" s="54" t="s">
        <v>292</v>
      </c>
      <c r="E73" s="46" t="s">
        <v>141</v>
      </c>
      <c r="F73" s="50">
        <v>7030.5</v>
      </c>
      <c r="G73" s="46">
        <v>4687</v>
      </c>
      <c r="H73" s="55" t="s">
        <v>364</v>
      </c>
    </row>
    <row r="74" spans="1:8" x14ac:dyDescent="0.2">
      <c r="A74" s="46">
        <v>2013</v>
      </c>
      <c r="B74" s="46" t="s">
        <v>78</v>
      </c>
      <c r="C74" s="46" t="s">
        <v>137</v>
      </c>
      <c r="D74" s="54" t="s">
        <v>292</v>
      </c>
      <c r="E74" s="46" t="s">
        <v>141</v>
      </c>
      <c r="F74" s="50">
        <v>2046</v>
      </c>
      <c r="G74" s="46">
        <v>1364</v>
      </c>
      <c r="H74" s="55" t="s">
        <v>365</v>
      </c>
    </row>
    <row r="75" spans="1:8" x14ac:dyDescent="0.2">
      <c r="A75" s="46">
        <v>2013</v>
      </c>
      <c r="B75" s="46" t="s">
        <v>78</v>
      </c>
      <c r="C75" s="46" t="s">
        <v>139</v>
      </c>
      <c r="D75" s="54" t="s">
        <v>293</v>
      </c>
      <c r="E75" s="54" t="s">
        <v>115</v>
      </c>
      <c r="F75" s="50">
        <v>8793</v>
      </c>
      <c r="G75" s="46">
        <v>5862</v>
      </c>
      <c r="H75" s="55" t="s">
        <v>366</v>
      </c>
    </row>
    <row r="76" spans="1:8" x14ac:dyDescent="0.2">
      <c r="A76" s="46">
        <v>2013</v>
      </c>
      <c r="B76" s="46" t="s">
        <v>78</v>
      </c>
      <c r="C76" s="46" t="s">
        <v>139</v>
      </c>
      <c r="D76" s="54" t="s">
        <v>293</v>
      </c>
      <c r="E76" s="54" t="s">
        <v>115</v>
      </c>
      <c r="F76" s="50">
        <v>11122.5</v>
      </c>
      <c r="G76" s="46">
        <v>7415</v>
      </c>
      <c r="H76" s="55" t="s">
        <v>367</v>
      </c>
    </row>
    <row r="77" spans="1:8" x14ac:dyDescent="0.2">
      <c r="A77" s="46">
        <v>2013</v>
      </c>
      <c r="B77" s="46" t="s">
        <v>78</v>
      </c>
      <c r="C77" s="46" t="s">
        <v>90</v>
      </c>
      <c r="D77" s="54" t="s">
        <v>293</v>
      </c>
      <c r="E77" s="54" t="s">
        <v>115</v>
      </c>
      <c r="F77" s="50">
        <v>13428</v>
      </c>
      <c r="G77" s="46">
        <v>8952</v>
      </c>
      <c r="H77" s="55" t="s">
        <v>368</v>
      </c>
    </row>
    <row r="78" spans="1:8" x14ac:dyDescent="0.2">
      <c r="A78" s="46">
        <v>2013</v>
      </c>
      <c r="B78" s="46" t="s">
        <v>78</v>
      </c>
      <c r="C78" s="46" t="s">
        <v>139</v>
      </c>
      <c r="D78" s="54" t="s">
        <v>293</v>
      </c>
      <c r="E78" s="54" t="s">
        <v>115</v>
      </c>
      <c r="F78" s="50">
        <v>14619</v>
      </c>
      <c r="G78" s="46">
        <v>9746</v>
      </c>
      <c r="H78" s="55" t="s">
        <v>369</v>
      </c>
    </row>
    <row r="79" spans="1:8" x14ac:dyDescent="0.2">
      <c r="A79" s="46">
        <v>2013</v>
      </c>
      <c r="B79" s="46" t="s">
        <v>78</v>
      </c>
      <c r="C79" s="46" t="s">
        <v>142</v>
      </c>
      <c r="D79" s="54" t="s">
        <v>293</v>
      </c>
      <c r="E79" s="54" t="s">
        <v>115</v>
      </c>
      <c r="F79" s="50">
        <v>2367</v>
      </c>
      <c r="G79" s="46">
        <v>1578</v>
      </c>
      <c r="H79" s="55" t="s">
        <v>370</v>
      </c>
    </row>
    <row r="80" spans="1:8" x14ac:dyDescent="0.2">
      <c r="A80" s="46">
        <v>2013</v>
      </c>
      <c r="B80" s="46" t="s">
        <v>78</v>
      </c>
      <c r="C80" s="46" t="s">
        <v>139</v>
      </c>
      <c r="D80" s="54" t="s">
        <v>293</v>
      </c>
      <c r="E80" s="54" t="s">
        <v>115</v>
      </c>
      <c r="F80" s="50">
        <v>8793</v>
      </c>
      <c r="G80" s="46">
        <v>5862</v>
      </c>
      <c r="H80" s="55" t="s">
        <v>371</v>
      </c>
    </row>
    <row r="81" spans="1:8" x14ac:dyDescent="0.2">
      <c r="A81" s="46">
        <v>2013</v>
      </c>
      <c r="B81" s="46" t="s">
        <v>78</v>
      </c>
      <c r="C81" s="46" t="s">
        <v>139</v>
      </c>
      <c r="D81" s="54" t="s">
        <v>293</v>
      </c>
      <c r="E81" s="54" t="s">
        <v>115</v>
      </c>
      <c r="F81" s="50">
        <v>11122.5</v>
      </c>
      <c r="G81" s="46">
        <v>7415</v>
      </c>
      <c r="H81" s="55" t="s">
        <v>372</v>
      </c>
    </row>
    <row r="82" spans="1:8" x14ac:dyDescent="0.2">
      <c r="A82" s="46">
        <v>2013</v>
      </c>
      <c r="B82" s="46" t="s">
        <v>78</v>
      </c>
      <c r="C82" s="46" t="s">
        <v>90</v>
      </c>
      <c r="D82" s="54" t="s">
        <v>293</v>
      </c>
      <c r="E82" s="54" t="s">
        <v>115</v>
      </c>
      <c r="F82" s="50">
        <v>13428</v>
      </c>
      <c r="G82" s="46">
        <v>8952</v>
      </c>
      <c r="H82" s="55" t="s">
        <v>373</v>
      </c>
    </row>
    <row r="83" spans="1:8" x14ac:dyDescent="0.2">
      <c r="A83" s="46">
        <v>2013</v>
      </c>
      <c r="B83" s="46" t="s">
        <v>78</v>
      </c>
      <c r="C83" s="46" t="s">
        <v>139</v>
      </c>
      <c r="D83" s="54" t="s">
        <v>293</v>
      </c>
      <c r="E83" s="54" t="s">
        <v>115</v>
      </c>
      <c r="F83" s="50">
        <v>14619</v>
      </c>
      <c r="G83" s="46">
        <v>9746</v>
      </c>
      <c r="H83" s="55" t="s">
        <v>374</v>
      </c>
    </row>
    <row r="84" spans="1:8" x14ac:dyDescent="0.2">
      <c r="A84" s="46">
        <v>2013</v>
      </c>
      <c r="B84" s="46" t="s">
        <v>78</v>
      </c>
      <c r="C84" s="46" t="s">
        <v>142</v>
      </c>
      <c r="D84" s="54" t="s">
        <v>293</v>
      </c>
      <c r="E84" s="54" t="s">
        <v>115</v>
      </c>
      <c r="F84" s="50">
        <v>2367</v>
      </c>
      <c r="G84" s="46">
        <v>1578</v>
      </c>
      <c r="H84" s="55" t="s">
        <v>375</v>
      </c>
    </row>
    <row r="85" spans="1:8" x14ac:dyDescent="0.2">
      <c r="A85" s="46">
        <v>2013</v>
      </c>
      <c r="B85" s="46" t="s">
        <v>78</v>
      </c>
      <c r="C85" s="46" t="s">
        <v>90</v>
      </c>
      <c r="D85" s="46" t="s">
        <v>138</v>
      </c>
      <c r="E85" s="54" t="s">
        <v>118</v>
      </c>
      <c r="F85" s="50">
        <f t="shared" ref="F85:F96" si="4">G85*1.5</f>
        <v>11838</v>
      </c>
      <c r="G85" s="46">
        <v>7892</v>
      </c>
      <c r="H85" s="55" t="s">
        <v>376</v>
      </c>
    </row>
    <row r="86" spans="1:8" x14ac:dyDescent="0.2">
      <c r="A86" s="46">
        <v>2013</v>
      </c>
      <c r="B86" s="46" t="s">
        <v>78</v>
      </c>
      <c r="C86" s="46" t="s">
        <v>90</v>
      </c>
      <c r="D86" s="46" t="s">
        <v>138</v>
      </c>
      <c r="E86" s="54" t="s">
        <v>118</v>
      </c>
      <c r="F86" s="50">
        <f t="shared" si="4"/>
        <v>11979</v>
      </c>
      <c r="G86" s="46">
        <v>7986</v>
      </c>
      <c r="H86" s="55" t="s">
        <v>377</v>
      </c>
    </row>
    <row r="87" spans="1:8" x14ac:dyDescent="0.2">
      <c r="A87" s="46">
        <v>2013</v>
      </c>
      <c r="B87" s="46" t="s">
        <v>78</v>
      </c>
      <c r="C87" s="46" t="s">
        <v>90</v>
      </c>
      <c r="D87" s="46" t="s">
        <v>138</v>
      </c>
      <c r="E87" s="54" t="s">
        <v>118</v>
      </c>
      <c r="F87" s="50">
        <f t="shared" si="4"/>
        <v>11838</v>
      </c>
      <c r="G87" s="46">
        <v>7892</v>
      </c>
      <c r="H87" s="55" t="s">
        <v>378</v>
      </c>
    </row>
    <row r="88" spans="1:8" x14ac:dyDescent="0.2">
      <c r="A88" s="46">
        <v>2013</v>
      </c>
      <c r="B88" s="46" t="s">
        <v>78</v>
      </c>
      <c r="C88" s="46" t="s">
        <v>90</v>
      </c>
      <c r="D88" s="46" t="s">
        <v>138</v>
      </c>
      <c r="E88" s="54" t="s">
        <v>118</v>
      </c>
      <c r="F88" s="50">
        <f t="shared" si="4"/>
        <v>11979</v>
      </c>
      <c r="G88" s="46">
        <v>7986</v>
      </c>
      <c r="H88" s="55" t="s">
        <v>379</v>
      </c>
    </row>
    <row r="89" spans="1:8" x14ac:dyDescent="0.2">
      <c r="A89" s="46">
        <v>2013</v>
      </c>
      <c r="B89" s="46" t="s">
        <v>78</v>
      </c>
      <c r="C89" s="46" t="s">
        <v>90</v>
      </c>
      <c r="D89" s="46" t="s">
        <v>140</v>
      </c>
      <c r="E89" s="46" t="s">
        <v>141</v>
      </c>
      <c r="F89" s="50">
        <f t="shared" si="4"/>
        <v>7030.5</v>
      </c>
      <c r="G89" s="46">
        <v>4687</v>
      </c>
      <c r="H89" s="55" t="s">
        <v>380</v>
      </c>
    </row>
    <row r="90" spans="1:8" x14ac:dyDescent="0.2">
      <c r="A90" s="46">
        <v>2013</v>
      </c>
      <c r="B90" s="46" t="s">
        <v>78</v>
      </c>
      <c r="C90" s="46" t="s">
        <v>137</v>
      </c>
      <c r="D90" s="46" t="s">
        <v>140</v>
      </c>
      <c r="E90" s="46" t="s">
        <v>141</v>
      </c>
      <c r="F90" s="50">
        <f t="shared" si="4"/>
        <v>2046</v>
      </c>
      <c r="G90" s="46">
        <v>1364</v>
      </c>
      <c r="H90" s="55" t="s">
        <v>381</v>
      </c>
    </row>
    <row r="91" spans="1:8" x14ac:dyDescent="0.2">
      <c r="A91" s="46">
        <v>2013</v>
      </c>
      <c r="B91" s="46" t="s">
        <v>78</v>
      </c>
      <c r="C91" s="46" t="s">
        <v>90</v>
      </c>
      <c r="D91" s="46" t="s">
        <v>140</v>
      </c>
      <c r="E91" s="46" t="s">
        <v>141</v>
      </c>
      <c r="F91" s="50">
        <f t="shared" si="4"/>
        <v>7030.5</v>
      </c>
      <c r="G91" s="46">
        <v>4687</v>
      </c>
      <c r="H91" s="55" t="s">
        <v>382</v>
      </c>
    </row>
    <row r="92" spans="1:8" x14ac:dyDescent="0.2">
      <c r="A92" s="46">
        <v>2013</v>
      </c>
      <c r="B92" s="46" t="s">
        <v>78</v>
      </c>
      <c r="C92" s="46" t="s">
        <v>137</v>
      </c>
      <c r="D92" s="46" t="s">
        <v>140</v>
      </c>
      <c r="E92" s="46" t="s">
        <v>141</v>
      </c>
      <c r="F92" s="50">
        <f t="shared" si="4"/>
        <v>2046</v>
      </c>
      <c r="G92" s="46">
        <v>1364</v>
      </c>
      <c r="H92" s="55" t="s">
        <v>383</v>
      </c>
    </row>
    <row r="93" spans="1:8" x14ac:dyDescent="0.2">
      <c r="A93" s="46">
        <v>2013</v>
      </c>
      <c r="B93" s="46" t="s">
        <v>88</v>
      </c>
      <c r="C93" s="46" t="s">
        <v>137</v>
      </c>
      <c r="D93" s="46" t="s">
        <v>136</v>
      </c>
      <c r="E93" s="46" t="s">
        <v>117</v>
      </c>
      <c r="F93" s="50">
        <f t="shared" si="4"/>
        <v>747</v>
      </c>
      <c r="G93" s="46">
        <v>498</v>
      </c>
      <c r="H93" s="55" t="s">
        <v>384</v>
      </c>
    </row>
    <row r="94" spans="1:8" x14ac:dyDescent="0.2">
      <c r="A94" s="46">
        <v>2013</v>
      </c>
      <c r="B94" s="46" t="s">
        <v>88</v>
      </c>
      <c r="C94" s="46" t="s">
        <v>142</v>
      </c>
      <c r="D94" s="46" t="s">
        <v>136</v>
      </c>
      <c r="E94" s="46" t="s">
        <v>117</v>
      </c>
      <c r="F94" s="50">
        <f t="shared" si="4"/>
        <v>7342.5</v>
      </c>
      <c r="G94" s="46">
        <v>4895</v>
      </c>
      <c r="H94" s="55" t="s">
        <v>385</v>
      </c>
    </row>
    <row r="95" spans="1:8" x14ac:dyDescent="0.2">
      <c r="A95" s="46">
        <v>2013</v>
      </c>
      <c r="B95" s="46" t="s">
        <v>88</v>
      </c>
      <c r="C95" s="46" t="s">
        <v>137</v>
      </c>
      <c r="D95" s="46" t="s">
        <v>136</v>
      </c>
      <c r="E95" s="46" t="s">
        <v>117</v>
      </c>
      <c r="F95" s="50">
        <f t="shared" si="4"/>
        <v>747</v>
      </c>
      <c r="G95" s="46">
        <v>498</v>
      </c>
      <c r="H95" s="55" t="s">
        <v>386</v>
      </c>
    </row>
    <row r="96" spans="1:8" x14ac:dyDescent="0.2">
      <c r="A96" s="46">
        <v>2013</v>
      </c>
      <c r="B96" s="46" t="s">
        <v>88</v>
      </c>
      <c r="C96" s="46" t="s">
        <v>142</v>
      </c>
      <c r="D96" s="46" t="s">
        <v>136</v>
      </c>
      <c r="E96" s="46" t="s">
        <v>117</v>
      </c>
      <c r="F96" s="50">
        <f t="shared" si="4"/>
        <v>7342.5</v>
      </c>
      <c r="G96" s="46">
        <v>4895</v>
      </c>
      <c r="H96" s="55" t="s">
        <v>387</v>
      </c>
    </row>
    <row r="97" spans="1:8" x14ac:dyDescent="0.2">
      <c r="A97" s="46">
        <v>2013</v>
      </c>
      <c r="B97" s="46" t="s">
        <v>88</v>
      </c>
      <c r="C97" s="46" t="s">
        <v>142</v>
      </c>
      <c r="D97" s="54" t="s">
        <v>292</v>
      </c>
      <c r="E97" s="46" t="s">
        <v>141</v>
      </c>
      <c r="F97" s="50">
        <v>7344</v>
      </c>
      <c r="G97" s="46">
        <v>4896</v>
      </c>
      <c r="H97" s="55" t="s">
        <v>388</v>
      </c>
    </row>
    <row r="98" spans="1:8" x14ac:dyDescent="0.2">
      <c r="A98" s="46">
        <v>2013</v>
      </c>
      <c r="B98" s="46" t="s">
        <v>88</v>
      </c>
      <c r="C98" s="46" t="s">
        <v>90</v>
      </c>
      <c r="D98" s="54" t="s">
        <v>292</v>
      </c>
      <c r="E98" s="46" t="s">
        <v>141</v>
      </c>
      <c r="F98" s="50">
        <v>6880.5</v>
      </c>
      <c r="G98" s="46">
        <v>4587</v>
      </c>
      <c r="H98" s="55" t="s">
        <v>389</v>
      </c>
    </row>
    <row r="99" spans="1:8" x14ac:dyDescent="0.2">
      <c r="A99" s="46">
        <v>2013</v>
      </c>
      <c r="B99" s="46" t="s">
        <v>88</v>
      </c>
      <c r="C99" s="46" t="s">
        <v>142</v>
      </c>
      <c r="D99" s="54" t="s">
        <v>292</v>
      </c>
      <c r="E99" s="46" t="s">
        <v>141</v>
      </c>
      <c r="F99" s="50">
        <v>7344</v>
      </c>
      <c r="G99" s="46">
        <v>4896</v>
      </c>
      <c r="H99" s="55" t="s">
        <v>390</v>
      </c>
    </row>
    <row r="100" spans="1:8" x14ac:dyDescent="0.2">
      <c r="A100" s="46">
        <v>2013</v>
      </c>
      <c r="B100" s="46" t="s">
        <v>88</v>
      </c>
      <c r="C100" s="46" t="s">
        <v>90</v>
      </c>
      <c r="D100" s="54" t="s">
        <v>292</v>
      </c>
      <c r="E100" s="46" t="s">
        <v>141</v>
      </c>
      <c r="F100" s="50">
        <v>6880.5</v>
      </c>
      <c r="G100" s="46">
        <v>4587</v>
      </c>
      <c r="H100" s="55" t="s">
        <v>391</v>
      </c>
    </row>
    <row r="101" spans="1:8" x14ac:dyDescent="0.2">
      <c r="A101" s="46">
        <v>2013</v>
      </c>
      <c r="B101" s="46" t="s">
        <v>88</v>
      </c>
      <c r="C101" s="46" t="s">
        <v>90</v>
      </c>
      <c r="D101" s="54" t="s">
        <v>293</v>
      </c>
      <c r="E101" s="54" t="s">
        <v>115</v>
      </c>
      <c r="F101" s="50">
        <v>5380.5</v>
      </c>
      <c r="G101" s="46">
        <v>3587</v>
      </c>
      <c r="H101" s="55" t="s">
        <v>392</v>
      </c>
    </row>
    <row r="102" spans="1:8" x14ac:dyDescent="0.2">
      <c r="A102" s="46">
        <v>2013</v>
      </c>
      <c r="B102" s="46" t="s">
        <v>88</v>
      </c>
      <c r="C102" s="46" t="s">
        <v>90</v>
      </c>
      <c r="D102" s="54" t="s">
        <v>293</v>
      </c>
      <c r="E102" s="54" t="s">
        <v>115</v>
      </c>
      <c r="F102" s="50">
        <v>11838</v>
      </c>
      <c r="G102" s="46">
        <v>7892</v>
      </c>
      <c r="H102" s="55" t="s">
        <v>393</v>
      </c>
    </row>
    <row r="103" spans="1:8" x14ac:dyDescent="0.2">
      <c r="A103" s="46">
        <v>2013</v>
      </c>
      <c r="B103" s="46" t="s">
        <v>88</v>
      </c>
      <c r="C103" s="46" t="s">
        <v>90</v>
      </c>
      <c r="D103" s="54" t="s">
        <v>293</v>
      </c>
      <c r="E103" s="54" t="s">
        <v>115</v>
      </c>
      <c r="F103" s="50">
        <v>5380.5</v>
      </c>
      <c r="G103" s="46">
        <v>3587</v>
      </c>
      <c r="H103" s="55" t="s">
        <v>394</v>
      </c>
    </row>
    <row r="104" spans="1:8" x14ac:dyDescent="0.2">
      <c r="A104" s="46">
        <v>2013</v>
      </c>
      <c r="B104" s="46" t="s">
        <v>88</v>
      </c>
      <c r="C104" s="46" t="s">
        <v>90</v>
      </c>
      <c r="D104" s="54" t="s">
        <v>293</v>
      </c>
      <c r="E104" s="54" t="s">
        <v>115</v>
      </c>
      <c r="F104" s="50">
        <v>11838</v>
      </c>
      <c r="G104" s="46">
        <v>7892</v>
      </c>
      <c r="H104" s="55" t="s">
        <v>395</v>
      </c>
    </row>
    <row r="105" spans="1:8" x14ac:dyDescent="0.2">
      <c r="A105" s="46">
        <v>2013</v>
      </c>
      <c r="B105" s="46" t="s">
        <v>88</v>
      </c>
      <c r="C105" s="46" t="s">
        <v>142</v>
      </c>
      <c r="D105" s="46" t="s">
        <v>138</v>
      </c>
      <c r="E105" s="54" t="s">
        <v>118</v>
      </c>
      <c r="F105" s="50">
        <f t="shared" ref="F105:F114" si="5">G105*1.5</f>
        <v>7344</v>
      </c>
      <c r="G105" s="46">
        <v>4896</v>
      </c>
      <c r="H105" s="55" t="s">
        <v>396</v>
      </c>
    </row>
    <row r="106" spans="1:8" x14ac:dyDescent="0.2">
      <c r="A106" s="46">
        <v>2013</v>
      </c>
      <c r="B106" s="46" t="s">
        <v>88</v>
      </c>
      <c r="C106" s="46" t="s">
        <v>90</v>
      </c>
      <c r="D106" s="46" t="s">
        <v>138</v>
      </c>
      <c r="E106" s="54" t="s">
        <v>118</v>
      </c>
      <c r="F106" s="50">
        <f t="shared" si="5"/>
        <v>6880.5</v>
      </c>
      <c r="G106" s="46">
        <v>4587</v>
      </c>
      <c r="H106" s="55" t="s">
        <v>397</v>
      </c>
    </row>
    <row r="107" spans="1:8" x14ac:dyDescent="0.2">
      <c r="A107" s="46">
        <v>2013</v>
      </c>
      <c r="B107" s="46" t="s">
        <v>88</v>
      </c>
      <c r="C107" s="46" t="s">
        <v>90</v>
      </c>
      <c r="D107" s="46" t="s">
        <v>138</v>
      </c>
      <c r="E107" s="54" t="s">
        <v>118</v>
      </c>
      <c r="F107" s="50">
        <f t="shared" si="5"/>
        <v>7318.5</v>
      </c>
      <c r="G107" s="46">
        <v>4879</v>
      </c>
      <c r="H107" s="55" t="s">
        <v>398</v>
      </c>
    </row>
    <row r="108" spans="1:8" x14ac:dyDescent="0.2">
      <c r="A108" s="46">
        <v>2013</v>
      </c>
      <c r="B108" s="46" t="s">
        <v>88</v>
      </c>
      <c r="C108" s="46" t="s">
        <v>142</v>
      </c>
      <c r="D108" s="46" t="s">
        <v>138</v>
      </c>
      <c r="E108" s="54" t="s">
        <v>118</v>
      </c>
      <c r="F108" s="50">
        <f t="shared" si="5"/>
        <v>7344</v>
      </c>
      <c r="G108" s="46">
        <v>4896</v>
      </c>
      <c r="H108" s="55" t="s">
        <v>399</v>
      </c>
    </row>
    <row r="109" spans="1:8" x14ac:dyDescent="0.2">
      <c r="A109" s="46">
        <v>2013</v>
      </c>
      <c r="B109" s="46" t="s">
        <v>88</v>
      </c>
      <c r="C109" s="46" t="s">
        <v>90</v>
      </c>
      <c r="D109" s="46" t="s">
        <v>138</v>
      </c>
      <c r="E109" s="54" t="s">
        <v>118</v>
      </c>
      <c r="F109" s="50">
        <f t="shared" si="5"/>
        <v>6880.5</v>
      </c>
      <c r="G109" s="46">
        <v>4587</v>
      </c>
      <c r="H109" s="55" t="s">
        <v>400</v>
      </c>
    </row>
    <row r="110" spans="1:8" x14ac:dyDescent="0.2">
      <c r="A110" s="46">
        <v>2013</v>
      </c>
      <c r="B110" s="46" t="s">
        <v>88</v>
      </c>
      <c r="C110" s="46" t="s">
        <v>90</v>
      </c>
      <c r="D110" s="46" t="s">
        <v>138</v>
      </c>
      <c r="E110" s="54" t="s">
        <v>118</v>
      </c>
      <c r="F110" s="50">
        <f t="shared" si="5"/>
        <v>7318.5</v>
      </c>
      <c r="G110" s="46">
        <v>4879</v>
      </c>
      <c r="H110" s="55" t="s">
        <v>401</v>
      </c>
    </row>
    <row r="111" spans="1:8" x14ac:dyDescent="0.2">
      <c r="A111" s="46">
        <v>2013</v>
      </c>
      <c r="B111" s="46" t="s">
        <v>88</v>
      </c>
      <c r="C111" s="46" t="s">
        <v>139</v>
      </c>
      <c r="D111" s="46" t="s">
        <v>140</v>
      </c>
      <c r="E111" s="46" t="s">
        <v>141</v>
      </c>
      <c r="F111" s="50">
        <f t="shared" si="5"/>
        <v>6880.5</v>
      </c>
      <c r="G111" s="46">
        <v>4587</v>
      </c>
      <c r="H111" s="55" t="s">
        <v>402</v>
      </c>
    </row>
    <row r="112" spans="1:8" x14ac:dyDescent="0.2">
      <c r="A112" s="46">
        <v>2013</v>
      </c>
      <c r="B112" s="46" t="s">
        <v>88</v>
      </c>
      <c r="C112" s="46" t="s">
        <v>90</v>
      </c>
      <c r="D112" s="46" t="s">
        <v>140</v>
      </c>
      <c r="E112" s="46" t="s">
        <v>141</v>
      </c>
      <c r="F112" s="50">
        <f t="shared" si="5"/>
        <v>9486</v>
      </c>
      <c r="G112" s="46">
        <v>6324</v>
      </c>
      <c r="H112" s="55" t="s">
        <v>403</v>
      </c>
    </row>
    <row r="113" spans="1:8" x14ac:dyDescent="0.2">
      <c r="A113" s="46">
        <v>2013</v>
      </c>
      <c r="B113" s="46" t="s">
        <v>88</v>
      </c>
      <c r="C113" s="46" t="s">
        <v>139</v>
      </c>
      <c r="D113" s="46" t="s">
        <v>140</v>
      </c>
      <c r="E113" s="46" t="s">
        <v>141</v>
      </c>
      <c r="F113" s="50">
        <f t="shared" si="5"/>
        <v>6880.5</v>
      </c>
      <c r="G113" s="46">
        <v>4587</v>
      </c>
      <c r="H113" s="55" t="s">
        <v>404</v>
      </c>
    </row>
    <row r="114" spans="1:8" x14ac:dyDescent="0.2">
      <c r="A114" s="46">
        <v>2013</v>
      </c>
      <c r="B114" s="46" t="s">
        <v>88</v>
      </c>
      <c r="C114" s="46" t="s">
        <v>90</v>
      </c>
      <c r="D114" s="46" t="s">
        <v>140</v>
      </c>
      <c r="E114" s="46" t="s">
        <v>141</v>
      </c>
      <c r="F114" s="50">
        <f t="shared" si="5"/>
        <v>9486</v>
      </c>
      <c r="G114" s="46">
        <v>6324</v>
      </c>
      <c r="H114" s="55" t="s">
        <v>405</v>
      </c>
    </row>
    <row r="115" spans="1:8" x14ac:dyDescent="0.2">
      <c r="A115" s="46">
        <v>2013</v>
      </c>
      <c r="B115" s="46" t="s">
        <v>89</v>
      </c>
      <c r="C115" s="46" t="s">
        <v>90</v>
      </c>
      <c r="D115" s="46" t="s">
        <v>136</v>
      </c>
      <c r="E115" s="46" t="s">
        <v>117</v>
      </c>
      <c r="F115" s="50">
        <v>4666</v>
      </c>
      <c r="G115" s="46">
        <v>5623</v>
      </c>
      <c r="H115" s="55" t="s">
        <v>406</v>
      </c>
    </row>
    <row r="116" spans="1:8" x14ac:dyDescent="0.2">
      <c r="A116" s="46">
        <v>2013</v>
      </c>
      <c r="B116" s="46" t="s">
        <v>89</v>
      </c>
      <c r="C116" s="46" t="s">
        <v>90</v>
      </c>
      <c r="D116" s="46" t="s">
        <v>136</v>
      </c>
      <c r="E116" s="46" t="s">
        <v>117</v>
      </c>
      <c r="F116" s="50">
        <f>G116*1.5</f>
        <v>10992</v>
      </c>
      <c r="G116" s="46">
        <v>7328</v>
      </c>
      <c r="H116" s="55" t="s">
        <v>407</v>
      </c>
    </row>
    <row r="117" spans="1:8" x14ac:dyDescent="0.2">
      <c r="A117" s="46">
        <v>2013</v>
      </c>
      <c r="B117" s="46" t="s">
        <v>89</v>
      </c>
      <c r="C117" s="46" t="s">
        <v>90</v>
      </c>
      <c r="D117" s="46" t="s">
        <v>136</v>
      </c>
      <c r="E117" s="46" t="s">
        <v>117</v>
      </c>
      <c r="F117" s="50">
        <v>4666</v>
      </c>
      <c r="G117" s="46">
        <v>5623</v>
      </c>
      <c r="H117" s="55" t="s">
        <v>408</v>
      </c>
    </row>
    <row r="118" spans="1:8" x14ac:dyDescent="0.2">
      <c r="A118" s="46">
        <v>2013</v>
      </c>
      <c r="B118" s="46" t="s">
        <v>89</v>
      </c>
      <c r="C118" s="46" t="s">
        <v>90</v>
      </c>
      <c r="D118" s="46" t="s">
        <v>136</v>
      </c>
      <c r="E118" s="46" t="s">
        <v>117</v>
      </c>
      <c r="F118" s="50">
        <f>G118*1.5</f>
        <v>10992</v>
      </c>
      <c r="G118" s="46">
        <v>7328</v>
      </c>
      <c r="H118" s="55" t="s">
        <v>409</v>
      </c>
    </row>
    <row r="119" spans="1:8" x14ac:dyDescent="0.2">
      <c r="A119" s="46">
        <v>2013</v>
      </c>
      <c r="B119" s="46" t="s">
        <v>89</v>
      </c>
      <c r="C119" s="46" t="s">
        <v>90</v>
      </c>
      <c r="D119" s="54" t="s">
        <v>292</v>
      </c>
      <c r="E119" s="46" t="s">
        <v>141</v>
      </c>
      <c r="F119" s="50">
        <v>4666</v>
      </c>
      <c r="G119" s="46">
        <v>5623</v>
      </c>
      <c r="H119" s="55" t="s">
        <v>410</v>
      </c>
    </row>
    <row r="120" spans="1:8" x14ac:dyDescent="0.2">
      <c r="A120" s="46">
        <v>2013</v>
      </c>
      <c r="B120" s="46" t="s">
        <v>89</v>
      </c>
      <c r="C120" s="46" t="s">
        <v>137</v>
      </c>
      <c r="D120" s="54" t="s">
        <v>292</v>
      </c>
      <c r="E120" s="46" t="s">
        <v>141</v>
      </c>
      <c r="F120" s="50">
        <v>3897</v>
      </c>
      <c r="G120" s="46">
        <v>2598</v>
      </c>
      <c r="H120" s="55" t="s">
        <v>411</v>
      </c>
    </row>
    <row r="121" spans="1:8" x14ac:dyDescent="0.2">
      <c r="A121" s="46">
        <v>2013</v>
      </c>
      <c r="B121" s="46" t="s">
        <v>89</v>
      </c>
      <c r="C121" s="46" t="s">
        <v>90</v>
      </c>
      <c r="D121" s="54" t="s">
        <v>292</v>
      </c>
      <c r="E121" s="46" t="s">
        <v>141</v>
      </c>
      <c r="F121" s="50">
        <v>4666</v>
      </c>
      <c r="G121" s="46">
        <v>5623</v>
      </c>
      <c r="H121" s="55" t="s">
        <v>412</v>
      </c>
    </row>
    <row r="122" spans="1:8" x14ac:dyDescent="0.2">
      <c r="A122" s="46">
        <v>2013</v>
      </c>
      <c r="B122" s="46" t="s">
        <v>89</v>
      </c>
      <c r="C122" s="46" t="s">
        <v>137</v>
      </c>
      <c r="D122" s="54" t="s">
        <v>292</v>
      </c>
      <c r="E122" s="46" t="s">
        <v>141</v>
      </c>
      <c r="F122" s="50">
        <v>3897</v>
      </c>
      <c r="G122" s="46">
        <v>2598</v>
      </c>
      <c r="H122" s="55" t="s">
        <v>413</v>
      </c>
    </row>
    <row r="123" spans="1:8" x14ac:dyDescent="0.2">
      <c r="A123" s="46">
        <v>2013</v>
      </c>
      <c r="B123" s="46" t="s">
        <v>89</v>
      </c>
      <c r="C123" s="46" t="s">
        <v>137</v>
      </c>
      <c r="D123" s="54" t="s">
        <v>293</v>
      </c>
      <c r="E123" s="54" t="s">
        <v>115</v>
      </c>
      <c r="F123" s="50">
        <f t="shared" ref="F123:F140" si="6">G123*1.5</f>
        <v>747</v>
      </c>
      <c r="G123" s="46">
        <v>498</v>
      </c>
      <c r="H123" s="55" t="s">
        <v>414</v>
      </c>
    </row>
    <row r="124" spans="1:8" x14ac:dyDescent="0.2">
      <c r="A124" s="46">
        <v>2013</v>
      </c>
      <c r="B124" s="46" t="s">
        <v>89</v>
      </c>
      <c r="C124" s="46" t="s">
        <v>139</v>
      </c>
      <c r="D124" s="54" t="s">
        <v>293</v>
      </c>
      <c r="E124" s="54" t="s">
        <v>115</v>
      </c>
      <c r="F124" s="50">
        <f t="shared" si="6"/>
        <v>6880.5</v>
      </c>
      <c r="G124" s="46">
        <v>4587</v>
      </c>
      <c r="H124" s="55" t="s">
        <v>415</v>
      </c>
    </row>
    <row r="125" spans="1:8" x14ac:dyDescent="0.2">
      <c r="A125" s="46">
        <v>2013</v>
      </c>
      <c r="B125" s="46" t="s">
        <v>89</v>
      </c>
      <c r="C125" s="46" t="s">
        <v>137</v>
      </c>
      <c r="D125" s="54" t="s">
        <v>293</v>
      </c>
      <c r="E125" s="54" t="s">
        <v>115</v>
      </c>
      <c r="F125" s="50">
        <f t="shared" si="6"/>
        <v>747</v>
      </c>
      <c r="G125" s="46">
        <v>498</v>
      </c>
      <c r="H125" s="55" t="s">
        <v>416</v>
      </c>
    </row>
    <row r="126" spans="1:8" x14ac:dyDescent="0.2">
      <c r="A126" s="46">
        <v>2013</v>
      </c>
      <c r="B126" s="46" t="s">
        <v>89</v>
      </c>
      <c r="C126" s="46" t="s">
        <v>139</v>
      </c>
      <c r="D126" s="54" t="s">
        <v>293</v>
      </c>
      <c r="E126" s="54" t="s">
        <v>115</v>
      </c>
      <c r="F126" s="50">
        <f t="shared" si="6"/>
        <v>6880.5</v>
      </c>
      <c r="G126" s="46">
        <v>4587</v>
      </c>
      <c r="H126" s="55" t="s">
        <v>417</v>
      </c>
    </row>
    <row r="127" spans="1:8" x14ac:dyDescent="0.2">
      <c r="A127" s="46">
        <v>2013</v>
      </c>
      <c r="B127" s="46" t="s">
        <v>89</v>
      </c>
      <c r="C127" s="46" t="s">
        <v>137</v>
      </c>
      <c r="D127" s="46" t="s">
        <v>138</v>
      </c>
      <c r="E127" s="54" t="s">
        <v>118</v>
      </c>
      <c r="F127" s="50">
        <f t="shared" si="6"/>
        <v>3897</v>
      </c>
      <c r="G127" s="46">
        <v>2598</v>
      </c>
      <c r="H127" s="55" t="s">
        <v>418</v>
      </c>
    </row>
    <row r="128" spans="1:8" x14ac:dyDescent="0.2">
      <c r="A128" s="46">
        <v>2013</v>
      </c>
      <c r="B128" s="46" t="s">
        <v>89</v>
      </c>
      <c r="C128" s="46" t="s">
        <v>142</v>
      </c>
      <c r="D128" s="46" t="s">
        <v>138</v>
      </c>
      <c r="E128" s="54" t="s">
        <v>118</v>
      </c>
      <c r="F128" s="50">
        <f t="shared" si="6"/>
        <v>3084</v>
      </c>
      <c r="G128" s="46">
        <v>2056</v>
      </c>
      <c r="H128" s="55" t="s">
        <v>419</v>
      </c>
    </row>
    <row r="129" spans="1:8" x14ac:dyDescent="0.2">
      <c r="A129" s="46">
        <v>2013</v>
      </c>
      <c r="B129" s="46" t="s">
        <v>89</v>
      </c>
      <c r="C129" s="46" t="s">
        <v>137</v>
      </c>
      <c r="D129" s="46" t="s">
        <v>138</v>
      </c>
      <c r="E129" s="54" t="s">
        <v>118</v>
      </c>
      <c r="F129" s="50">
        <f t="shared" si="6"/>
        <v>3897</v>
      </c>
      <c r="G129" s="46">
        <v>2598</v>
      </c>
      <c r="H129" s="55" t="s">
        <v>420</v>
      </c>
    </row>
    <row r="130" spans="1:8" x14ac:dyDescent="0.2">
      <c r="A130" s="46">
        <v>2013</v>
      </c>
      <c r="B130" s="46" t="s">
        <v>89</v>
      </c>
      <c r="C130" s="46" t="s">
        <v>142</v>
      </c>
      <c r="D130" s="46" t="s">
        <v>138</v>
      </c>
      <c r="E130" s="54" t="s">
        <v>118</v>
      </c>
      <c r="F130" s="50">
        <f t="shared" si="6"/>
        <v>3084</v>
      </c>
      <c r="G130" s="46">
        <v>2056</v>
      </c>
      <c r="H130" s="55" t="s">
        <v>421</v>
      </c>
    </row>
    <row r="131" spans="1:8" x14ac:dyDescent="0.2">
      <c r="A131" s="46">
        <v>2013</v>
      </c>
      <c r="B131" s="46" t="s">
        <v>89</v>
      </c>
      <c r="C131" s="46" t="s">
        <v>139</v>
      </c>
      <c r="D131" s="46" t="s">
        <v>140</v>
      </c>
      <c r="E131" s="46" t="s">
        <v>141</v>
      </c>
      <c r="F131" s="50">
        <f t="shared" si="6"/>
        <v>12370.5</v>
      </c>
      <c r="G131" s="46">
        <v>8247</v>
      </c>
      <c r="H131" s="55" t="s">
        <v>422</v>
      </c>
    </row>
    <row r="132" spans="1:8" x14ac:dyDescent="0.2">
      <c r="A132" s="46">
        <v>2013</v>
      </c>
      <c r="B132" s="46" t="s">
        <v>89</v>
      </c>
      <c r="C132" s="46" t="s">
        <v>90</v>
      </c>
      <c r="D132" s="46" t="s">
        <v>140</v>
      </c>
      <c r="E132" s="46" t="s">
        <v>141</v>
      </c>
      <c r="F132" s="50">
        <f t="shared" si="6"/>
        <v>13231.5</v>
      </c>
      <c r="G132" s="46">
        <v>8821</v>
      </c>
      <c r="H132" s="55" t="s">
        <v>423</v>
      </c>
    </row>
    <row r="133" spans="1:8" x14ac:dyDescent="0.2">
      <c r="A133" s="46">
        <v>2013</v>
      </c>
      <c r="B133" s="46" t="s">
        <v>89</v>
      </c>
      <c r="C133" s="46" t="s">
        <v>139</v>
      </c>
      <c r="D133" s="46" t="s">
        <v>140</v>
      </c>
      <c r="E133" s="46" t="s">
        <v>141</v>
      </c>
      <c r="F133" s="50">
        <f t="shared" si="6"/>
        <v>12370.5</v>
      </c>
      <c r="G133" s="46">
        <v>8247</v>
      </c>
      <c r="H133" s="55" t="s">
        <v>424</v>
      </c>
    </row>
    <row r="134" spans="1:8" x14ac:dyDescent="0.2">
      <c r="A134" s="46">
        <v>2013</v>
      </c>
      <c r="B134" s="46" t="s">
        <v>89</v>
      </c>
      <c r="C134" s="46" t="s">
        <v>90</v>
      </c>
      <c r="D134" s="46" t="s">
        <v>140</v>
      </c>
      <c r="E134" s="46" t="s">
        <v>141</v>
      </c>
      <c r="F134" s="50">
        <f t="shared" si="6"/>
        <v>13231.5</v>
      </c>
      <c r="G134" s="46">
        <v>8821</v>
      </c>
      <c r="H134" s="55" t="s">
        <v>425</v>
      </c>
    </row>
    <row r="135" spans="1:8" x14ac:dyDescent="0.2">
      <c r="A135" s="46">
        <v>2013</v>
      </c>
      <c r="B135" s="46" t="s">
        <v>143</v>
      </c>
      <c r="C135" s="46" t="s">
        <v>137</v>
      </c>
      <c r="D135" s="46" t="s">
        <v>136</v>
      </c>
      <c r="E135" s="46" t="s">
        <v>117</v>
      </c>
      <c r="F135" s="50">
        <f t="shared" si="6"/>
        <v>8832</v>
      </c>
      <c r="G135" s="46">
        <v>5888</v>
      </c>
      <c r="H135" s="55" t="s">
        <v>426</v>
      </c>
    </row>
    <row r="136" spans="1:8" x14ac:dyDescent="0.2">
      <c r="A136" s="46">
        <v>2013</v>
      </c>
      <c r="B136" s="46" t="s">
        <v>143</v>
      </c>
      <c r="C136" s="46" t="s">
        <v>90</v>
      </c>
      <c r="D136" s="46" t="s">
        <v>136</v>
      </c>
      <c r="E136" s="46" t="s">
        <v>117</v>
      </c>
      <c r="F136" s="50">
        <f t="shared" si="6"/>
        <v>13413</v>
      </c>
      <c r="G136" s="46">
        <v>8942</v>
      </c>
      <c r="H136" s="55" t="s">
        <v>427</v>
      </c>
    </row>
    <row r="137" spans="1:8" x14ac:dyDescent="0.2">
      <c r="A137" s="46">
        <v>2013</v>
      </c>
      <c r="B137" s="46" t="s">
        <v>143</v>
      </c>
      <c r="C137" s="46" t="s">
        <v>142</v>
      </c>
      <c r="D137" s="46" t="s">
        <v>136</v>
      </c>
      <c r="E137" s="46" t="s">
        <v>117</v>
      </c>
      <c r="F137" s="50">
        <f t="shared" si="6"/>
        <v>4026</v>
      </c>
      <c r="G137" s="46">
        <v>2684</v>
      </c>
      <c r="H137" s="55" t="s">
        <v>428</v>
      </c>
    </row>
    <row r="138" spans="1:8" x14ac:dyDescent="0.2">
      <c r="A138" s="46">
        <v>2013</v>
      </c>
      <c r="B138" s="46" t="s">
        <v>143</v>
      </c>
      <c r="C138" s="46" t="s">
        <v>137</v>
      </c>
      <c r="D138" s="46" t="s">
        <v>136</v>
      </c>
      <c r="E138" s="46" t="s">
        <v>117</v>
      </c>
      <c r="F138" s="50">
        <f t="shared" si="6"/>
        <v>8832</v>
      </c>
      <c r="G138" s="46">
        <v>5888</v>
      </c>
      <c r="H138" s="55" t="s">
        <v>429</v>
      </c>
    </row>
    <row r="139" spans="1:8" x14ac:dyDescent="0.2">
      <c r="A139" s="46">
        <v>2013</v>
      </c>
      <c r="B139" s="46" t="s">
        <v>143</v>
      </c>
      <c r="C139" s="46" t="s">
        <v>90</v>
      </c>
      <c r="D139" s="46" t="s">
        <v>136</v>
      </c>
      <c r="E139" s="46" t="s">
        <v>117</v>
      </c>
      <c r="F139" s="50">
        <f t="shared" si="6"/>
        <v>13413</v>
      </c>
      <c r="G139" s="46">
        <v>8942</v>
      </c>
      <c r="H139" s="55" t="s">
        <v>430</v>
      </c>
    </row>
    <row r="140" spans="1:8" x14ac:dyDescent="0.2">
      <c r="A140" s="46">
        <v>2013</v>
      </c>
      <c r="B140" s="46" t="s">
        <v>143</v>
      </c>
      <c r="C140" s="46" t="s">
        <v>142</v>
      </c>
      <c r="D140" s="46" t="s">
        <v>136</v>
      </c>
      <c r="E140" s="46" t="s">
        <v>117</v>
      </c>
      <c r="F140" s="50">
        <f t="shared" si="6"/>
        <v>4026</v>
      </c>
      <c r="G140" s="46">
        <v>2684</v>
      </c>
      <c r="H140" s="55" t="s">
        <v>431</v>
      </c>
    </row>
    <row r="141" spans="1:8" x14ac:dyDescent="0.2">
      <c r="A141" s="46">
        <v>2013</v>
      </c>
      <c r="B141" s="46" t="s">
        <v>143</v>
      </c>
      <c r="C141" s="46" t="s">
        <v>137</v>
      </c>
      <c r="D141" s="54" t="s">
        <v>292</v>
      </c>
      <c r="E141" s="46" t="s">
        <v>141</v>
      </c>
      <c r="F141" s="50">
        <v>8832</v>
      </c>
      <c r="G141" s="46">
        <v>5888</v>
      </c>
      <c r="H141" s="55" t="s">
        <v>432</v>
      </c>
    </row>
    <row r="142" spans="1:8" x14ac:dyDescent="0.2">
      <c r="A142" s="46">
        <v>2013</v>
      </c>
      <c r="B142" s="46" t="s">
        <v>143</v>
      </c>
      <c r="C142" s="46" t="s">
        <v>139</v>
      </c>
      <c r="D142" s="54" t="s">
        <v>292</v>
      </c>
      <c r="E142" s="46" t="s">
        <v>141</v>
      </c>
      <c r="F142" s="50">
        <v>3547.5</v>
      </c>
      <c r="G142" s="46">
        <v>2365</v>
      </c>
      <c r="H142" s="55" t="s">
        <v>433</v>
      </c>
    </row>
    <row r="143" spans="1:8" x14ac:dyDescent="0.2">
      <c r="A143" s="46">
        <v>2013</v>
      </c>
      <c r="B143" s="46" t="s">
        <v>143</v>
      </c>
      <c r="C143" s="46" t="s">
        <v>137</v>
      </c>
      <c r="D143" s="54" t="s">
        <v>292</v>
      </c>
      <c r="E143" s="46" t="s">
        <v>141</v>
      </c>
      <c r="F143" s="50">
        <v>8832</v>
      </c>
      <c r="G143" s="46">
        <v>5888</v>
      </c>
      <c r="H143" s="55" t="s">
        <v>434</v>
      </c>
    </row>
    <row r="144" spans="1:8" x14ac:dyDescent="0.2">
      <c r="A144" s="46">
        <v>2013</v>
      </c>
      <c r="B144" s="46" t="s">
        <v>143</v>
      </c>
      <c r="C144" s="46" t="s">
        <v>139</v>
      </c>
      <c r="D144" s="54" t="s">
        <v>292</v>
      </c>
      <c r="E144" s="46" t="s">
        <v>141</v>
      </c>
      <c r="F144" s="50">
        <v>3547.5</v>
      </c>
      <c r="G144" s="46">
        <v>2365</v>
      </c>
      <c r="H144" s="55" t="s">
        <v>435</v>
      </c>
    </row>
    <row r="145" spans="1:8" x14ac:dyDescent="0.2">
      <c r="A145" s="46">
        <v>2013</v>
      </c>
      <c r="B145" s="46" t="s">
        <v>143</v>
      </c>
      <c r="C145" s="46" t="s">
        <v>90</v>
      </c>
      <c r="D145" s="54" t="s">
        <v>293</v>
      </c>
      <c r="E145" s="54" t="s">
        <v>115</v>
      </c>
      <c r="F145" s="50">
        <f t="shared" ref="F145:F158" si="7">G145*1.5</f>
        <v>9486</v>
      </c>
      <c r="G145" s="46">
        <v>6324</v>
      </c>
      <c r="H145" s="55" t="s">
        <v>436</v>
      </c>
    </row>
    <row r="146" spans="1:8" x14ac:dyDescent="0.2">
      <c r="A146" s="46">
        <v>2013</v>
      </c>
      <c r="B146" s="46" t="s">
        <v>143</v>
      </c>
      <c r="C146" s="46" t="s">
        <v>142</v>
      </c>
      <c r="D146" s="54" t="s">
        <v>293</v>
      </c>
      <c r="E146" s="54" t="s">
        <v>115</v>
      </c>
      <c r="F146" s="50">
        <f t="shared" si="7"/>
        <v>7342.5</v>
      </c>
      <c r="G146" s="46">
        <v>4895</v>
      </c>
      <c r="H146" s="55" t="s">
        <v>437</v>
      </c>
    </row>
    <row r="147" spans="1:8" x14ac:dyDescent="0.2">
      <c r="A147" s="46">
        <v>2013</v>
      </c>
      <c r="B147" s="46" t="s">
        <v>143</v>
      </c>
      <c r="C147" s="46" t="s">
        <v>90</v>
      </c>
      <c r="D147" s="54" t="s">
        <v>293</v>
      </c>
      <c r="E147" s="54" t="s">
        <v>115</v>
      </c>
      <c r="F147" s="50">
        <f t="shared" si="7"/>
        <v>9486</v>
      </c>
      <c r="G147" s="46">
        <v>6324</v>
      </c>
      <c r="H147" s="55" t="s">
        <v>438</v>
      </c>
    </row>
    <row r="148" spans="1:8" x14ac:dyDescent="0.2">
      <c r="A148" s="46">
        <v>2013</v>
      </c>
      <c r="B148" s="46" t="s">
        <v>143</v>
      </c>
      <c r="C148" s="46" t="s">
        <v>142</v>
      </c>
      <c r="D148" s="54" t="s">
        <v>293</v>
      </c>
      <c r="E148" s="54" t="s">
        <v>115</v>
      </c>
      <c r="F148" s="50">
        <f t="shared" si="7"/>
        <v>7342.5</v>
      </c>
      <c r="G148" s="46">
        <v>4895</v>
      </c>
      <c r="H148" s="55" t="s">
        <v>439</v>
      </c>
    </row>
    <row r="149" spans="1:8" x14ac:dyDescent="0.2">
      <c r="A149" s="46">
        <v>2013</v>
      </c>
      <c r="B149" s="46" t="s">
        <v>143</v>
      </c>
      <c r="C149" s="46" t="s">
        <v>139</v>
      </c>
      <c r="D149" s="46" t="s">
        <v>138</v>
      </c>
      <c r="E149" s="54" t="s">
        <v>118</v>
      </c>
      <c r="F149" s="50">
        <f t="shared" si="7"/>
        <v>3547.5</v>
      </c>
      <c r="G149" s="46">
        <v>2365</v>
      </c>
      <c r="H149" s="55" t="s">
        <v>440</v>
      </c>
    </row>
    <row r="150" spans="1:8" x14ac:dyDescent="0.2">
      <c r="A150" s="46">
        <v>2013</v>
      </c>
      <c r="B150" s="46" t="s">
        <v>143</v>
      </c>
      <c r="C150" s="46" t="s">
        <v>90</v>
      </c>
      <c r="D150" s="46" t="s">
        <v>138</v>
      </c>
      <c r="E150" s="54" t="s">
        <v>118</v>
      </c>
      <c r="F150" s="50">
        <f t="shared" si="7"/>
        <v>3238.5</v>
      </c>
      <c r="G150" s="46">
        <v>2159</v>
      </c>
      <c r="H150" s="55" t="s">
        <v>441</v>
      </c>
    </row>
    <row r="151" spans="1:8" x14ac:dyDescent="0.2">
      <c r="A151" s="46">
        <v>2013</v>
      </c>
      <c r="B151" s="46" t="s">
        <v>143</v>
      </c>
      <c r="C151" s="46" t="s">
        <v>139</v>
      </c>
      <c r="D151" s="46" t="s">
        <v>138</v>
      </c>
      <c r="E151" s="54" t="s">
        <v>118</v>
      </c>
      <c r="F151" s="50">
        <f t="shared" si="7"/>
        <v>3547.5</v>
      </c>
      <c r="G151" s="46">
        <v>2365</v>
      </c>
      <c r="H151" s="55" t="s">
        <v>442</v>
      </c>
    </row>
    <row r="152" spans="1:8" x14ac:dyDescent="0.2">
      <c r="A152" s="46">
        <v>2013</v>
      </c>
      <c r="B152" s="46" t="s">
        <v>143</v>
      </c>
      <c r="C152" s="46" t="s">
        <v>90</v>
      </c>
      <c r="D152" s="46" t="s">
        <v>138</v>
      </c>
      <c r="E152" s="54" t="s">
        <v>118</v>
      </c>
      <c r="F152" s="50">
        <f t="shared" si="7"/>
        <v>3238.5</v>
      </c>
      <c r="G152" s="46">
        <v>2159</v>
      </c>
      <c r="H152" s="55" t="s">
        <v>443</v>
      </c>
    </row>
    <row r="153" spans="1:8" x14ac:dyDescent="0.2">
      <c r="A153" s="46">
        <v>2014</v>
      </c>
      <c r="B153" s="46" t="s">
        <v>84</v>
      </c>
      <c r="C153" s="46" t="s">
        <v>90</v>
      </c>
      <c r="D153" s="46" t="s">
        <v>136</v>
      </c>
      <c r="E153" s="46" t="s">
        <v>117</v>
      </c>
      <c r="F153" s="50">
        <f t="shared" si="7"/>
        <v>2395.5</v>
      </c>
      <c r="G153" s="46">
        <v>1597</v>
      </c>
      <c r="H153" s="55" t="s">
        <v>444</v>
      </c>
    </row>
    <row r="154" spans="1:8" x14ac:dyDescent="0.2">
      <c r="A154" s="46">
        <v>2014</v>
      </c>
      <c r="B154" s="46" t="s">
        <v>84</v>
      </c>
      <c r="C154" s="46" t="s">
        <v>90</v>
      </c>
      <c r="D154" s="46" t="s">
        <v>136</v>
      </c>
      <c r="E154" s="46" t="s">
        <v>117</v>
      </c>
      <c r="F154" s="50">
        <f t="shared" si="7"/>
        <v>11761.5</v>
      </c>
      <c r="G154" s="46">
        <v>7841</v>
      </c>
      <c r="H154" s="55" t="s">
        <v>445</v>
      </c>
    </row>
    <row r="155" spans="1:8" x14ac:dyDescent="0.2">
      <c r="A155" s="46">
        <v>2014</v>
      </c>
      <c r="B155" s="46" t="s">
        <v>84</v>
      </c>
      <c r="C155" s="46" t="s">
        <v>137</v>
      </c>
      <c r="D155" s="46" t="s">
        <v>136</v>
      </c>
      <c r="E155" s="46" t="s">
        <v>117</v>
      </c>
      <c r="F155" s="50">
        <f t="shared" si="7"/>
        <v>8943</v>
      </c>
      <c r="G155" s="46">
        <v>5962</v>
      </c>
      <c r="H155" s="55" t="s">
        <v>446</v>
      </c>
    </row>
    <row r="156" spans="1:8" x14ac:dyDescent="0.2">
      <c r="A156" s="46">
        <v>2014</v>
      </c>
      <c r="B156" s="46" t="s">
        <v>84</v>
      </c>
      <c r="C156" s="46" t="s">
        <v>90</v>
      </c>
      <c r="D156" s="46" t="s">
        <v>136</v>
      </c>
      <c r="E156" s="46" t="s">
        <v>117</v>
      </c>
      <c r="F156" s="50">
        <f t="shared" si="7"/>
        <v>2395.5</v>
      </c>
      <c r="G156" s="46">
        <v>1597</v>
      </c>
      <c r="H156" s="55" t="s">
        <v>447</v>
      </c>
    </row>
    <row r="157" spans="1:8" x14ac:dyDescent="0.2">
      <c r="A157" s="46">
        <v>2014</v>
      </c>
      <c r="B157" s="46" t="s">
        <v>84</v>
      </c>
      <c r="C157" s="46" t="s">
        <v>90</v>
      </c>
      <c r="D157" s="46" t="s">
        <v>136</v>
      </c>
      <c r="E157" s="46" t="s">
        <v>117</v>
      </c>
      <c r="F157" s="50">
        <f t="shared" si="7"/>
        <v>11761.5</v>
      </c>
      <c r="G157" s="46">
        <v>7841</v>
      </c>
      <c r="H157" s="55" t="s">
        <v>448</v>
      </c>
    </row>
    <row r="158" spans="1:8" x14ac:dyDescent="0.2">
      <c r="A158" s="46">
        <v>2014</v>
      </c>
      <c r="B158" s="46" t="s">
        <v>84</v>
      </c>
      <c r="C158" s="46" t="s">
        <v>137</v>
      </c>
      <c r="D158" s="46" t="s">
        <v>136</v>
      </c>
      <c r="E158" s="46" t="s">
        <v>117</v>
      </c>
      <c r="F158" s="50">
        <f t="shared" si="7"/>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8">G166*1.5</f>
        <v>7318.5</v>
      </c>
      <c r="G166" s="46">
        <v>4879</v>
      </c>
      <c r="H166" s="55" t="s">
        <v>457</v>
      </c>
    </row>
    <row r="167" spans="1:8" x14ac:dyDescent="0.2">
      <c r="A167" s="46">
        <v>2014</v>
      </c>
      <c r="B167" s="46" t="s">
        <v>84</v>
      </c>
      <c r="C167" s="46" t="s">
        <v>142</v>
      </c>
      <c r="D167" s="46" t="s">
        <v>138</v>
      </c>
      <c r="E167" s="54" t="s">
        <v>118</v>
      </c>
      <c r="F167" s="50">
        <f t="shared" si="8"/>
        <v>3553.5</v>
      </c>
      <c r="G167" s="46">
        <v>2369</v>
      </c>
      <c r="H167" s="55" t="s">
        <v>458</v>
      </c>
    </row>
    <row r="168" spans="1:8" x14ac:dyDescent="0.2">
      <c r="A168" s="46">
        <v>2014</v>
      </c>
      <c r="B168" s="46" t="s">
        <v>84</v>
      </c>
      <c r="C168" s="46" t="s">
        <v>142</v>
      </c>
      <c r="D168" s="46" t="s">
        <v>138</v>
      </c>
      <c r="E168" s="54" t="s">
        <v>118</v>
      </c>
      <c r="F168" s="50">
        <f t="shared" si="8"/>
        <v>3553.5</v>
      </c>
      <c r="G168" s="46">
        <v>2369</v>
      </c>
      <c r="H168" s="55" t="s">
        <v>459</v>
      </c>
    </row>
    <row r="169" spans="1:8" x14ac:dyDescent="0.2">
      <c r="A169" s="46">
        <v>2014</v>
      </c>
      <c r="B169" s="46" t="s">
        <v>84</v>
      </c>
      <c r="C169" s="46" t="s">
        <v>137</v>
      </c>
      <c r="D169" s="46" t="s">
        <v>140</v>
      </c>
      <c r="E169" s="46" t="s">
        <v>141</v>
      </c>
      <c r="F169" s="50">
        <f t="shared" si="8"/>
        <v>14596.5</v>
      </c>
      <c r="G169" s="46">
        <v>9731</v>
      </c>
      <c r="H169" s="55" t="s">
        <v>460</v>
      </c>
    </row>
    <row r="170" spans="1:8" x14ac:dyDescent="0.2">
      <c r="A170" s="46">
        <v>2014</v>
      </c>
      <c r="B170" s="46" t="s">
        <v>84</v>
      </c>
      <c r="C170" s="46" t="s">
        <v>139</v>
      </c>
      <c r="D170" s="46" t="s">
        <v>140</v>
      </c>
      <c r="E170" s="46" t="s">
        <v>141</v>
      </c>
      <c r="F170" s="50">
        <f t="shared" si="8"/>
        <v>8793</v>
      </c>
      <c r="G170" s="46">
        <v>5862</v>
      </c>
      <c r="H170" s="55" t="s">
        <v>461</v>
      </c>
    </row>
    <row r="171" spans="1:8" x14ac:dyDescent="0.2">
      <c r="A171" s="46">
        <v>2014</v>
      </c>
      <c r="B171" s="46" t="s">
        <v>84</v>
      </c>
      <c r="C171" s="46" t="s">
        <v>137</v>
      </c>
      <c r="D171" s="46" t="s">
        <v>140</v>
      </c>
      <c r="E171" s="46" t="s">
        <v>141</v>
      </c>
      <c r="F171" s="50">
        <f t="shared" si="8"/>
        <v>14596.5</v>
      </c>
      <c r="G171" s="46">
        <v>9731</v>
      </c>
      <c r="H171" s="55" t="s">
        <v>462</v>
      </c>
    </row>
    <row r="172" spans="1:8" x14ac:dyDescent="0.2">
      <c r="A172" s="46">
        <v>2014</v>
      </c>
      <c r="B172" s="46" t="s">
        <v>84</v>
      </c>
      <c r="C172" s="46" t="s">
        <v>139</v>
      </c>
      <c r="D172" s="46" t="s">
        <v>140</v>
      </c>
      <c r="E172" s="46" t="s">
        <v>141</v>
      </c>
      <c r="F172" s="50">
        <f t="shared" si="8"/>
        <v>8793</v>
      </c>
      <c r="G172" s="46">
        <v>5862</v>
      </c>
      <c r="H172" s="55" t="s">
        <v>463</v>
      </c>
    </row>
    <row r="173" spans="1:8" x14ac:dyDescent="0.2">
      <c r="A173" s="46">
        <v>2014</v>
      </c>
      <c r="B173" s="46" t="s">
        <v>83</v>
      </c>
      <c r="C173" s="46" t="s">
        <v>90</v>
      </c>
      <c r="D173" s="46" t="s">
        <v>136</v>
      </c>
      <c r="E173" s="46" t="s">
        <v>117</v>
      </c>
      <c r="F173" s="50">
        <f t="shared" si="8"/>
        <v>4887</v>
      </c>
      <c r="G173" s="46">
        <v>3258</v>
      </c>
      <c r="H173" s="55" t="s">
        <v>464</v>
      </c>
    </row>
    <row r="174" spans="1:8" x14ac:dyDescent="0.2">
      <c r="A174" s="46">
        <v>2014</v>
      </c>
      <c r="B174" s="46" t="s">
        <v>83</v>
      </c>
      <c r="C174" s="46" t="s">
        <v>90</v>
      </c>
      <c r="D174" s="46" t="s">
        <v>136</v>
      </c>
      <c r="E174" s="46" t="s">
        <v>117</v>
      </c>
      <c r="F174" s="50">
        <f t="shared" si="8"/>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9">G183*1.5</f>
        <v>11122.5</v>
      </c>
      <c r="G183" s="46">
        <v>7415</v>
      </c>
      <c r="H183" s="55" t="s">
        <v>474</v>
      </c>
    </row>
    <row r="184" spans="1:8" x14ac:dyDescent="0.2">
      <c r="A184" s="46">
        <v>2014</v>
      </c>
      <c r="B184" s="46" t="s">
        <v>83</v>
      </c>
      <c r="C184" s="46" t="s">
        <v>137</v>
      </c>
      <c r="D184" s="46" t="s">
        <v>138</v>
      </c>
      <c r="E184" s="54" t="s">
        <v>118</v>
      </c>
      <c r="F184" s="50">
        <f t="shared" si="9"/>
        <v>14647.5</v>
      </c>
      <c r="G184" s="46">
        <v>9765</v>
      </c>
      <c r="H184" s="55" t="s">
        <v>475</v>
      </c>
    </row>
    <row r="185" spans="1:8" x14ac:dyDescent="0.2">
      <c r="A185" s="46">
        <v>2014</v>
      </c>
      <c r="B185" s="46" t="s">
        <v>83</v>
      </c>
      <c r="C185" s="46" t="s">
        <v>139</v>
      </c>
      <c r="D185" s="46" t="s">
        <v>138</v>
      </c>
      <c r="E185" s="54" t="s">
        <v>118</v>
      </c>
      <c r="F185" s="50">
        <f t="shared" si="9"/>
        <v>11122.5</v>
      </c>
      <c r="G185" s="46">
        <v>7415</v>
      </c>
      <c r="H185" s="55" t="s">
        <v>476</v>
      </c>
    </row>
    <row r="186" spans="1:8" x14ac:dyDescent="0.2">
      <c r="A186" s="46">
        <v>2014</v>
      </c>
      <c r="B186" s="46" t="s">
        <v>83</v>
      </c>
      <c r="C186" s="46" t="s">
        <v>137</v>
      </c>
      <c r="D186" s="46" t="s">
        <v>138</v>
      </c>
      <c r="E186" s="54" t="s">
        <v>118</v>
      </c>
      <c r="F186" s="50">
        <f t="shared" si="9"/>
        <v>14647.5</v>
      </c>
      <c r="G186" s="46">
        <v>9765</v>
      </c>
      <c r="H186" s="55" t="s">
        <v>477</v>
      </c>
    </row>
    <row r="187" spans="1:8" x14ac:dyDescent="0.2">
      <c r="A187" s="46">
        <v>2014</v>
      </c>
      <c r="B187" s="46" t="s">
        <v>83</v>
      </c>
      <c r="C187" s="46" t="s">
        <v>90</v>
      </c>
      <c r="D187" s="46" t="s">
        <v>140</v>
      </c>
      <c r="E187" s="46" t="s">
        <v>141</v>
      </c>
      <c r="F187" s="50">
        <f t="shared" si="9"/>
        <v>13428</v>
      </c>
      <c r="G187" s="46">
        <v>8952</v>
      </c>
      <c r="H187" s="55" t="s">
        <v>478</v>
      </c>
    </row>
    <row r="188" spans="1:8" x14ac:dyDescent="0.2">
      <c r="A188" s="46">
        <v>2014</v>
      </c>
      <c r="B188" s="46" t="s">
        <v>83</v>
      </c>
      <c r="C188" s="46" t="s">
        <v>142</v>
      </c>
      <c r="D188" s="46" t="s">
        <v>140</v>
      </c>
      <c r="E188" s="46" t="s">
        <v>141</v>
      </c>
      <c r="F188" s="50">
        <f t="shared" si="9"/>
        <v>7480.5</v>
      </c>
      <c r="G188" s="46">
        <v>4987</v>
      </c>
      <c r="H188" s="55" t="s">
        <v>479</v>
      </c>
    </row>
    <row r="189" spans="1:8" x14ac:dyDescent="0.2">
      <c r="A189" s="46">
        <v>2014</v>
      </c>
      <c r="B189" s="46" t="s">
        <v>83</v>
      </c>
      <c r="C189" s="46" t="s">
        <v>90</v>
      </c>
      <c r="D189" s="46" t="s">
        <v>140</v>
      </c>
      <c r="E189" s="46" t="s">
        <v>141</v>
      </c>
      <c r="F189" s="50">
        <f t="shared" si="9"/>
        <v>13428</v>
      </c>
      <c r="G189" s="46">
        <v>8952</v>
      </c>
      <c r="H189" s="55" t="s">
        <v>480</v>
      </c>
    </row>
    <row r="190" spans="1:8" x14ac:dyDescent="0.2">
      <c r="A190" s="46">
        <v>2014</v>
      </c>
      <c r="B190" s="46" t="s">
        <v>83</v>
      </c>
      <c r="C190" s="46" t="s">
        <v>142</v>
      </c>
      <c r="D190" s="46" t="s">
        <v>140</v>
      </c>
      <c r="E190" s="46" t="s">
        <v>141</v>
      </c>
      <c r="F190" s="50">
        <f t="shared" si="9"/>
        <v>7480.5</v>
      </c>
      <c r="G190" s="46">
        <v>4987</v>
      </c>
      <c r="H190" s="55" t="s">
        <v>481</v>
      </c>
    </row>
    <row r="191" spans="1:8" x14ac:dyDescent="0.2">
      <c r="A191" s="46">
        <v>2014</v>
      </c>
      <c r="B191" s="46" t="s">
        <v>87</v>
      </c>
      <c r="C191" s="46" t="s">
        <v>139</v>
      </c>
      <c r="D191" s="46" t="s">
        <v>136</v>
      </c>
      <c r="E191" s="46" t="s">
        <v>117</v>
      </c>
      <c r="F191" s="50">
        <f t="shared" si="9"/>
        <v>14619</v>
      </c>
      <c r="G191" s="46">
        <v>9746</v>
      </c>
      <c r="H191" s="55" t="s">
        <v>482</v>
      </c>
    </row>
    <row r="192" spans="1:8" x14ac:dyDescent="0.2">
      <c r="A192" s="46">
        <v>2014</v>
      </c>
      <c r="B192" s="46" t="s">
        <v>87</v>
      </c>
      <c r="C192" s="46" t="s">
        <v>90</v>
      </c>
      <c r="D192" s="46" t="s">
        <v>136</v>
      </c>
      <c r="E192" s="46" t="s">
        <v>117</v>
      </c>
      <c r="F192" s="50">
        <f t="shared" si="9"/>
        <v>867</v>
      </c>
      <c r="G192" s="46">
        <v>578</v>
      </c>
      <c r="H192" s="55" t="s">
        <v>483</v>
      </c>
    </row>
    <row r="193" spans="1:8" x14ac:dyDescent="0.2">
      <c r="A193" s="46">
        <v>2014</v>
      </c>
      <c r="B193" s="46" t="s">
        <v>87</v>
      </c>
      <c r="C193" s="46" t="s">
        <v>139</v>
      </c>
      <c r="D193" s="46" t="s">
        <v>136</v>
      </c>
      <c r="E193" s="46" t="s">
        <v>117</v>
      </c>
      <c r="F193" s="50">
        <f t="shared" si="9"/>
        <v>14619</v>
      </c>
      <c r="G193" s="46">
        <v>9746</v>
      </c>
      <c r="H193" s="55" t="s">
        <v>484</v>
      </c>
    </row>
    <row r="194" spans="1:8" x14ac:dyDescent="0.2">
      <c r="A194" s="46">
        <v>2014</v>
      </c>
      <c r="B194" s="46" t="s">
        <v>87</v>
      </c>
      <c r="C194" s="46" t="s">
        <v>90</v>
      </c>
      <c r="D194" s="46" t="s">
        <v>136</v>
      </c>
      <c r="E194" s="46" t="s">
        <v>117</v>
      </c>
      <c r="F194" s="50">
        <f t="shared" si="9"/>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10">G203*1.5</f>
        <v>1498.5</v>
      </c>
      <c r="G203" s="46">
        <v>999</v>
      </c>
      <c r="H203" s="55" t="s">
        <v>494</v>
      </c>
    </row>
    <row r="204" spans="1:8" x14ac:dyDescent="0.2">
      <c r="A204" s="46">
        <v>2014</v>
      </c>
      <c r="B204" s="46" t="s">
        <v>87</v>
      </c>
      <c r="C204" s="46" t="s">
        <v>139</v>
      </c>
      <c r="D204" s="46" t="s">
        <v>138</v>
      </c>
      <c r="E204" s="54" t="s">
        <v>118</v>
      </c>
      <c r="F204" s="50">
        <f t="shared" si="10"/>
        <v>235.5</v>
      </c>
      <c r="G204" s="46">
        <v>157</v>
      </c>
      <c r="H204" s="55" t="s">
        <v>495</v>
      </c>
    </row>
    <row r="205" spans="1:8" x14ac:dyDescent="0.2">
      <c r="A205" s="46">
        <v>2014</v>
      </c>
      <c r="B205" s="46" t="s">
        <v>87</v>
      </c>
      <c r="C205" s="46" t="s">
        <v>137</v>
      </c>
      <c r="D205" s="46" t="s">
        <v>138</v>
      </c>
      <c r="E205" s="54" t="s">
        <v>118</v>
      </c>
      <c r="F205" s="50">
        <f t="shared" si="10"/>
        <v>1498.5</v>
      </c>
      <c r="G205" s="46">
        <v>999</v>
      </c>
      <c r="H205" s="55" t="s">
        <v>496</v>
      </c>
    </row>
    <row r="206" spans="1:8" x14ac:dyDescent="0.2">
      <c r="A206" s="46">
        <v>2014</v>
      </c>
      <c r="B206" s="46" t="s">
        <v>87</v>
      </c>
      <c r="C206" s="46" t="s">
        <v>139</v>
      </c>
      <c r="D206" s="46" t="s">
        <v>138</v>
      </c>
      <c r="E206" s="54" t="s">
        <v>118</v>
      </c>
      <c r="F206" s="50">
        <f t="shared" si="10"/>
        <v>235.5</v>
      </c>
      <c r="G206" s="46">
        <v>157</v>
      </c>
      <c r="H206" s="55" t="s">
        <v>497</v>
      </c>
    </row>
    <row r="207" spans="1:8" x14ac:dyDescent="0.2">
      <c r="A207" s="46">
        <v>2014</v>
      </c>
      <c r="B207" s="46" t="s">
        <v>87</v>
      </c>
      <c r="C207" s="46" t="s">
        <v>90</v>
      </c>
      <c r="D207" s="46" t="s">
        <v>140</v>
      </c>
      <c r="E207" s="46" t="s">
        <v>141</v>
      </c>
      <c r="F207" s="50">
        <f t="shared" si="10"/>
        <v>5380.5</v>
      </c>
      <c r="G207" s="46">
        <v>3587</v>
      </c>
      <c r="H207" s="55" t="s">
        <v>498</v>
      </c>
    </row>
    <row r="208" spans="1:8" x14ac:dyDescent="0.2">
      <c r="A208" s="46">
        <v>2014</v>
      </c>
      <c r="B208" s="46" t="s">
        <v>87</v>
      </c>
      <c r="C208" s="46" t="s">
        <v>142</v>
      </c>
      <c r="D208" s="46" t="s">
        <v>140</v>
      </c>
      <c r="E208" s="46" t="s">
        <v>141</v>
      </c>
      <c r="F208" s="50">
        <f t="shared" si="10"/>
        <v>14446.5</v>
      </c>
      <c r="G208" s="46">
        <v>9631</v>
      </c>
      <c r="H208" s="55" t="s">
        <v>499</v>
      </c>
    </row>
    <row r="209" spans="1:8" x14ac:dyDescent="0.2">
      <c r="A209" s="46">
        <v>2014</v>
      </c>
      <c r="B209" s="46" t="s">
        <v>87</v>
      </c>
      <c r="C209" s="46" t="s">
        <v>90</v>
      </c>
      <c r="D209" s="46" t="s">
        <v>140</v>
      </c>
      <c r="E209" s="46" t="s">
        <v>141</v>
      </c>
      <c r="F209" s="50">
        <f t="shared" si="10"/>
        <v>5380.5</v>
      </c>
      <c r="G209" s="46">
        <v>3587</v>
      </c>
      <c r="H209" s="55" t="s">
        <v>500</v>
      </c>
    </row>
    <row r="210" spans="1:8" x14ac:dyDescent="0.2">
      <c r="A210" s="46">
        <v>2014</v>
      </c>
      <c r="B210" s="46" t="s">
        <v>87</v>
      </c>
      <c r="C210" s="46" t="s">
        <v>142</v>
      </c>
      <c r="D210" s="46" t="s">
        <v>140</v>
      </c>
      <c r="E210" s="46" t="s">
        <v>141</v>
      </c>
      <c r="F210" s="50">
        <f t="shared" si="10"/>
        <v>14446.5</v>
      </c>
      <c r="G210" s="46">
        <v>9631</v>
      </c>
      <c r="H210" s="55" t="s">
        <v>501</v>
      </c>
    </row>
    <row r="211" spans="1:8" x14ac:dyDescent="0.2">
      <c r="A211" s="46">
        <v>2014</v>
      </c>
      <c r="B211" s="46" t="s">
        <v>78</v>
      </c>
      <c r="C211" s="46" t="s">
        <v>142</v>
      </c>
      <c r="D211" s="46" t="s">
        <v>136</v>
      </c>
      <c r="E211" s="46" t="s">
        <v>117</v>
      </c>
      <c r="F211" s="50">
        <f t="shared" si="10"/>
        <v>2367</v>
      </c>
      <c r="G211" s="46">
        <v>1578</v>
      </c>
      <c r="H211" s="55" t="s">
        <v>502</v>
      </c>
    </row>
    <row r="212" spans="1:8" x14ac:dyDescent="0.2">
      <c r="A212" s="46">
        <v>2014</v>
      </c>
      <c r="B212" s="46" t="s">
        <v>78</v>
      </c>
      <c r="C212" s="46" t="s">
        <v>139</v>
      </c>
      <c r="D212" s="46" t="s">
        <v>136</v>
      </c>
      <c r="E212" s="46" t="s">
        <v>117</v>
      </c>
      <c r="F212" s="50">
        <f t="shared" si="10"/>
        <v>6880.5</v>
      </c>
      <c r="G212" s="46">
        <v>4587</v>
      </c>
      <c r="H212" s="55" t="s">
        <v>503</v>
      </c>
    </row>
    <row r="213" spans="1:8" x14ac:dyDescent="0.2">
      <c r="A213" s="46">
        <v>2014</v>
      </c>
      <c r="B213" s="46" t="s">
        <v>78</v>
      </c>
      <c r="C213" s="46" t="s">
        <v>142</v>
      </c>
      <c r="D213" s="46" t="s">
        <v>136</v>
      </c>
      <c r="E213" s="46" t="s">
        <v>117</v>
      </c>
      <c r="F213" s="50">
        <f t="shared" si="10"/>
        <v>2367</v>
      </c>
      <c r="G213" s="46">
        <v>1578</v>
      </c>
      <c r="H213" s="55" t="s">
        <v>504</v>
      </c>
    </row>
    <row r="214" spans="1:8" x14ac:dyDescent="0.2">
      <c r="A214" s="46">
        <v>2014</v>
      </c>
      <c r="B214" s="46" t="s">
        <v>78</v>
      </c>
      <c r="C214" s="46" t="s">
        <v>139</v>
      </c>
      <c r="D214" s="46" t="s">
        <v>136</v>
      </c>
      <c r="E214" s="46" t="s">
        <v>117</v>
      </c>
      <c r="F214" s="50">
        <f t="shared" si="10"/>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11">G233*1.5</f>
        <v>11838</v>
      </c>
      <c r="G233" s="46">
        <v>7892</v>
      </c>
      <c r="H233" s="55" t="s">
        <v>524</v>
      </c>
    </row>
    <row r="234" spans="1:8" x14ac:dyDescent="0.2">
      <c r="A234" s="46">
        <v>2014</v>
      </c>
      <c r="B234" s="46" t="s">
        <v>78</v>
      </c>
      <c r="C234" s="46" t="s">
        <v>90</v>
      </c>
      <c r="D234" s="46" t="s">
        <v>138</v>
      </c>
      <c r="E234" s="54" t="s">
        <v>118</v>
      </c>
      <c r="F234" s="50">
        <f t="shared" si="11"/>
        <v>11979</v>
      </c>
      <c r="G234" s="46">
        <v>7986</v>
      </c>
      <c r="H234" s="55" t="s">
        <v>525</v>
      </c>
    </row>
    <row r="235" spans="1:8" x14ac:dyDescent="0.2">
      <c r="A235" s="46">
        <v>2014</v>
      </c>
      <c r="B235" s="46" t="s">
        <v>78</v>
      </c>
      <c r="C235" s="46" t="s">
        <v>90</v>
      </c>
      <c r="D235" s="46" t="s">
        <v>138</v>
      </c>
      <c r="E235" s="54" t="s">
        <v>118</v>
      </c>
      <c r="F235" s="50">
        <f t="shared" si="11"/>
        <v>11838</v>
      </c>
      <c r="G235" s="46">
        <v>7892</v>
      </c>
      <c r="H235" s="55" t="s">
        <v>526</v>
      </c>
    </row>
    <row r="236" spans="1:8" x14ac:dyDescent="0.2">
      <c r="A236" s="46">
        <v>2014</v>
      </c>
      <c r="B236" s="46" t="s">
        <v>78</v>
      </c>
      <c r="C236" s="46" t="s">
        <v>90</v>
      </c>
      <c r="D236" s="46" t="s">
        <v>138</v>
      </c>
      <c r="E236" s="54" t="s">
        <v>118</v>
      </c>
      <c r="F236" s="50">
        <f t="shared" si="11"/>
        <v>11979</v>
      </c>
      <c r="G236" s="46">
        <v>7986</v>
      </c>
      <c r="H236" s="55" t="s">
        <v>527</v>
      </c>
    </row>
    <row r="237" spans="1:8" x14ac:dyDescent="0.2">
      <c r="A237" s="46">
        <v>2014</v>
      </c>
      <c r="B237" s="46" t="s">
        <v>78</v>
      </c>
      <c r="C237" s="46" t="s">
        <v>90</v>
      </c>
      <c r="D237" s="46" t="s">
        <v>140</v>
      </c>
      <c r="E237" s="46" t="s">
        <v>141</v>
      </c>
      <c r="F237" s="50">
        <f t="shared" si="11"/>
        <v>7030.5</v>
      </c>
      <c r="G237" s="46">
        <v>4687</v>
      </c>
      <c r="H237" s="55" t="s">
        <v>528</v>
      </c>
    </row>
    <row r="238" spans="1:8" x14ac:dyDescent="0.2">
      <c r="A238" s="46">
        <v>2014</v>
      </c>
      <c r="B238" s="46" t="s">
        <v>78</v>
      </c>
      <c r="C238" s="46" t="s">
        <v>137</v>
      </c>
      <c r="D238" s="46" t="s">
        <v>140</v>
      </c>
      <c r="E238" s="46" t="s">
        <v>141</v>
      </c>
      <c r="F238" s="50">
        <f t="shared" si="11"/>
        <v>2046</v>
      </c>
      <c r="G238" s="46">
        <v>1364</v>
      </c>
      <c r="H238" s="55" t="s">
        <v>529</v>
      </c>
    </row>
    <row r="239" spans="1:8" x14ac:dyDescent="0.2">
      <c r="A239" s="46">
        <v>2014</v>
      </c>
      <c r="B239" s="46" t="s">
        <v>78</v>
      </c>
      <c r="C239" s="46" t="s">
        <v>90</v>
      </c>
      <c r="D239" s="46" t="s">
        <v>140</v>
      </c>
      <c r="E239" s="46" t="s">
        <v>141</v>
      </c>
      <c r="F239" s="50">
        <f t="shared" si="11"/>
        <v>7030.5</v>
      </c>
      <c r="G239" s="46">
        <v>4687</v>
      </c>
      <c r="H239" s="55" t="s">
        <v>530</v>
      </c>
    </row>
    <row r="240" spans="1:8" x14ac:dyDescent="0.2">
      <c r="A240" s="46">
        <v>2014</v>
      </c>
      <c r="B240" s="46" t="s">
        <v>78</v>
      </c>
      <c r="C240" s="46" t="s">
        <v>137</v>
      </c>
      <c r="D240" s="46" t="s">
        <v>140</v>
      </c>
      <c r="E240" s="46" t="s">
        <v>141</v>
      </c>
      <c r="F240" s="50">
        <f t="shared" si="11"/>
        <v>2046</v>
      </c>
      <c r="G240" s="46">
        <v>1364</v>
      </c>
      <c r="H240" s="55" t="s">
        <v>531</v>
      </c>
    </row>
    <row r="241" spans="1:8" x14ac:dyDescent="0.2">
      <c r="A241" s="46">
        <v>2014</v>
      </c>
      <c r="B241" s="46" t="s">
        <v>88</v>
      </c>
      <c r="C241" s="46" t="s">
        <v>137</v>
      </c>
      <c r="D241" s="46" t="s">
        <v>136</v>
      </c>
      <c r="E241" s="46" t="s">
        <v>117</v>
      </c>
      <c r="F241" s="50">
        <f t="shared" si="11"/>
        <v>747</v>
      </c>
      <c r="G241" s="46">
        <v>498</v>
      </c>
      <c r="H241" s="55" t="s">
        <v>532</v>
      </c>
    </row>
    <row r="242" spans="1:8" x14ac:dyDescent="0.2">
      <c r="A242" s="46">
        <v>2014</v>
      </c>
      <c r="B242" s="46" t="s">
        <v>88</v>
      </c>
      <c r="C242" s="46" t="s">
        <v>142</v>
      </c>
      <c r="D242" s="46" t="s">
        <v>136</v>
      </c>
      <c r="E242" s="46" t="s">
        <v>117</v>
      </c>
      <c r="F242" s="50">
        <f t="shared" si="11"/>
        <v>7342.5</v>
      </c>
      <c r="G242" s="46">
        <v>4895</v>
      </c>
      <c r="H242" s="55" t="s">
        <v>533</v>
      </c>
    </row>
    <row r="243" spans="1:8" x14ac:dyDescent="0.2">
      <c r="A243" s="46">
        <v>2014</v>
      </c>
      <c r="B243" s="46" t="s">
        <v>88</v>
      </c>
      <c r="C243" s="46" t="s">
        <v>137</v>
      </c>
      <c r="D243" s="46" t="s">
        <v>136</v>
      </c>
      <c r="E243" s="46" t="s">
        <v>117</v>
      </c>
      <c r="F243" s="50">
        <f t="shared" si="11"/>
        <v>747</v>
      </c>
      <c r="G243" s="46">
        <v>498</v>
      </c>
      <c r="H243" s="55" t="s">
        <v>534</v>
      </c>
    </row>
    <row r="244" spans="1:8" x14ac:dyDescent="0.2">
      <c r="A244" s="46">
        <v>2014</v>
      </c>
      <c r="B244" s="46" t="s">
        <v>88</v>
      </c>
      <c r="C244" s="46" t="s">
        <v>142</v>
      </c>
      <c r="D244" s="46" t="s">
        <v>136</v>
      </c>
      <c r="E244" s="46" t="s">
        <v>117</v>
      </c>
      <c r="F244" s="50">
        <f t="shared" si="11"/>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2">G253*1.5</f>
        <v>7344</v>
      </c>
      <c r="G253" s="46">
        <v>4896</v>
      </c>
      <c r="H253" s="55" t="s">
        <v>544</v>
      </c>
    </row>
    <row r="254" spans="1:8" x14ac:dyDescent="0.2">
      <c r="A254" s="46">
        <v>2014</v>
      </c>
      <c r="B254" s="46" t="s">
        <v>88</v>
      </c>
      <c r="C254" s="46" t="s">
        <v>90</v>
      </c>
      <c r="D254" s="46" t="s">
        <v>138</v>
      </c>
      <c r="E254" s="54" t="s">
        <v>118</v>
      </c>
      <c r="F254" s="50">
        <f t="shared" si="12"/>
        <v>6880.5</v>
      </c>
      <c r="G254" s="46">
        <v>4587</v>
      </c>
      <c r="H254" s="55" t="s">
        <v>545</v>
      </c>
    </row>
    <row r="255" spans="1:8" x14ac:dyDescent="0.2">
      <c r="A255" s="46">
        <v>2014</v>
      </c>
      <c r="B255" s="46" t="s">
        <v>88</v>
      </c>
      <c r="C255" s="46" t="s">
        <v>90</v>
      </c>
      <c r="D255" s="46" t="s">
        <v>138</v>
      </c>
      <c r="E255" s="54" t="s">
        <v>118</v>
      </c>
      <c r="F255" s="50">
        <f t="shared" si="12"/>
        <v>7318.5</v>
      </c>
      <c r="G255" s="46">
        <v>4879</v>
      </c>
      <c r="H255" s="55" t="s">
        <v>546</v>
      </c>
    </row>
    <row r="256" spans="1:8" x14ac:dyDescent="0.2">
      <c r="A256" s="46">
        <v>2014</v>
      </c>
      <c r="B256" s="46" t="s">
        <v>88</v>
      </c>
      <c r="C256" s="46" t="s">
        <v>142</v>
      </c>
      <c r="D256" s="46" t="s">
        <v>138</v>
      </c>
      <c r="E256" s="54" t="s">
        <v>118</v>
      </c>
      <c r="F256" s="50">
        <f t="shared" si="12"/>
        <v>7344</v>
      </c>
      <c r="G256" s="46">
        <v>4896</v>
      </c>
      <c r="H256" s="55" t="s">
        <v>547</v>
      </c>
    </row>
    <row r="257" spans="1:8" x14ac:dyDescent="0.2">
      <c r="A257" s="46">
        <v>2014</v>
      </c>
      <c r="B257" s="46" t="s">
        <v>88</v>
      </c>
      <c r="C257" s="46" t="s">
        <v>90</v>
      </c>
      <c r="D257" s="46" t="s">
        <v>138</v>
      </c>
      <c r="E257" s="54" t="s">
        <v>118</v>
      </c>
      <c r="F257" s="50">
        <f t="shared" si="12"/>
        <v>6880.5</v>
      </c>
      <c r="G257" s="46">
        <v>4587</v>
      </c>
      <c r="H257" s="55" t="s">
        <v>548</v>
      </c>
    </row>
    <row r="258" spans="1:8" x14ac:dyDescent="0.2">
      <c r="A258" s="46">
        <v>2014</v>
      </c>
      <c r="B258" s="46" t="s">
        <v>88</v>
      </c>
      <c r="C258" s="46" t="s">
        <v>90</v>
      </c>
      <c r="D258" s="46" t="s">
        <v>138</v>
      </c>
      <c r="E258" s="54" t="s">
        <v>118</v>
      </c>
      <c r="F258" s="50">
        <f t="shared" si="12"/>
        <v>7318.5</v>
      </c>
      <c r="G258" s="46">
        <v>4879</v>
      </c>
      <c r="H258" s="55" t="s">
        <v>549</v>
      </c>
    </row>
    <row r="259" spans="1:8" x14ac:dyDescent="0.2">
      <c r="A259" s="46">
        <v>2014</v>
      </c>
      <c r="B259" s="46" t="s">
        <v>88</v>
      </c>
      <c r="C259" s="46" t="s">
        <v>139</v>
      </c>
      <c r="D259" s="46" t="s">
        <v>140</v>
      </c>
      <c r="E259" s="46" t="s">
        <v>141</v>
      </c>
      <c r="F259" s="50">
        <f t="shared" si="12"/>
        <v>6880.5</v>
      </c>
      <c r="G259" s="46">
        <v>4587</v>
      </c>
      <c r="H259" s="55" t="s">
        <v>550</v>
      </c>
    </row>
    <row r="260" spans="1:8" x14ac:dyDescent="0.2">
      <c r="A260" s="46">
        <v>2014</v>
      </c>
      <c r="B260" s="46" t="s">
        <v>88</v>
      </c>
      <c r="C260" s="46" t="s">
        <v>90</v>
      </c>
      <c r="D260" s="46" t="s">
        <v>140</v>
      </c>
      <c r="E260" s="46" t="s">
        <v>141</v>
      </c>
      <c r="F260" s="50">
        <f t="shared" si="12"/>
        <v>9486</v>
      </c>
      <c r="G260" s="46">
        <v>6324</v>
      </c>
      <c r="H260" s="55" t="s">
        <v>551</v>
      </c>
    </row>
    <row r="261" spans="1:8" x14ac:dyDescent="0.2">
      <c r="A261" s="46">
        <v>2014</v>
      </c>
      <c r="B261" s="46" t="s">
        <v>88</v>
      </c>
      <c r="C261" s="46" t="s">
        <v>139</v>
      </c>
      <c r="D261" s="46" t="s">
        <v>140</v>
      </c>
      <c r="E261" s="46" t="s">
        <v>141</v>
      </c>
      <c r="F261" s="50">
        <f t="shared" si="12"/>
        <v>6880.5</v>
      </c>
      <c r="G261" s="46">
        <v>4587</v>
      </c>
      <c r="H261" s="55" t="s">
        <v>552</v>
      </c>
    </row>
    <row r="262" spans="1:8" x14ac:dyDescent="0.2">
      <c r="A262" s="46">
        <v>2014</v>
      </c>
      <c r="B262" s="46" t="s">
        <v>88</v>
      </c>
      <c r="C262" s="46" t="s">
        <v>90</v>
      </c>
      <c r="D262" s="46" t="s">
        <v>140</v>
      </c>
      <c r="E262" s="46" t="s">
        <v>141</v>
      </c>
      <c r="F262" s="50">
        <f t="shared" si="12"/>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3">G271*1.5</f>
        <v>747</v>
      </c>
      <c r="G271" s="46">
        <v>498</v>
      </c>
      <c r="H271" s="55" t="s">
        <v>562</v>
      </c>
    </row>
    <row r="272" spans="1:8" x14ac:dyDescent="0.2">
      <c r="A272" s="46">
        <v>2014</v>
      </c>
      <c r="B272" s="46" t="s">
        <v>89</v>
      </c>
      <c r="C272" s="46" t="s">
        <v>139</v>
      </c>
      <c r="D272" s="54" t="s">
        <v>293</v>
      </c>
      <c r="E272" s="54" t="s">
        <v>115</v>
      </c>
      <c r="F272" s="50">
        <f t="shared" si="13"/>
        <v>6880.5</v>
      </c>
      <c r="G272" s="46">
        <v>4587</v>
      </c>
      <c r="H272" s="55" t="s">
        <v>563</v>
      </c>
    </row>
    <row r="273" spans="1:8" x14ac:dyDescent="0.2">
      <c r="A273" s="46">
        <v>2014</v>
      </c>
      <c r="B273" s="46" t="s">
        <v>89</v>
      </c>
      <c r="C273" s="46" t="s">
        <v>137</v>
      </c>
      <c r="D273" s="54" t="s">
        <v>293</v>
      </c>
      <c r="E273" s="54" t="s">
        <v>115</v>
      </c>
      <c r="F273" s="50">
        <f t="shared" si="13"/>
        <v>747</v>
      </c>
      <c r="G273" s="46">
        <v>498</v>
      </c>
      <c r="H273" s="55" t="s">
        <v>564</v>
      </c>
    </row>
    <row r="274" spans="1:8" x14ac:dyDescent="0.2">
      <c r="A274" s="46">
        <v>2014</v>
      </c>
      <c r="B274" s="46" t="s">
        <v>89</v>
      </c>
      <c r="C274" s="46" t="s">
        <v>139</v>
      </c>
      <c r="D274" s="54" t="s">
        <v>293</v>
      </c>
      <c r="E274" s="54" t="s">
        <v>115</v>
      </c>
      <c r="F274" s="50">
        <f t="shared" si="13"/>
        <v>6880.5</v>
      </c>
      <c r="G274" s="46">
        <v>4587</v>
      </c>
      <c r="H274" s="55" t="s">
        <v>565</v>
      </c>
    </row>
    <row r="275" spans="1:8" x14ac:dyDescent="0.2">
      <c r="A275" s="46">
        <v>2014</v>
      </c>
      <c r="B275" s="46" t="s">
        <v>89</v>
      </c>
      <c r="C275" s="46" t="s">
        <v>137</v>
      </c>
      <c r="D275" s="46" t="s">
        <v>138</v>
      </c>
      <c r="E275" s="54" t="s">
        <v>118</v>
      </c>
      <c r="F275" s="50">
        <f t="shared" si="13"/>
        <v>3897</v>
      </c>
      <c r="G275" s="46">
        <v>2598</v>
      </c>
      <c r="H275" s="55" t="s">
        <v>566</v>
      </c>
    </row>
    <row r="276" spans="1:8" x14ac:dyDescent="0.2">
      <c r="A276" s="46">
        <v>2014</v>
      </c>
      <c r="B276" s="46" t="s">
        <v>89</v>
      </c>
      <c r="C276" s="46" t="s">
        <v>142</v>
      </c>
      <c r="D276" s="46" t="s">
        <v>138</v>
      </c>
      <c r="E276" s="54" t="s">
        <v>118</v>
      </c>
      <c r="F276" s="50">
        <f t="shared" si="13"/>
        <v>3084</v>
      </c>
      <c r="G276" s="46">
        <v>2056</v>
      </c>
      <c r="H276" s="55" t="s">
        <v>567</v>
      </c>
    </row>
    <row r="277" spans="1:8" x14ac:dyDescent="0.2">
      <c r="A277" s="46">
        <v>2014</v>
      </c>
      <c r="B277" s="46" t="s">
        <v>89</v>
      </c>
      <c r="C277" s="46" t="s">
        <v>137</v>
      </c>
      <c r="D277" s="46" t="s">
        <v>138</v>
      </c>
      <c r="E277" s="54" t="s">
        <v>118</v>
      </c>
      <c r="F277" s="50">
        <f t="shared" si="13"/>
        <v>3897</v>
      </c>
      <c r="G277" s="46">
        <v>2598</v>
      </c>
      <c r="H277" s="55" t="s">
        <v>568</v>
      </c>
    </row>
    <row r="278" spans="1:8" x14ac:dyDescent="0.2">
      <c r="A278" s="46">
        <v>2014</v>
      </c>
      <c r="B278" s="46" t="s">
        <v>89</v>
      </c>
      <c r="C278" s="46" t="s">
        <v>142</v>
      </c>
      <c r="D278" s="46" t="s">
        <v>138</v>
      </c>
      <c r="E278" s="54" t="s">
        <v>118</v>
      </c>
      <c r="F278" s="50">
        <f t="shared" si="13"/>
        <v>3084</v>
      </c>
      <c r="G278" s="46">
        <v>2056</v>
      </c>
      <c r="H278" s="55" t="s">
        <v>569</v>
      </c>
    </row>
    <row r="279" spans="1:8" x14ac:dyDescent="0.2">
      <c r="A279" s="46">
        <v>2014</v>
      </c>
      <c r="B279" s="46" t="s">
        <v>89</v>
      </c>
      <c r="C279" s="46" t="s">
        <v>139</v>
      </c>
      <c r="D279" s="46" t="s">
        <v>140</v>
      </c>
      <c r="E279" s="46" t="s">
        <v>141</v>
      </c>
      <c r="F279" s="50">
        <f t="shared" si="13"/>
        <v>12370.5</v>
      </c>
      <c r="G279" s="46">
        <v>8247</v>
      </c>
      <c r="H279" s="55" t="s">
        <v>570</v>
      </c>
    </row>
    <row r="280" spans="1:8" x14ac:dyDescent="0.2">
      <c r="A280" s="46">
        <v>2014</v>
      </c>
      <c r="B280" s="46" t="s">
        <v>89</v>
      </c>
      <c r="C280" s="46" t="s">
        <v>90</v>
      </c>
      <c r="D280" s="46" t="s">
        <v>140</v>
      </c>
      <c r="E280" s="46" t="s">
        <v>141</v>
      </c>
      <c r="F280" s="50">
        <f t="shared" si="13"/>
        <v>13231.5</v>
      </c>
      <c r="G280" s="46">
        <v>8821</v>
      </c>
      <c r="H280" s="55" t="s">
        <v>571</v>
      </c>
    </row>
    <row r="281" spans="1:8" x14ac:dyDescent="0.2">
      <c r="A281" s="46">
        <v>2014</v>
      </c>
      <c r="B281" s="46" t="s">
        <v>89</v>
      </c>
      <c r="C281" s="46" t="s">
        <v>139</v>
      </c>
      <c r="D281" s="46" t="s">
        <v>140</v>
      </c>
      <c r="E281" s="46" t="s">
        <v>141</v>
      </c>
      <c r="F281" s="50">
        <f t="shared" si="13"/>
        <v>12370.5</v>
      </c>
      <c r="G281" s="46">
        <v>8247</v>
      </c>
      <c r="H281" s="55" t="s">
        <v>572</v>
      </c>
    </row>
    <row r="282" spans="1:8" x14ac:dyDescent="0.2">
      <c r="A282" s="46">
        <v>2014</v>
      </c>
      <c r="B282" s="46" t="s">
        <v>89</v>
      </c>
      <c r="C282" s="46" t="s">
        <v>90</v>
      </c>
      <c r="D282" s="46" t="s">
        <v>140</v>
      </c>
      <c r="E282" s="46" t="s">
        <v>141</v>
      </c>
      <c r="F282" s="50">
        <f t="shared" si="13"/>
        <v>13231.5</v>
      </c>
      <c r="G282" s="46">
        <v>8821</v>
      </c>
      <c r="H282" s="55" t="s">
        <v>573</v>
      </c>
    </row>
    <row r="283" spans="1:8" x14ac:dyDescent="0.2">
      <c r="A283" s="46">
        <v>2014</v>
      </c>
      <c r="B283" s="46" t="s">
        <v>143</v>
      </c>
      <c r="C283" s="46" t="s">
        <v>137</v>
      </c>
      <c r="D283" s="46" t="s">
        <v>136</v>
      </c>
      <c r="E283" s="46" t="s">
        <v>117</v>
      </c>
      <c r="F283" s="50">
        <f t="shared" si="13"/>
        <v>8832</v>
      </c>
      <c r="G283" s="46">
        <v>5888</v>
      </c>
      <c r="H283" s="55" t="s">
        <v>574</v>
      </c>
    </row>
    <row r="284" spans="1:8" x14ac:dyDescent="0.2">
      <c r="A284" s="46">
        <v>2014</v>
      </c>
      <c r="B284" s="46" t="s">
        <v>143</v>
      </c>
      <c r="C284" s="46" t="s">
        <v>90</v>
      </c>
      <c r="D284" s="46" t="s">
        <v>136</v>
      </c>
      <c r="E284" s="46" t="s">
        <v>117</v>
      </c>
      <c r="F284" s="50">
        <f t="shared" si="13"/>
        <v>13413</v>
      </c>
      <c r="G284" s="46">
        <v>8942</v>
      </c>
      <c r="H284" s="55" t="s">
        <v>575</v>
      </c>
    </row>
    <row r="285" spans="1:8" x14ac:dyDescent="0.2">
      <c r="A285" s="46">
        <v>2014</v>
      </c>
      <c r="B285" s="46" t="s">
        <v>143</v>
      </c>
      <c r="C285" s="46" t="s">
        <v>142</v>
      </c>
      <c r="D285" s="46" t="s">
        <v>136</v>
      </c>
      <c r="E285" s="46" t="s">
        <v>117</v>
      </c>
      <c r="F285" s="50">
        <f t="shared" si="13"/>
        <v>4026</v>
      </c>
      <c r="G285" s="46">
        <v>2684</v>
      </c>
      <c r="H285" s="55" t="s">
        <v>576</v>
      </c>
    </row>
    <row r="286" spans="1:8" x14ac:dyDescent="0.2">
      <c r="A286" s="46">
        <v>2014</v>
      </c>
      <c r="B286" s="46" t="s">
        <v>143</v>
      </c>
      <c r="C286" s="46" t="s">
        <v>137</v>
      </c>
      <c r="D286" s="46" t="s">
        <v>136</v>
      </c>
      <c r="E286" s="46" t="s">
        <v>117</v>
      </c>
      <c r="F286" s="50">
        <f t="shared" si="13"/>
        <v>8832</v>
      </c>
      <c r="G286" s="46">
        <v>5888</v>
      </c>
      <c r="H286" s="55" t="s">
        <v>577</v>
      </c>
    </row>
    <row r="287" spans="1:8" x14ac:dyDescent="0.2">
      <c r="A287" s="46">
        <v>2014</v>
      </c>
      <c r="B287" s="46" t="s">
        <v>143</v>
      </c>
      <c r="C287" s="46" t="s">
        <v>90</v>
      </c>
      <c r="D287" s="46" t="s">
        <v>136</v>
      </c>
      <c r="E287" s="46" t="s">
        <v>117</v>
      </c>
      <c r="F287" s="50">
        <f t="shared" si="13"/>
        <v>13413</v>
      </c>
      <c r="G287" s="46">
        <v>8942</v>
      </c>
      <c r="H287" s="55" t="s">
        <v>578</v>
      </c>
    </row>
    <row r="288" spans="1:8" x14ac:dyDescent="0.2">
      <c r="A288" s="46">
        <v>2014</v>
      </c>
      <c r="B288" s="46" t="s">
        <v>143</v>
      </c>
      <c r="C288" s="46" t="s">
        <v>142</v>
      </c>
      <c r="D288" s="46" t="s">
        <v>136</v>
      </c>
      <c r="E288" s="46" t="s">
        <v>117</v>
      </c>
      <c r="F288" s="50">
        <f t="shared" si="13"/>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4">G293*1.5</f>
        <v>9486</v>
      </c>
      <c r="G293" s="46">
        <v>6324</v>
      </c>
      <c r="H293" s="55" t="s">
        <v>584</v>
      </c>
    </row>
    <row r="294" spans="1:8" x14ac:dyDescent="0.2">
      <c r="A294" s="46">
        <v>2014</v>
      </c>
      <c r="B294" s="46" t="s">
        <v>143</v>
      </c>
      <c r="C294" s="46" t="s">
        <v>142</v>
      </c>
      <c r="D294" s="54" t="s">
        <v>293</v>
      </c>
      <c r="E294" s="54" t="s">
        <v>115</v>
      </c>
      <c r="F294" s="50">
        <f t="shared" si="14"/>
        <v>7342.5</v>
      </c>
      <c r="G294" s="46">
        <v>4895</v>
      </c>
      <c r="H294" s="55" t="s">
        <v>585</v>
      </c>
    </row>
    <row r="295" spans="1:8" x14ac:dyDescent="0.2">
      <c r="A295" s="46">
        <v>2014</v>
      </c>
      <c r="B295" s="46" t="s">
        <v>143</v>
      </c>
      <c r="C295" s="46" t="s">
        <v>90</v>
      </c>
      <c r="D295" s="54" t="s">
        <v>293</v>
      </c>
      <c r="E295" s="54" t="s">
        <v>115</v>
      </c>
      <c r="F295" s="50">
        <f t="shared" si="14"/>
        <v>9486</v>
      </c>
      <c r="G295" s="46">
        <v>6324</v>
      </c>
      <c r="H295" s="55" t="s">
        <v>586</v>
      </c>
    </row>
    <row r="296" spans="1:8" x14ac:dyDescent="0.2">
      <c r="A296" s="46">
        <v>2014</v>
      </c>
      <c r="B296" s="46" t="s">
        <v>143</v>
      </c>
      <c r="C296" s="46" t="s">
        <v>142</v>
      </c>
      <c r="D296" s="54" t="s">
        <v>293</v>
      </c>
      <c r="E296" s="54" t="s">
        <v>115</v>
      </c>
      <c r="F296" s="50">
        <f t="shared" si="14"/>
        <v>7342.5</v>
      </c>
      <c r="G296" s="46">
        <v>4895</v>
      </c>
      <c r="H296" s="55" t="s">
        <v>587</v>
      </c>
    </row>
    <row r="297" spans="1:8" x14ac:dyDescent="0.2">
      <c r="A297" s="46">
        <v>2014</v>
      </c>
      <c r="B297" s="46" t="s">
        <v>143</v>
      </c>
      <c r="C297" s="46" t="s">
        <v>139</v>
      </c>
      <c r="D297" s="46" t="s">
        <v>138</v>
      </c>
      <c r="E297" s="54" t="s">
        <v>118</v>
      </c>
      <c r="F297" s="50">
        <f t="shared" si="14"/>
        <v>3547.5</v>
      </c>
      <c r="G297" s="46">
        <v>2365</v>
      </c>
      <c r="H297" s="55" t="s">
        <v>588</v>
      </c>
    </row>
    <row r="298" spans="1:8" x14ac:dyDescent="0.2">
      <c r="A298" s="46">
        <v>2014</v>
      </c>
      <c r="B298" s="46" t="s">
        <v>143</v>
      </c>
      <c r="C298" s="46" t="s">
        <v>90</v>
      </c>
      <c r="D298" s="46" t="s">
        <v>138</v>
      </c>
      <c r="E298" s="54" t="s">
        <v>118</v>
      </c>
      <c r="F298" s="50">
        <f t="shared" si="14"/>
        <v>3238.5</v>
      </c>
      <c r="G298" s="46">
        <v>2159</v>
      </c>
      <c r="H298" s="55" t="s">
        <v>589</v>
      </c>
    </row>
    <row r="299" spans="1:8" x14ac:dyDescent="0.2">
      <c r="A299" s="46">
        <v>2014</v>
      </c>
      <c r="B299" s="46" t="s">
        <v>143</v>
      </c>
      <c r="C299" s="46" t="s">
        <v>139</v>
      </c>
      <c r="D299" s="46" t="s">
        <v>138</v>
      </c>
      <c r="E299" s="54" t="s">
        <v>118</v>
      </c>
      <c r="F299" s="50">
        <f t="shared" si="14"/>
        <v>3547.5</v>
      </c>
      <c r="G299" s="46">
        <v>2365</v>
      </c>
      <c r="H299" s="55" t="s">
        <v>590</v>
      </c>
    </row>
    <row r="300" spans="1:8" x14ac:dyDescent="0.2">
      <c r="A300" s="46">
        <v>2014</v>
      </c>
      <c r="B300" s="46" t="s">
        <v>143</v>
      </c>
      <c r="C300" s="46" t="s">
        <v>90</v>
      </c>
      <c r="D300" s="46" t="s">
        <v>138</v>
      </c>
      <c r="E300" s="54" t="s">
        <v>118</v>
      </c>
      <c r="F300" s="50">
        <f t="shared" si="14"/>
        <v>3238.5</v>
      </c>
      <c r="G300" s="46">
        <v>2159</v>
      </c>
      <c r="H300" s="55" t="s">
        <v>591</v>
      </c>
    </row>
    <row r="301" spans="1:8" x14ac:dyDescent="0.2">
      <c r="A301" s="46">
        <v>2015</v>
      </c>
      <c r="B301" s="46" t="s">
        <v>84</v>
      </c>
      <c r="C301" s="46" t="s">
        <v>90</v>
      </c>
      <c r="D301" s="46" t="s">
        <v>136</v>
      </c>
      <c r="E301" s="46" t="s">
        <v>117</v>
      </c>
      <c r="F301" s="50">
        <f t="shared" si="14"/>
        <v>2395.5</v>
      </c>
      <c r="G301" s="46">
        <v>1597</v>
      </c>
      <c r="H301" s="55" t="s">
        <v>592</v>
      </c>
    </row>
    <row r="302" spans="1:8" x14ac:dyDescent="0.2">
      <c r="A302" s="46">
        <v>2015</v>
      </c>
      <c r="B302" s="46" t="s">
        <v>84</v>
      </c>
      <c r="C302" s="46" t="s">
        <v>90</v>
      </c>
      <c r="D302" s="46" t="s">
        <v>136</v>
      </c>
      <c r="E302" s="46" t="s">
        <v>117</v>
      </c>
      <c r="F302" s="50">
        <f t="shared" si="14"/>
        <v>11761.5</v>
      </c>
      <c r="G302" s="46">
        <v>7841</v>
      </c>
      <c r="H302" s="55" t="s">
        <v>593</v>
      </c>
    </row>
    <row r="303" spans="1:8" x14ac:dyDescent="0.2">
      <c r="A303" s="46">
        <v>2015</v>
      </c>
      <c r="B303" s="46" t="s">
        <v>84</v>
      </c>
      <c r="C303" s="46" t="s">
        <v>137</v>
      </c>
      <c r="D303" s="46" t="s">
        <v>136</v>
      </c>
      <c r="E303" s="46" t="s">
        <v>117</v>
      </c>
      <c r="F303" s="50">
        <f t="shared" si="14"/>
        <v>8943</v>
      </c>
      <c r="G303" s="46">
        <v>5962</v>
      </c>
      <c r="H303" s="55" t="s">
        <v>594</v>
      </c>
    </row>
    <row r="304" spans="1:8" x14ac:dyDescent="0.2">
      <c r="A304" s="46">
        <v>2015</v>
      </c>
      <c r="B304" s="46" t="s">
        <v>84</v>
      </c>
      <c r="C304" s="46" t="s">
        <v>90</v>
      </c>
      <c r="D304" s="46" t="s">
        <v>136</v>
      </c>
      <c r="E304" s="46" t="s">
        <v>117</v>
      </c>
      <c r="F304" s="50">
        <f t="shared" si="14"/>
        <v>2395.5</v>
      </c>
      <c r="G304" s="46">
        <v>1597</v>
      </c>
      <c r="H304" s="55" t="s">
        <v>595</v>
      </c>
    </row>
    <row r="305" spans="1:8" x14ac:dyDescent="0.2">
      <c r="A305" s="46">
        <v>2015</v>
      </c>
      <c r="B305" s="46" t="s">
        <v>84</v>
      </c>
      <c r="C305" s="46" t="s">
        <v>90</v>
      </c>
      <c r="D305" s="46" t="s">
        <v>136</v>
      </c>
      <c r="E305" s="46" t="s">
        <v>117</v>
      </c>
      <c r="F305" s="50">
        <f t="shared" si="14"/>
        <v>11761.5</v>
      </c>
      <c r="G305" s="46">
        <v>7841</v>
      </c>
      <c r="H305" s="55" t="s">
        <v>596</v>
      </c>
    </row>
    <row r="306" spans="1:8" x14ac:dyDescent="0.2">
      <c r="A306" s="46">
        <v>2015</v>
      </c>
      <c r="B306" s="46" t="s">
        <v>84</v>
      </c>
      <c r="C306" s="46" t="s">
        <v>137</v>
      </c>
      <c r="D306" s="46" t="s">
        <v>136</v>
      </c>
      <c r="E306" s="46" t="s">
        <v>117</v>
      </c>
      <c r="F306" s="50">
        <f t="shared" si="14"/>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5">G314*1.5</f>
        <v>7318.5</v>
      </c>
      <c r="G314" s="46">
        <v>4879</v>
      </c>
      <c r="H314" s="55" t="s">
        <v>605</v>
      </c>
    </row>
    <row r="315" spans="1:8" x14ac:dyDescent="0.2">
      <c r="A315" s="46">
        <v>2015</v>
      </c>
      <c r="B315" s="46" t="s">
        <v>84</v>
      </c>
      <c r="C315" s="46" t="s">
        <v>142</v>
      </c>
      <c r="D315" s="46" t="s">
        <v>138</v>
      </c>
      <c r="E315" s="54" t="s">
        <v>118</v>
      </c>
      <c r="F315" s="50">
        <f t="shared" si="15"/>
        <v>3553.5</v>
      </c>
      <c r="G315" s="46">
        <v>2369</v>
      </c>
      <c r="H315" s="55" t="s">
        <v>606</v>
      </c>
    </row>
    <row r="316" spans="1:8" x14ac:dyDescent="0.2">
      <c r="A316" s="46">
        <v>2015</v>
      </c>
      <c r="B316" s="46" t="s">
        <v>84</v>
      </c>
      <c r="C316" s="46" t="s">
        <v>142</v>
      </c>
      <c r="D316" s="46" t="s">
        <v>138</v>
      </c>
      <c r="E316" s="54" t="s">
        <v>118</v>
      </c>
      <c r="F316" s="50">
        <f t="shared" si="15"/>
        <v>3553.5</v>
      </c>
      <c r="G316" s="46">
        <v>2369</v>
      </c>
      <c r="H316" s="55" t="s">
        <v>607</v>
      </c>
    </row>
    <row r="317" spans="1:8" x14ac:dyDescent="0.2">
      <c r="A317" s="46">
        <v>2015</v>
      </c>
      <c r="B317" s="46" t="s">
        <v>84</v>
      </c>
      <c r="C317" s="46" t="s">
        <v>137</v>
      </c>
      <c r="D317" s="46" t="s">
        <v>140</v>
      </c>
      <c r="E317" s="46" t="s">
        <v>141</v>
      </c>
      <c r="F317" s="50">
        <f t="shared" si="15"/>
        <v>14596.5</v>
      </c>
      <c r="G317" s="46">
        <v>9731</v>
      </c>
      <c r="H317" s="55" t="s">
        <v>608</v>
      </c>
    </row>
    <row r="318" spans="1:8" x14ac:dyDescent="0.2">
      <c r="A318" s="46">
        <v>2015</v>
      </c>
      <c r="B318" s="46" t="s">
        <v>84</v>
      </c>
      <c r="C318" s="46" t="s">
        <v>139</v>
      </c>
      <c r="D318" s="46" t="s">
        <v>140</v>
      </c>
      <c r="E318" s="46" t="s">
        <v>141</v>
      </c>
      <c r="F318" s="50">
        <f t="shared" si="15"/>
        <v>8793</v>
      </c>
      <c r="G318" s="46">
        <v>5862</v>
      </c>
      <c r="H318" s="55" t="s">
        <v>609</v>
      </c>
    </row>
    <row r="319" spans="1:8" x14ac:dyDescent="0.2">
      <c r="A319" s="46">
        <v>2015</v>
      </c>
      <c r="B319" s="46" t="s">
        <v>84</v>
      </c>
      <c r="C319" s="46" t="s">
        <v>137</v>
      </c>
      <c r="D319" s="46" t="s">
        <v>140</v>
      </c>
      <c r="E319" s="46" t="s">
        <v>141</v>
      </c>
      <c r="F319" s="50">
        <f t="shared" si="15"/>
        <v>14596.5</v>
      </c>
      <c r="G319" s="46">
        <v>9731</v>
      </c>
      <c r="H319" s="55" t="s">
        <v>610</v>
      </c>
    </row>
    <row r="320" spans="1:8" x14ac:dyDescent="0.2">
      <c r="A320" s="46">
        <v>2015</v>
      </c>
      <c r="B320" s="46" t="s">
        <v>84</v>
      </c>
      <c r="C320" s="46" t="s">
        <v>139</v>
      </c>
      <c r="D320" s="46" t="s">
        <v>140</v>
      </c>
      <c r="E320" s="46" t="s">
        <v>141</v>
      </c>
      <c r="F320" s="50">
        <f t="shared" si="15"/>
        <v>8793</v>
      </c>
      <c r="G320" s="46">
        <v>5862</v>
      </c>
      <c r="H320" s="55" t="s">
        <v>611</v>
      </c>
    </row>
    <row r="321" spans="1:8" x14ac:dyDescent="0.2">
      <c r="A321" s="46">
        <v>2015</v>
      </c>
      <c r="B321" s="46" t="s">
        <v>83</v>
      </c>
      <c r="C321" s="46" t="s">
        <v>90</v>
      </c>
      <c r="D321" s="46" t="s">
        <v>136</v>
      </c>
      <c r="E321" s="46" t="s">
        <v>117</v>
      </c>
      <c r="F321" s="50">
        <f t="shared" si="15"/>
        <v>4887</v>
      </c>
      <c r="G321" s="46">
        <v>3258</v>
      </c>
      <c r="H321" s="55" t="s">
        <v>612</v>
      </c>
    </row>
    <row r="322" spans="1:8" x14ac:dyDescent="0.2">
      <c r="A322" s="46">
        <v>2015</v>
      </c>
      <c r="B322" s="46" t="s">
        <v>83</v>
      </c>
      <c r="C322" s="46" t="s">
        <v>90</v>
      </c>
      <c r="D322" s="46" t="s">
        <v>136</v>
      </c>
      <c r="E322" s="46" t="s">
        <v>117</v>
      </c>
      <c r="F322" s="50">
        <f t="shared" si="15"/>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6">G331*1.5</f>
        <v>11122.5</v>
      </c>
      <c r="G331" s="46">
        <v>7415</v>
      </c>
      <c r="H331" s="55" t="s">
        <v>622</v>
      </c>
    </row>
    <row r="332" spans="1:8" x14ac:dyDescent="0.2">
      <c r="A332" s="46">
        <v>2015</v>
      </c>
      <c r="B332" s="46" t="s">
        <v>83</v>
      </c>
      <c r="C332" s="46" t="s">
        <v>137</v>
      </c>
      <c r="D332" s="46" t="s">
        <v>138</v>
      </c>
      <c r="E332" s="54" t="s">
        <v>118</v>
      </c>
      <c r="F332" s="50">
        <f t="shared" si="16"/>
        <v>14647.5</v>
      </c>
      <c r="G332" s="46">
        <v>9765</v>
      </c>
      <c r="H332" s="55" t="s">
        <v>623</v>
      </c>
    </row>
    <row r="333" spans="1:8" x14ac:dyDescent="0.2">
      <c r="A333" s="46">
        <v>2015</v>
      </c>
      <c r="B333" s="46" t="s">
        <v>83</v>
      </c>
      <c r="C333" s="46" t="s">
        <v>139</v>
      </c>
      <c r="D333" s="46" t="s">
        <v>138</v>
      </c>
      <c r="E333" s="54" t="s">
        <v>118</v>
      </c>
      <c r="F333" s="50">
        <f t="shared" si="16"/>
        <v>11122.5</v>
      </c>
      <c r="G333" s="46">
        <v>7415</v>
      </c>
      <c r="H333" s="55" t="s">
        <v>624</v>
      </c>
    </row>
    <row r="334" spans="1:8" x14ac:dyDescent="0.2">
      <c r="A334" s="46">
        <v>2015</v>
      </c>
      <c r="B334" s="46" t="s">
        <v>83</v>
      </c>
      <c r="C334" s="46" t="s">
        <v>137</v>
      </c>
      <c r="D334" s="46" t="s">
        <v>138</v>
      </c>
      <c r="E334" s="54" t="s">
        <v>118</v>
      </c>
      <c r="F334" s="50">
        <f t="shared" si="16"/>
        <v>14647.5</v>
      </c>
      <c r="G334" s="46">
        <v>9765</v>
      </c>
      <c r="H334" s="55" t="s">
        <v>625</v>
      </c>
    </row>
    <row r="335" spans="1:8" x14ac:dyDescent="0.2">
      <c r="A335" s="46">
        <v>2015</v>
      </c>
      <c r="B335" s="46" t="s">
        <v>83</v>
      </c>
      <c r="C335" s="46" t="s">
        <v>90</v>
      </c>
      <c r="D335" s="46" t="s">
        <v>140</v>
      </c>
      <c r="E335" s="46" t="s">
        <v>141</v>
      </c>
      <c r="F335" s="50">
        <f t="shared" si="16"/>
        <v>13428</v>
      </c>
      <c r="G335" s="46">
        <v>8952</v>
      </c>
      <c r="H335" s="55" t="s">
        <v>626</v>
      </c>
    </row>
    <row r="336" spans="1:8" x14ac:dyDescent="0.2">
      <c r="A336" s="46">
        <v>2015</v>
      </c>
      <c r="B336" s="46" t="s">
        <v>83</v>
      </c>
      <c r="C336" s="46" t="s">
        <v>142</v>
      </c>
      <c r="D336" s="46" t="s">
        <v>140</v>
      </c>
      <c r="E336" s="46" t="s">
        <v>141</v>
      </c>
      <c r="F336" s="50">
        <f t="shared" si="16"/>
        <v>7480.5</v>
      </c>
      <c r="G336" s="46">
        <v>4987</v>
      </c>
      <c r="H336" s="55" t="s">
        <v>627</v>
      </c>
    </row>
    <row r="337" spans="1:8" x14ac:dyDescent="0.2">
      <c r="A337" s="46">
        <v>2015</v>
      </c>
      <c r="B337" s="46" t="s">
        <v>83</v>
      </c>
      <c r="C337" s="46" t="s">
        <v>90</v>
      </c>
      <c r="D337" s="46" t="s">
        <v>140</v>
      </c>
      <c r="E337" s="46" t="s">
        <v>141</v>
      </c>
      <c r="F337" s="50">
        <f t="shared" si="16"/>
        <v>13428</v>
      </c>
      <c r="G337" s="46">
        <v>8952</v>
      </c>
      <c r="H337" s="55" t="s">
        <v>628</v>
      </c>
    </row>
    <row r="338" spans="1:8" x14ac:dyDescent="0.2">
      <c r="A338" s="46">
        <v>2015</v>
      </c>
      <c r="B338" s="46" t="s">
        <v>83</v>
      </c>
      <c r="C338" s="46" t="s">
        <v>142</v>
      </c>
      <c r="D338" s="46" t="s">
        <v>140</v>
      </c>
      <c r="E338" s="46" t="s">
        <v>141</v>
      </c>
      <c r="F338" s="50">
        <f t="shared" si="16"/>
        <v>7480.5</v>
      </c>
      <c r="G338" s="46">
        <v>4987</v>
      </c>
      <c r="H338" s="55" t="s">
        <v>629</v>
      </c>
    </row>
    <row r="339" spans="1:8" x14ac:dyDescent="0.2">
      <c r="A339" s="46">
        <v>2015</v>
      </c>
      <c r="B339" s="46" t="s">
        <v>87</v>
      </c>
      <c r="C339" s="46" t="s">
        <v>139</v>
      </c>
      <c r="D339" s="46" t="s">
        <v>136</v>
      </c>
      <c r="E339" s="46" t="s">
        <v>117</v>
      </c>
      <c r="F339" s="50">
        <f t="shared" si="16"/>
        <v>14619</v>
      </c>
      <c r="G339" s="46">
        <v>9746</v>
      </c>
      <c r="H339" s="55" t="s">
        <v>630</v>
      </c>
    </row>
    <row r="340" spans="1:8" x14ac:dyDescent="0.2">
      <c r="A340" s="46">
        <v>2015</v>
      </c>
      <c r="B340" s="46" t="s">
        <v>87</v>
      </c>
      <c r="C340" s="46" t="s">
        <v>90</v>
      </c>
      <c r="D340" s="46" t="s">
        <v>136</v>
      </c>
      <c r="E340" s="46" t="s">
        <v>117</v>
      </c>
      <c r="F340" s="50">
        <f t="shared" si="16"/>
        <v>867</v>
      </c>
      <c r="G340" s="46">
        <v>578</v>
      </c>
      <c r="H340" s="55" t="s">
        <v>631</v>
      </c>
    </row>
    <row r="341" spans="1:8" x14ac:dyDescent="0.2">
      <c r="A341" s="46">
        <v>2015</v>
      </c>
      <c r="B341" s="46" t="s">
        <v>87</v>
      </c>
      <c r="C341" s="46" t="s">
        <v>139</v>
      </c>
      <c r="D341" s="46" t="s">
        <v>136</v>
      </c>
      <c r="E341" s="46" t="s">
        <v>117</v>
      </c>
      <c r="F341" s="50">
        <f t="shared" si="16"/>
        <v>14619</v>
      </c>
      <c r="G341" s="46">
        <v>9746</v>
      </c>
      <c r="H341" s="55" t="s">
        <v>632</v>
      </c>
    </row>
    <row r="342" spans="1:8" x14ac:dyDescent="0.2">
      <c r="A342" s="46">
        <v>2015</v>
      </c>
      <c r="B342" s="46" t="s">
        <v>87</v>
      </c>
      <c r="C342" s="46" t="s">
        <v>90</v>
      </c>
      <c r="D342" s="46" t="s">
        <v>136</v>
      </c>
      <c r="E342" s="46" t="s">
        <v>117</v>
      </c>
      <c r="F342" s="50">
        <f t="shared" si="16"/>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 t="shared" ref="F351:F362" si="17">G351*1.5</f>
        <v>1498.5</v>
      </c>
      <c r="G351" s="46">
        <v>999</v>
      </c>
      <c r="H351" s="55" t="s">
        <v>642</v>
      </c>
    </row>
    <row r="352" spans="1:8" x14ac:dyDescent="0.2">
      <c r="A352" s="46">
        <v>2015</v>
      </c>
      <c r="B352" s="46" t="s">
        <v>87</v>
      </c>
      <c r="C352" s="46" t="s">
        <v>139</v>
      </c>
      <c r="D352" s="46" t="s">
        <v>138</v>
      </c>
      <c r="E352" s="54" t="s">
        <v>118</v>
      </c>
      <c r="F352" s="50">
        <f t="shared" si="17"/>
        <v>235.5</v>
      </c>
      <c r="G352" s="46">
        <v>157</v>
      </c>
      <c r="H352" s="55" t="s">
        <v>643</v>
      </c>
    </row>
    <row r="353" spans="1:8" x14ac:dyDescent="0.2">
      <c r="A353" s="46">
        <v>2015</v>
      </c>
      <c r="B353" s="46" t="s">
        <v>87</v>
      </c>
      <c r="C353" s="46" t="s">
        <v>137</v>
      </c>
      <c r="D353" s="46" t="s">
        <v>138</v>
      </c>
      <c r="E353" s="54" t="s">
        <v>118</v>
      </c>
      <c r="F353" s="50">
        <f t="shared" si="17"/>
        <v>1498.5</v>
      </c>
      <c r="G353" s="46">
        <v>999</v>
      </c>
      <c r="H353" s="55" t="s">
        <v>644</v>
      </c>
    </row>
    <row r="354" spans="1:8" x14ac:dyDescent="0.2">
      <c r="A354" s="46">
        <v>2015</v>
      </c>
      <c r="B354" s="46" t="s">
        <v>87</v>
      </c>
      <c r="C354" s="46" t="s">
        <v>139</v>
      </c>
      <c r="D354" s="46" t="s">
        <v>138</v>
      </c>
      <c r="E354" s="54" t="s">
        <v>118</v>
      </c>
      <c r="F354" s="50">
        <f t="shared" si="17"/>
        <v>235.5</v>
      </c>
      <c r="G354" s="46">
        <v>157</v>
      </c>
      <c r="H354" s="55" t="s">
        <v>645</v>
      </c>
    </row>
    <row r="355" spans="1:8" x14ac:dyDescent="0.2">
      <c r="A355" s="46">
        <v>2015</v>
      </c>
      <c r="B355" s="46" t="s">
        <v>87</v>
      </c>
      <c r="C355" s="46" t="s">
        <v>90</v>
      </c>
      <c r="D355" s="46" t="s">
        <v>140</v>
      </c>
      <c r="E355" s="46" t="s">
        <v>141</v>
      </c>
      <c r="F355" s="50">
        <f t="shared" si="17"/>
        <v>5380.5</v>
      </c>
      <c r="G355" s="46">
        <v>3587</v>
      </c>
      <c r="H355" s="55" t="s">
        <v>646</v>
      </c>
    </row>
    <row r="356" spans="1:8" x14ac:dyDescent="0.2">
      <c r="A356" s="46">
        <v>2015</v>
      </c>
      <c r="B356" s="46" t="s">
        <v>87</v>
      </c>
      <c r="C356" s="46" t="s">
        <v>142</v>
      </c>
      <c r="D356" s="46" t="s">
        <v>140</v>
      </c>
      <c r="E356" s="46" t="s">
        <v>141</v>
      </c>
      <c r="F356" s="50">
        <f t="shared" si="17"/>
        <v>14446.5</v>
      </c>
      <c r="G356" s="46">
        <v>9631</v>
      </c>
      <c r="H356" s="55" t="s">
        <v>647</v>
      </c>
    </row>
    <row r="357" spans="1:8" x14ac:dyDescent="0.2">
      <c r="A357" s="46">
        <v>2015</v>
      </c>
      <c r="B357" s="46" t="s">
        <v>87</v>
      </c>
      <c r="C357" s="46" t="s">
        <v>90</v>
      </c>
      <c r="D357" s="46" t="s">
        <v>140</v>
      </c>
      <c r="E357" s="46" t="s">
        <v>141</v>
      </c>
      <c r="F357" s="50">
        <f t="shared" si="17"/>
        <v>5380.5</v>
      </c>
      <c r="G357" s="46">
        <v>3587</v>
      </c>
      <c r="H357" s="55" t="s">
        <v>648</v>
      </c>
    </row>
    <row r="358" spans="1:8" x14ac:dyDescent="0.2">
      <c r="A358" s="46">
        <v>2015</v>
      </c>
      <c r="B358" s="46" t="s">
        <v>87</v>
      </c>
      <c r="C358" s="46" t="s">
        <v>142</v>
      </c>
      <c r="D358" s="46" t="s">
        <v>140</v>
      </c>
      <c r="E358" s="46" t="s">
        <v>141</v>
      </c>
      <c r="F358" s="50">
        <f t="shared" si="17"/>
        <v>14446.5</v>
      </c>
      <c r="G358" s="46">
        <v>9631</v>
      </c>
      <c r="H358" s="55" t="s">
        <v>649</v>
      </c>
    </row>
    <row r="359" spans="1:8" x14ac:dyDescent="0.2">
      <c r="A359" s="46">
        <v>2015</v>
      </c>
      <c r="B359" s="46" t="s">
        <v>78</v>
      </c>
      <c r="C359" s="46" t="s">
        <v>142</v>
      </c>
      <c r="D359" s="46" t="s">
        <v>136</v>
      </c>
      <c r="E359" s="46" t="s">
        <v>117</v>
      </c>
      <c r="F359" s="50">
        <f t="shared" si="17"/>
        <v>2367</v>
      </c>
      <c r="G359" s="46">
        <v>1578</v>
      </c>
      <c r="H359" s="55" t="s">
        <v>650</v>
      </c>
    </row>
    <row r="360" spans="1:8" x14ac:dyDescent="0.2">
      <c r="A360" s="46">
        <v>2015</v>
      </c>
      <c r="B360" s="46" t="s">
        <v>78</v>
      </c>
      <c r="C360" s="46" t="s">
        <v>139</v>
      </c>
      <c r="D360" s="46" t="s">
        <v>136</v>
      </c>
      <c r="E360" s="46" t="s">
        <v>117</v>
      </c>
      <c r="F360" s="50">
        <f t="shared" si="17"/>
        <v>6880.5</v>
      </c>
      <c r="G360" s="46">
        <v>4587</v>
      </c>
      <c r="H360" s="55" t="s">
        <v>651</v>
      </c>
    </row>
    <row r="361" spans="1:8" x14ac:dyDescent="0.2">
      <c r="A361" s="46">
        <v>2015</v>
      </c>
      <c r="B361" s="46" t="s">
        <v>78</v>
      </c>
      <c r="C361" s="46" t="s">
        <v>142</v>
      </c>
      <c r="D361" s="46" t="s">
        <v>136</v>
      </c>
      <c r="E361" s="46" t="s">
        <v>117</v>
      </c>
      <c r="F361" s="50">
        <f t="shared" si="17"/>
        <v>2367</v>
      </c>
      <c r="G361" s="46">
        <v>1578</v>
      </c>
      <c r="H361" s="55" t="s">
        <v>652</v>
      </c>
    </row>
    <row r="362" spans="1:8" x14ac:dyDescent="0.2">
      <c r="A362" s="46">
        <v>2015</v>
      </c>
      <c r="B362" s="46" t="s">
        <v>78</v>
      </c>
      <c r="C362" s="46" t="s">
        <v>139</v>
      </c>
      <c r="D362" s="46" t="s">
        <v>136</v>
      </c>
      <c r="E362" s="46" t="s">
        <v>117</v>
      </c>
      <c r="F362" s="50">
        <f t="shared" si="17"/>
        <v>6880.5</v>
      </c>
      <c r="G362" s="46">
        <v>4587</v>
      </c>
      <c r="H362" s="55" t="s">
        <v>653</v>
      </c>
    </row>
    <row r="363" spans="1:8" x14ac:dyDescent="0.2">
      <c r="A363" s="46">
        <v>2015</v>
      </c>
      <c r="B363" s="46" t="s">
        <v>78</v>
      </c>
      <c r="C363" s="46" t="s">
        <v>90</v>
      </c>
      <c r="D363" s="54" t="s">
        <v>292</v>
      </c>
      <c r="E363" s="46" t="s">
        <v>141</v>
      </c>
      <c r="F363" s="50">
        <v>11838</v>
      </c>
      <c r="G363" s="46">
        <v>7892</v>
      </c>
      <c r="H363" s="55" t="s">
        <v>654</v>
      </c>
    </row>
    <row r="364" spans="1:8" x14ac:dyDescent="0.2">
      <c r="A364" s="46">
        <v>2015</v>
      </c>
      <c r="B364" s="46" t="s">
        <v>78</v>
      </c>
      <c r="C364" s="46" t="s">
        <v>142</v>
      </c>
      <c r="D364" s="54" t="s">
        <v>292</v>
      </c>
      <c r="E364" s="46" t="s">
        <v>141</v>
      </c>
      <c r="F364" s="50">
        <v>2367</v>
      </c>
      <c r="G364" s="46">
        <v>1578</v>
      </c>
      <c r="H364" s="55" t="s">
        <v>655</v>
      </c>
    </row>
    <row r="365" spans="1:8" x14ac:dyDescent="0.2">
      <c r="A365" s="46">
        <v>2015</v>
      </c>
      <c r="B365" s="46" t="s">
        <v>78</v>
      </c>
      <c r="C365" s="46" t="s">
        <v>90</v>
      </c>
      <c r="D365" s="54" t="s">
        <v>292</v>
      </c>
      <c r="E365" s="46" t="s">
        <v>141</v>
      </c>
      <c r="F365" s="50">
        <v>7030.5</v>
      </c>
      <c r="G365" s="46">
        <v>4687</v>
      </c>
      <c r="H365" s="55" t="s">
        <v>656</v>
      </c>
    </row>
    <row r="366" spans="1:8" x14ac:dyDescent="0.2">
      <c r="A366" s="46">
        <v>2015</v>
      </c>
      <c r="B366" s="46" t="s">
        <v>78</v>
      </c>
      <c r="C366" s="46" t="s">
        <v>137</v>
      </c>
      <c r="D366" s="54" t="s">
        <v>292</v>
      </c>
      <c r="E366" s="46" t="s">
        <v>141</v>
      </c>
      <c r="F366" s="50">
        <v>2046</v>
      </c>
      <c r="G366" s="46">
        <v>1364</v>
      </c>
      <c r="H366" s="55" t="s">
        <v>657</v>
      </c>
    </row>
    <row r="367" spans="1:8" x14ac:dyDescent="0.2">
      <c r="A367" s="46">
        <v>2015</v>
      </c>
      <c r="B367" s="46" t="s">
        <v>78</v>
      </c>
      <c r="C367" s="46" t="s">
        <v>90</v>
      </c>
      <c r="D367" s="54" t="s">
        <v>292</v>
      </c>
      <c r="E367" s="46" t="s">
        <v>141</v>
      </c>
      <c r="F367" s="50">
        <v>11838</v>
      </c>
      <c r="G367" s="46">
        <v>7892</v>
      </c>
      <c r="H367" s="55" t="s">
        <v>658</v>
      </c>
    </row>
    <row r="368" spans="1:8" x14ac:dyDescent="0.2">
      <c r="A368" s="46">
        <v>2015</v>
      </c>
      <c r="B368" s="46" t="s">
        <v>78</v>
      </c>
      <c r="C368" s="46" t="s">
        <v>142</v>
      </c>
      <c r="D368" s="54" t="s">
        <v>292</v>
      </c>
      <c r="E368" s="46" t="s">
        <v>141</v>
      </c>
      <c r="F368" s="50">
        <v>2367</v>
      </c>
      <c r="G368" s="46">
        <v>1578</v>
      </c>
      <c r="H368" s="55" t="s">
        <v>659</v>
      </c>
    </row>
    <row r="369" spans="1:8" x14ac:dyDescent="0.2">
      <c r="A369" s="46">
        <v>2015</v>
      </c>
      <c r="B369" s="46" t="s">
        <v>78</v>
      </c>
      <c r="C369" s="46" t="s">
        <v>90</v>
      </c>
      <c r="D369" s="54" t="s">
        <v>292</v>
      </c>
      <c r="E369" s="46" t="s">
        <v>141</v>
      </c>
      <c r="F369" s="50">
        <v>7030.5</v>
      </c>
      <c r="G369" s="46">
        <v>4687</v>
      </c>
      <c r="H369" s="55" t="s">
        <v>660</v>
      </c>
    </row>
    <row r="370" spans="1:8" x14ac:dyDescent="0.2">
      <c r="A370" s="46">
        <v>2015</v>
      </c>
      <c r="B370" s="46" t="s">
        <v>78</v>
      </c>
      <c r="C370" s="46" t="s">
        <v>137</v>
      </c>
      <c r="D370" s="54" t="s">
        <v>292</v>
      </c>
      <c r="E370" s="46" t="s">
        <v>141</v>
      </c>
      <c r="F370" s="50">
        <v>2046</v>
      </c>
      <c r="G370" s="46">
        <v>1364</v>
      </c>
      <c r="H370" s="55" t="s">
        <v>661</v>
      </c>
    </row>
    <row r="371" spans="1:8" x14ac:dyDescent="0.2">
      <c r="A371" s="46">
        <v>2015</v>
      </c>
      <c r="B371" s="46" t="s">
        <v>78</v>
      </c>
      <c r="C371" s="46" t="s">
        <v>139</v>
      </c>
      <c r="D371" s="54" t="s">
        <v>293</v>
      </c>
      <c r="E371" s="54" t="s">
        <v>115</v>
      </c>
      <c r="F371" s="50">
        <v>8793</v>
      </c>
      <c r="G371" s="46">
        <v>5862</v>
      </c>
      <c r="H371" s="55" t="s">
        <v>662</v>
      </c>
    </row>
    <row r="372" spans="1:8" x14ac:dyDescent="0.2">
      <c r="A372" s="46">
        <v>2015</v>
      </c>
      <c r="B372" s="46" t="s">
        <v>78</v>
      </c>
      <c r="C372" s="46" t="s">
        <v>139</v>
      </c>
      <c r="D372" s="54" t="s">
        <v>293</v>
      </c>
      <c r="E372" s="54" t="s">
        <v>115</v>
      </c>
      <c r="F372" s="50">
        <v>11122.5</v>
      </c>
      <c r="G372" s="46">
        <v>7415</v>
      </c>
      <c r="H372" s="55" t="s">
        <v>663</v>
      </c>
    </row>
    <row r="373" spans="1:8" x14ac:dyDescent="0.2">
      <c r="A373" s="46">
        <v>2015</v>
      </c>
      <c r="B373" s="46" t="s">
        <v>78</v>
      </c>
      <c r="C373" s="46" t="s">
        <v>90</v>
      </c>
      <c r="D373" s="54" t="s">
        <v>293</v>
      </c>
      <c r="E373" s="54" t="s">
        <v>115</v>
      </c>
      <c r="F373" s="50">
        <v>13428</v>
      </c>
      <c r="G373" s="46">
        <v>8952</v>
      </c>
      <c r="H373" s="55" t="s">
        <v>664</v>
      </c>
    </row>
    <row r="374" spans="1:8" x14ac:dyDescent="0.2">
      <c r="A374" s="46">
        <v>2015</v>
      </c>
      <c r="B374" s="46" t="s">
        <v>78</v>
      </c>
      <c r="C374" s="46" t="s">
        <v>139</v>
      </c>
      <c r="D374" s="54" t="s">
        <v>293</v>
      </c>
      <c r="E374" s="54" t="s">
        <v>115</v>
      </c>
      <c r="F374" s="50">
        <v>14619</v>
      </c>
      <c r="G374" s="46">
        <v>9746</v>
      </c>
      <c r="H374" s="55" t="s">
        <v>665</v>
      </c>
    </row>
    <row r="375" spans="1:8" x14ac:dyDescent="0.2">
      <c r="A375" s="46">
        <v>2015</v>
      </c>
      <c r="B375" s="46" t="s">
        <v>78</v>
      </c>
      <c r="C375" s="46" t="s">
        <v>142</v>
      </c>
      <c r="D375" s="54" t="s">
        <v>293</v>
      </c>
      <c r="E375" s="54" t="s">
        <v>115</v>
      </c>
      <c r="F375" s="50">
        <v>2367</v>
      </c>
      <c r="G375" s="46">
        <v>1578</v>
      </c>
      <c r="H375" s="55" t="s">
        <v>666</v>
      </c>
    </row>
    <row r="376" spans="1:8" x14ac:dyDescent="0.2">
      <c r="A376" s="46">
        <v>2015</v>
      </c>
      <c r="B376" s="46" t="s">
        <v>78</v>
      </c>
      <c r="C376" s="46" t="s">
        <v>139</v>
      </c>
      <c r="D376" s="54" t="s">
        <v>293</v>
      </c>
      <c r="E376" s="54" t="s">
        <v>115</v>
      </c>
      <c r="F376" s="50">
        <v>8793</v>
      </c>
      <c r="G376" s="46">
        <v>5862</v>
      </c>
      <c r="H376" s="55" t="s">
        <v>667</v>
      </c>
    </row>
    <row r="377" spans="1:8" x14ac:dyDescent="0.2">
      <c r="A377" s="46">
        <v>2015</v>
      </c>
      <c r="B377" s="46" t="s">
        <v>78</v>
      </c>
      <c r="C377" s="46" t="s">
        <v>139</v>
      </c>
      <c r="D377" s="54" t="s">
        <v>293</v>
      </c>
      <c r="E377" s="54" t="s">
        <v>115</v>
      </c>
      <c r="F377" s="50">
        <v>11122.5</v>
      </c>
      <c r="G377" s="46">
        <v>7415</v>
      </c>
      <c r="H377" s="55" t="s">
        <v>668</v>
      </c>
    </row>
    <row r="378" spans="1:8" x14ac:dyDescent="0.2">
      <c r="A378" s="46">
        <v>2015</v>
      </c>
      <c r="B378" s="46" t="s">
        <v>78</v>
      </c>
      <c r="C378" s="46" t="s">
        <v>90</v>
      </c>
      <c r="D378" s="54" t="s">
        <v>293</v>
      </c>
      <c r="E378" s="54" t="s">
        <v>115</v>
      </c>
      <c r="F378" s="50">
        <v>13428</v>
      </c>
      <c r="G378" s="46">
        <v>8952</v>
      </c>
      <c r="H378" s="55" t="s">
        <v>669</v>
      </c>
    </row>
    <row r="379" spans="1:8" x14ac:dyDescent="0.2">
      <c r="A379" s="46">
        <v>2015</v>
      </c>
      <c r="B379" s="46" t="s">
        <v>78</v>
      </c>
      <c r="C379" s="46" t="s">
        <v>139</v>
      </c>
      <c r="D379" s="54" t="s">
        <v>293</v>
      </c>
      <c r="E379" s="54" t="s">
        <v>115</v>
      </c>
      <c r="F379" s="50">
        <v>14619</v>
      </c>
      <c r="G379" s="46">
        <v>9746</v>
      </c>
      <c r="H379" s="55" t="s">
        <v>670</v>
      </c>
    </row>
    <row r="380" spans="1:8" x14ac:dyDescent="0.2">
      <c r="A380" s="46">
        <v>2015</v>
      </c>
      <c r="B380" s="46" t="s">
        <v>78</v>
      </c>
      <c r="C380" s="46" t="s">
        <v>142</v>
      </c>
      <c r="D380" s="54" t="s">
        <v>293</v>
      </c>
      <c r="E380" s="54" t="s">
        <v>115</v>
      </c>
      <c r="F380" s="50">
        <v>2367</v>
      </c>
      <c r="G380" s="46">
        <v>1578</v>
      </c>
      <c r="H380" s="55" t="s">
        <v>671</v>
      </c>
    </row>
    <row r="381" spans="1:8" x14ac:dyDescent="0.2">
      <c r="A381" s="46">
        <v>2015</v>
      </c>
      <c r="B381" s="46" t="s">
        <v>78</v>
      </c>
      <c r="C381" s="46" t="s">
        <v>90</v>
      </c>
      <c r="D381" s="46" t="s">
        <v>138</v>
      </c>
      <c r="E381" s="54" t="s">
        <v>118</v>
      </c>
      <c r="F381" s="50">
        <f t="shared" ref="F381:F392" si="18">G381*1.5</f>
        <v>11838</v>
      </c>
      <c r="G381" s="46">
        <v>7892</v>
      </c>
      <c r="H381" s="55" t="s">
        <v>672</v>
      </c>
    </row>
    <row r="382" spans="1:8" x14ac:dyDescent="0.2">
      <c r="A382" s="46">
        <v>2015</v>
      </c>
      <c r="B382" s="46" t="s">
        <v>78</v>
      </c>
      <c r="C382" s="46" t="s">
        <v>90</v>
      </c>
      <c r="D382" s="46" t="s">
        <v>138</v>
      </c>
      <c r="E382" s="54" t="s">
        <v>118</v>
      </c>
      <c r="F382" s="50">
        <f t="shared" si="18"/>
        <v>11979</v>
      </c>
      <c r="G382" s="46">
        <v>7986</v>
      </c>
      <c r="H382" s="55" t="s">
        <v>673</v>
      </c>
    </row>
    <row r="383" spans="1:8" x14ac:dyDescent="0.2">
      <c r="A383" s="46">
        <v>2015</v>
      </c>
      <c r="B383" s="46" t="s">
        <v>78</v>
      </c>
      <c r="C383" s="46" t="s">
        <v>90</v>
      </c>
      <c r="D383" s="46" t="s">
        <v>138</v>
      </c>
      <c r="E383" s="54" t="s">
        <v>118</v>
      </c>
      <c r="F383" s="50">
        <f t="shared" si="18"/>
        <v>11838</v>
      </c>
      <c r="G383" s="46">
        <v>7892</v>
      </c>
      <c r="H383" s="55" t="s">
        <v>674</v>
      </c>
    </row>
    <row r="384" spans="1:8" x14ac:dyDescent="0.2">
      <c r="A384" s="46">
        <v>2015</v>
      </c>
      <c r="B384" s="46" t="s">
        <v>78</v>
      </c>
      <c r="C384" s="46" t="s">
        <v>90</v>
      </c>
      <c r="D384" s="46" t="s">
        <v>138</v>
      </c>
      <c r="E384" s="54" t="s">
        <v>118</v>
      </c>
      <c r="F384" s="50">
        <f t="shared" si="18"/>
        <v>11979</v>
      </c>
      <c r="G384" s="46">
        <v>7986</v>
      </c>
      <c r="H384" s="55" t="s">
        <v>675</v>
      </c>
    </row>
    <row r="385" spans="1:8" x14ac:dyDescent="0.2">
      <c r="A385" s="46">
        <v>2015</v>
      </c>
      <c r="B385" s="46" t="s">
        <v>78</v>
      </c>
      <c r="C385" s="46" t="s">
        <v>90</v>
      </c>
      <c r="D385" s="46" t="s">
        <v>140</v>
      </c>
      <c r="E385" s="46" t="s">
        <v>141</v>
      </c>
      <c r="F385" s="50">
        <f t="shared" si="18"/>
        <v>7030.5</v>
      </c>
      <c r="G385" s="46">
        <v>4687</v>
      </c>
      <c r="H385" s="55" t="s">
        <v>676</v>
      </c>
    </row>
    <row r="386" spans="1:8" x14ac:dyDescent="0.2">
      <c r="A386" s="46">
        <v>2015</v>
      </c>
      <c r="B386" s="46" t="s">
        <v>78</v>
      </c>
      <c r="C386" s="46" t="s">
        <v>137</v>
      </c>
      <c r="D386" s="46" t="s">
        <v>140</v>
      </c>
      <c r="E386" s="46" t="s">
        <v>141</v>
      </c>
      <c r="F386" s="50">
        <f t="shared" si="18"/>
        <v>2046</v>
      </c>
      <c r="G386" s="46">
        <v>1364</v>
      </c>
      <c r="H386" s="55" t="s">
        <v>677</v>
      </c>
    </row>
    <row r="387" spans="1:8" x14ac:dyDescent="0.2">
      <c r="A387" s="46">
        <v>2015</v>
      </c>
      <c r="B387" s="46" t="s">
        <v>78</v>
      </c>
      <c r="C387" s="46" t="s">
        <v>90</v>
      </c>
      <c r="D387" s="46" t="s">
        <v>140</v>
      </c>
      <c r="E387" s="46" t="s">
        <v>141</v>
      </c>
      <c r="F387" s="50">
        <f t="shared" si="18"/>
        <v>7030.5</v>
      </c>
      <c r="G387" s="46">
        <v>4687</v>
      </c>
      <c r="H387" s="55" t="s">
        <v>678</v>
      </c>
    </row>
    <row r="388" spans="1:8" x14ac:dyDescent="0.2">
      <c r="A388" s="46">
        <v>2015</v>
      </c>
      <c r="B388" s="46" t="s">
        <v>78</v>
      </c>
      <c r="C388" s="46" t="s">
        <v>137</v>
      </c>
      <c r="D388" s="46" t="s">
        <v>140</v>
      </c>
      <c r="E388" s="46" t="s">
        <v>141</v>
      </c>
      <c r="F388" s="50">
        <f t="shared" si="18"/>
        <v>2046</v>
      </c>
      <c r="G388" s="46">
        <v>1364</v>
      </c>
      <c r="H388" s="55" t="s">
        <v>679</v>
      </c>
    </row>
    <row r="389" spans="1:8" x14ac:dyDescent="0.2">
      <c r="A389" s="46">
        <v>2015</v>
      </c>
      <c r="B389" s="46" t="s">
        <v>88</v>
      </c>
      <c r="C389" s="46" t="s">
        <v>137</v>
      </c>
      <c r="D389" s="46" t="s">
        <v>136</v>
      </c>
      <c r="E389" s="46" t="s">
        <v>117</v>
      </c>
      <c r="F389" s="50">
        <f t="shared" si="18"/>
        <v>747</v>
      </c>
      <c r="G389" s="46">
        <v>498</v>
      </c>
      <c r="H389" s="55" t="s">
        <v>680</v>
      </c>
    </row>
    <row r="390" spans="1:8" x14ac:dyDescent="0.2">
      <c r="A390" s="46">
        <v>2015</v>
      </c>
      <c r="B390" s="46" t="s">
        <v>88</v>
      </c>
      <c r="C390" s="46" t="s">
        <v>142</v>
      </c>
      <c r="D390" s="46" t="s">
        <v>136</v>
      </c>
      <c r="E390" s="46" t="s">
        <v>117</v>
      </c>
      <c r="F390" s="50">
        <f t="shared" si="18"/>
        <v>7342.5</v>
      </c>
      <c r="G390" s="46">
        <v>4895</v>
      </c>
      <c r="H390" s="55" t="s">
        <v>681</v>
      </c>
    </row>
    <row r="391" spans="1:8" x14ac:dyDescent="0.2">
      <c r="A391" s="46">
        <v>2015</v>
      </c>
      <c r="B391" s="46" t="s">
        <v>88</v>
      </c>
      <c r="C391" s="46" t="s">
        <v>137</v>
      </c>
      <c r="D391" s="46" t="s">
        <v>136</v>
      </c>
      <c r="E391" s="46" t="s">
        <v>117</v>
      </c>
      <c r="F391" s="50">
        <f t="shared" si="18"/>
        <v>747</v>
      </c>
      <c r="G391" s="46">
        <v>498</v>
      </c>
      <c r="H391" s="55" t="s">
        <v>682</v>
      </c>
    </row>
    <row r="392" spans="1:8" x14ac:dyDescent="0.2">
      <c r="A392" s="46">
        <v>2015</v>
      </c>
      <c r="B392" s="46" t="s">
        <v>88</v>
      </c>
      <c r="C392" s="46" t="s">
        <v>142</v>
      </c>
      <c r="D392" s="46" t="s">
        <v>136</v>
      </c>
      <c r="E392" s="46" t="s">
        <v>117</v>
      </c>
      <c r="F392" s="50">
        <f t="shared" si="18"/>
        <v>7342.5</v>
      </c>
      <c r="G392" s="46">
        <v>4895</v>
      </c>
      <c r="H392" s="55" t="s">
        <v>683</v>
      </c>
    </row>
    <row r="393" spans="1:8" x14ac:dyDescent="0.2">
      <c r="A393" s="46">
        <v>2015</v>
      </c>
      <c r="B393" s="46" t="s">
        <v>88</v>
      </c>
      <c r="C393" s="46" t="s">
        <v>142</v>
      </c>
      <c r="D393" s="54" t="s">
        <v>292</v>
      </c>
      <c r="E393" s="46" t="s">
        <v>141</v>
      </c>
      <c r="F393" s="50">
        <v>7344</v>
      </c>
      <c r="G393" s="46">
        <v>4896</v>
      </c>
      <c r="H393" s="55" t="s">
        <v>684</v>
      </c>
    </row>
    <row r="394" spans="1:8" x14ac:dyDescent="0.2">
      <c r="A394" s="46">
        <v>2015</v>
      </c>
      <c r="B394" s="46" t="s">
        <v>88</v>
      </c>
      <c r="C394" s="46" t="s">
        <v>90</v>
      </c>
      <c r="D394" s="54" t="s">
        <v>292</v>
      </c>
      <c r="E394" s="46" t="s">
        <v>141</v>
      </c>
      <c r="F394" s="50">
        <v>6880.5</v>
      </c>
      <c r="G394" s="46">
        <v>4587</v>
      </c>
      <c r="H394" s="55" t="s">
        <v>685</v>
      </c>
    </row>
    <row r="395" spans="1:8" x14ac:dyDescent="0.2">
      <c r="A395" s="46">
        <v>2015</v>
      </c>
      <c r="B395" s="46" t="s">
        <v>88</v>
      </c>
      <c r="C395" s="46" t="s">
        <v>142</v>
      </c>
      <c r="D395" s="54" t="s">
        <v>292</v>
      </c>
      <c r="E395" s="46" t="s">
        <v>141</v>
      </c>
      <c r="F395" s="50">
        <v>7344</v>
      </c>
      <c r="G395" s="46">
        <v>4896</v>
      </c>
      <c r="H395" s="55" t="s">
        <v>686</v>
      </c>
    </row>
    <row r="396" spans="1:8" x14ac:dyDescent="0.2">
      <c r="A396" s="46">
        <v>2015</v>
      </c>
      <c r="B396" s="46" t="s">
        <v>88</v>
      </c>
      <c r="C396" s="46" t="s">
        <v>90</v>
      </c>
      <c r="D396" s="54" t="s">
        <v>292</v>
      </c>
      <c r="E396" s="46" t="s">
        <v>141</v>
      </c>
      <c r="F396" s="50">
        <v>6880.5</v>
      </c>
      <c r="G396" s="46">
        <v>4587</v>
      </c>
      <c r="H396" s="55" t="s">
        <v>687</v>
      </c>
    </row>
    <row r="397" spans="1:8" x14ac:dyDescent="0.2">
      <c r="A397" s="46">
        <v>2015</v>
      </c>
      <c r="B397" s="46" t="s">
        <v>88</v>
      </c>
      <c r="C397" s="46" t="s">
        <v>90</v>
      </c>
      <c r="D397" s="54" t="s">
        <v>293</v>
      </c>
      <c r="E397" s="54" t="s">
        <v>115</v>
      </c>
      <c r="F397" s="50">
        <v>5380.5</v>
      </c>
      <c r="G397" s="46">
        <v>3587</v>
      </c>
      <c r="H397" s="55" t="s">
        <v>688</v>
      </c>
    </row>
    <row r="398" spans="1:8" x14ac:dyDescent="0.2">
      <c r="A398" s="46">
        <v>2015</v>
      </c>
      <c r="B398" s="46" t="s">
        <v>88</v>
      </c>
      <c r="C398" s="46" t="s">
        <v>90</v>
      </c>
      <c r="D398" s="54" t="s">
        <v>293</v>
      </c>
      <c r="E398" s="54" t="s">
        <v>115</v>
      </c>
      <c r="F398" s="50">
        <v>11838</v>
      </c>
      <c r="G398" s="46">
        <v>7892</v>
      </c>
      <c r="H398" s="55" t="s">
        <v>689</v>
      </c>
    </row>
    <row r="399" spans="1:8" x14ac:dyDescent="0.2">
      <c r="A399" s="46">
        <v>2015</v>
      </c>
      <c r="B399" s="46" t="s">
        <v>88</v>
      </c>
      <c r="C399" s="46" t="s">
        <v>90</v>
      </c>
      <c r="D399" s="54" t="s">
        <v>293</v>
      </c>
      <c r="E399" s="54" t="s">
        <v>115</v>
      </c>
      <c r="F399" s="50">
        <v>5380.5</v>
      </c>
      <c r="G399" s="46">
        <v>3587</v>
      </c>
      <c r="H399" s="55" t="s">
        <v>690</v>
      </c>
    </row>
    <row r="400" spans="1:8" x14ac:dyDescent="0.2">
      <c r="A400" s="46">
        <v>2015</v>
      </c>
      <c r="B400" s="46" t="s">
        <v>88</v>
      </c>
      <c r="C400" s="46" t="s">
        <v>90</v>
      </c>
      <c r="D400" s="54" t="s">
        <v>293</v>
      </c>
      <c r="E400" s="54" t="s">
        <v>115</v>
      </c>
      <c r="F400" s="50">
        <v>11838</v>
      </c>
      <c r="G400" s="46">
        <v>7892</v>
      </c>
      <c r="H400" s="55" t="s">
        <v>691</v>
      </c>
    </row>
    <row r="401" spans="1:8" x14ac:dyDescent="0.2">
      <c r="A401" s="46">
        <v>2015</v>
      </c>
      <c r="B401" s="46" t="s">
        <v>88</v>
      </c>
      <c r="C401" s="46" t="s">
        <v>142</v>
      </c>
      <c r="D401" s="46" t="s">
        <v>138</v>
      </c>
      <c r="E401" s="54" t="s">
        <v>118</v>
      </c>
      <c r="F401" s="50">
        <f t="shared" ref="F401:F410" si="19">G401*1.5</f>
        <v>7344</v>
      </c>
      <c r="G401" s="46">
        <v>4896</v>
      </c>
      <c r="H401" s="55" t="s">
        <v>692</v>
      </c>
    </row>
    <row r="402" spans="1:8" x14ac:dyDescent="0.2">
      <c r="A402" s="46">
        <v>2015</v>
      </c>
      <c r="B402" s="46" t="s">
        <v>88</v>
      </c>
      <c r="C402" s="46" t="s">
        <v>90</v>
      </c>
      <c r="D402" s="46" t="s">
        <v>138</v>
      </c>
      <c r="E402" s="54" t="s">
        <v>118</v>
      </c>
      <c r="F402" s="50">
        <f t="shared" si="19"/>
        <v>6880.5</v>
      </c>
      <c r="G402" s="46">
        <v>4587</v>
      </c>
      <c r="H402" s="55" t="s">
        <v>693</v>
      </c>
    </row>
    <row r="403" spans="1:8" x14ac:dyDescent="0.2">
      <c r="A403" s="46">
        <v>2015</v>
      </c>
      <c r="B403" s="46" t="s">
        <v>88</v>
      </c>
      <c r="C403" s="46" t="s">
        <v>90</v>
      </c>
      <c r="D403" s="46" t="s">
        <v>138</v>
      </c>
      <c r="E403" s="54" t="s">
        <v>118</v>
      </c>
      <c r="F403" s="50">
        <f t="shared" si="19"/>
        <v>7318.5</v>
      </c>
      <c r="G403" s="46">
        <v>4879</v>
      </c>
      <c r="H403" s="55" t="s">
        <v>694</v>
      </c>
    </row>
    <row r="404" spans="1:8" x14ac:dyDescent="0.2">
      <c r="A404" s="46">
        <v>2015</v>
      </c>
      <c r="B404" s="46" t="s">
        <v>88</v>
      </c>
      <c r="C404" s="46" t="s">
        <v>142</v>
      </c>
      <c r="D404" s="46" t="s">
        <v>138</v>
      </c>
      <c r="E404" s="54" t="s">
        <v>118</v>
      </c>
      <c r="F404" s="50">
        <f t="shared" si="19"/>
        <v>7344</v>
      </c>
      <c r="G404" s="46">
        <v>4896</v>
      </c>
      <c r="H404" s="55" t="s">
        <v>695</v>
      </c>
    </row>
    <row r="405" spans="1:8" x14ac:dyDescent="0.2">
      <c r="A405" s="46">
        <v>2015</v>
      </c>
      <c r="B405" s="46" t="s">
        <v>88</v>
      </c>
      <c r="C405" s="46" t="s">
        <v>90</v>
      </c>
      <c r="D405" s="46" t="s">
        <v>138</v>
      </c>
      <c r="E405" s="54" t="s">
        <v>118</v>
      </c>
      <c r="F405" s="50">
        <f t="shared" si="19"/>
        <v>6880.5</v>
      </c>
      <c r="G405" s="46">
        <v>4587</v>
      </c>
      <c r="H405" s="55" t="s">
        <v>696</v>
      </c>
    </row>
    <row r="406" spans="1:8" x14ac:dyDescent="0.2">
      <c r="A406" s="46">
        <v>2015</v>
      </c>
      <c r="B406" s="46" t="s">
        <v>88</v>
      </c>
      <c r="C406" s="46" t="s">
        <v>90</v>
      </c>
      <c r="D406" s="46" t="s">
        <v>138</v>
      </c>
      <c r="E406" s="54" t="s">
        <v>118</v>
      </c>
      <c r="F406" s="50">
        <f t="shared" si="19"/>
        <v>7318.5</v>
      </c>
      <c r="G406" s="46">
        <v>4879</v>
      </c>
      <c r="H406" s="55" t="s">
        <v>697</v>
      </c>
    </row>
    <row r="407" spans="1:8" x14ac:dyDescent="0.2">
      <c r="A407" s="46">
        <v>2015</v>
      </c>
      <c r="B407" s="46" t="s">
        <v>88</v>
      </c>
      <c r="C407" s="46" t="s">
        <v>139</v>
      </c>
      <c r="D407" s="46" t="s">
        <v>140</v>
      </c>
      <c r="E407" s="46" t="s">
        <v>141</v>
      </c>
      <c r="F407" s="50">
        <f t="shared" si="19"/>
        <v>6880.5</v>
      </c>
      <c r="G407" s="46">
        <v>4587</v>
      </c>
      <c r="H407" s="55" t="s">
        <v>698</v>
      </c>
    </row>
    <row r="408" spans="1:8" x14ac:dyDescent="0.2">
      <c r="A408" s="46">
        <v>2015</v>
      </c>
      <c r="B408" s="46" t="s">
        <v>88</v>
      </c>
      <c r="C408" s="46" t="s">
        <v>90</v>
      </c>
      <c r="D408" s="46" t="s">
        <v>140</v>
      </c>
      <c r="E408" s="46" t="s">
        <v>141</v>
      </c>
      <c r="F408" s="50">
        <f t="shared" si="19"/>
        <v>9486</v>
      </c>
      <c r="G408" s="46">
        <v>6324</v>
      </c>
      <c r="H408" s="55" t="s">
        <v>699</v>
      </c>
    </row>
    <row r="409" spans="1:8" x14ac:dyDescent="0.2">
      <c r="A409" s="46">
        <v>2015</v>
      </c>
      <c r="B409" s="46" t="s">
        <v>88</v>
      </c>
      <c r="C409" s="46" t="s">
        <v>139</v>
      </c>
      <c r="D409" s="46" t="s">
        <v>140</v>
      </c>
      <c r="E409" s="46" t="s">
        <v>141</v>
      </c>
      <c r="F409" s="50">
        <f t="shared" si="19"/>
        <v>6880.5</v>
      </c>
      <c r="G409" s="46">
        <v>4587</v>
      </c>
      <c r="H409" s="55" t="s">
        <v>700</v>
      </c>
    </row>
    <row r="410" spans="1:8" x14ac:dyDescent="0.2">
      <c r="A410" s="46">
        <v>2015</v>
      </c>
      <c r="B410" s="46" t="s">
        <v>88</v>
      </c>
      <c r="C410" s="46" t="s">
        <v>90</v>
      </c>
      <c r="D410" s="46" t="s">
        <v>140</v>
      </c>
      <c r="E410" s="46" t="s">
        <v>141</v>
      </c>
      <c r="F410" s="50">
        <f t="shared" si="19"/>
        <v>9486</v>
      </c>
      <c r="G410" s="46">
        <v>6324</v>
      </c>
      <c r="H410" s="55" t="s">
        <v>701</v>
      </c>
    </row>
    <row r="411" spans="1:8" x14ac:dyDescent="0.2">
      <c r="A411" s="46">
        <v>2015</v>
      </c>
      <c r="B411" s="46" t="s">
        <v>89</v>
      </c>
      <c r="C411" s="46" t="s">
        <v>90</v>
      </c>
      <c r="D411" s="46" t="s">
        <v>136</v>
      </c>
      <c r="E411" s="46" t="s">
        <v>117</v>
      </c>
      <c r="F411" s="50">
        <v>4666</v>
      </c>
      <c r="G411" s="46">
        <v>5623</v>
      </c>
      <c r="H411" s="55" t="s">
        <v>702</v>
      </c>
    </row>
    <row r="412" spans="1:8" x14ac:dyDescent="0.2">
      <c r="A412" s="46">
        <v>2015</v>
      </c>
      <c r="B412" s="46" t="s">
        <v>89</v>
      </c>
      <c r="C412" s="46" t="s">
        <v>90</v>
      </c>
      <c r="D412" s="46" t="s">
        <v>136</v>
      </c>
      <c r="E412" s="46" t="s">
        <v>117</v>
      </c>
      <c r="F412" s="50">
        <f>G412*1.5</f>
        <v>10992</v>
      </c>
      <c r="G412" s="46">
        <v>7328</v>
      </c>
      <c r="H412" s="55" t="s">
        <v>703</v>
      </c>
    </row>
    <row r="413" spans="1:8" x14ac:dyDescent="0.2">
      <c r="A413" s="46">
        <v>2015</v>
      </c>
      <c r="B413" s="46" t="s">
        <v>89</v>
      </c>
      <c r="C413" s="46" t="s">
        <v>90</v>
      </c>
      <c r="D413" s="46" t="s">
        <v>136</v>
      </c>
      <c r="E413" s="46" t="s">
        <v>117</v>
      </c>
      <c r="F413" s="50">
        <v>4666</v>
      </c>
      <c r="G413" s="46">
        <v>5623</v>
      </c>
      <c r="H413" s="55" t="s">
        <v>704</v>
      </c>
    </row>
    <row r="414" spans="1:8" x14ac:dyDescent="0.2">
      <c r="A414" s="46">
        <v>2015</v>
      </c>
      <c r="B414" s="46" t="s">
        <v>89</v>
      </c>
      <c r="C414" s="46" t="s">
        <v>90</v>
      </c>
      <c r="D414" s="46" t="s">
        <v>136</v>
      </c>
      <c r="E414" s="46" t="s">
        <v>117</v>
      </c>
      <c r="F414" s="50">
        <f>G414*1.5</f>
        <v>10992</v>
      </c>
      <c r="G414" s="46">
        <v>7328</v>
      </c>
      <c r="H414" s="55" t="s">
        <v>705</v>
      </c>
    </row>
    <row r="415" spans="1:8" x14ac:dyDescent="0.2">
      <c r="A415" s="46">
        <v>2015</v>
      </c>
      <c r="B415" s="46" t="s">
        <v>89</v>
      </c>
      <c r="C415" s="46" t="s">
        <v>90</v>
      </c>
      <c r="D415" s="54" t="s">
        <v>292</v>
      </c>
      <c r="E415" s="46" t="s">
        <v>141</v>
      </c>
      <c r="F415" s="50">
        <v>4666</v>
      </c>
      <c r="G415" s="46">
        <v>5623</v>
      </c>
      <c r="H415" s="55" t="s">
        <v>706</v>
      </c>
    </row>
    <row r="416" spans="1:8" x14ac:dyDescent="0.2">
      <c r="A416" s="46">
        <v>2015</v>
      </c>
      <c r="B416" s="46" t="s">
        <v>89</v>
      </c>
      <c r="C416" s="46" t="s">
        <v>137</v>
      </c>
      <c r="D416" s="54" t="s">
        <v>292</v>
      </c>
      <c r="E416" s="46" t="s">
        <v>141</v>
      </c>
      <c r="F416" s="50">
        <v>3897</v>
      </c>
      <c r="G416" s="46">
        <v>2598</v>
      </c>
      <c r="H416" s="55" t="s">
        <v>707</v>
      </c>
    </row>
    <row r="417" spans="1:8" x14ac:dyDescent="0.2">
      <c r="A417" s="46">
        <v>2015</v>
      </c>
      <c r="B417" s="46" t="s">
        <v>89</v>
      </c>
      <c r="C417" s="46" t="s">
        <v>90</v>
      </c>
      <c r="D417" s="54" t="s">
        <v>292</v>
      </c>
      <c r="E417" s="46" t="s">
        <v>141</v>
      </c>
      <c r="F417" s="50">
        <v>4666</v>
      </c>
      <c r="G417" s="46">
        <v>5623</v>
      </c>
      <c r="H417" s="55" t="s">
        <v>708</v>
      </c>
    </row>
    <row r="418" spans="1:8" x14ac:dyDescent="0.2">
      <c r="A418" s="46">
        <v>2015</v>
      </c>
      <c r="B418" s="46" t="s">
        <v>89</v>
      </c>
      <c r="C418" s="46" t="s">
        <v>137</v>
      </c>
      <c r="D418" s="54" t="s">
        <v>292</v>
      </c>
      <c r="E418" s="46" t="s">
        <v>141</v>
      </c>
      <c r="F418" s="50">
        <v>3897</v>
      </c>
      <c r="G418" s="46">
        <v>2598</v>
      </c>
      <c r="H418" s="55" t="s">
        <v>709</v>
      </c>
    </row>
    <row r="419" spans="1:8" x14ac:dyDescent="0.2">
      <c r="A419" s="46">
        <v>2015</v>
      </c>
      <c r="B419" s="46" t="s">
        <v>89</v>
      </c>
      <c r="C419" s="46" t="s">
        <v>137</v>
      </c>
      <c r="D419" s="54" t="s">
        <v>293</v>
      </c>
      <c r="E419" s="54" t="s">
        <v>115</v>
      </c>
      <c r="F419" s="50">
        <f t="shared" ref="F419:F436" si="20">G419*1.5</f>
        <v>747</v>
      </c>
      <c r="G419" s="46">
        <v>498</v>
      </c>
      <c r="H419" s="55" t="s">
        <v>710</v>
      </c>
    </row>
    <row r="420" spans="1:8" x14ac:dyDescent="0.2">
      <c r="A420" s="46">
        <v>2015</v>
      </c>
      <c r="B420" s="46" t="s">
        <v>89</v>
      </c>
      <c r="C420" s="46" t="s">
        <v>139</v>
      </c>
      <c r="D420" s="54" t="s">
        <v>293</v>
      </c>
      <c r="E420" s="54" t="s">
        <v>115</v>
      </c>
      <c r="F420" s="50">
        <f t="shared" si="20"/>
        <v>6880.5</v>
      </c>
      <c r="G420" s="46">
        <v>4587</v>
      </c>
      <c r="H420" s="55" t="s">
        <v>711</v>
      </c>
    </row>
    <row r="421" spans="1:8" x14ac:dyDescent="0.2">
      <c r="A421" s="46">
        <v>2015</v>
      </c>
      <c r="B421" s="46" t="s">
        <v>89</v>
      </c>
      <c r="C421" s="46" t="s">
        <v>137</v>
      </c>
      <c r="D421" s="54" t="s">
        <v>293</v>
      </c>
      <c r="E421" s="54" t="s">
        <v>115</v>
      </c>
      <c r="F421" s="50">
        <f t="shared" si="20"/>
        <v>747</v>
      </c>
      <c r="G421" s="46">
        <v>498</v>
      </c>
      <c r="H421" s="55" t="s">
        <v>712</v>
      </c>
    </row>
    <row r="422" spans="1:8" x14ac:dyDescent="0.2">
      <c r="A422" s="46">
        <v>2015</v>
      </c>
      <c r="B422" s="46" t="s">
        <v>89</v>
      </c>
      <c r="C422" s="46" t="s">
        <v>139</v>
      </c>
      <c r="D422" s="54" t="s">
        <v>293</v>
      </c>
      <c r="E422" s="54" t="s">
        <v>115</v>
      </c>
      <c r="F422" s="50">
        <f t="shared" si="20"/>
        <v>6880.5</v>
      </c>
      <c r="G422" s="46">
        <v>4587</v>
      </c>
      <c r="H422" s="55" t="s">
        <v>713</v>
      </c>
    </row>
    <row r="423" spans="1:8" x14ac:dyDescent="0.2">
      <c r="A423" s="46">
        <v>2015</v>
      </c>
      <c r="B423" s="46" t="s">
        <v>89</v>
      </c>
      <c r="C423" s="46" t="s">
        <v>137</v>
      </c>
      <c r="D423" s="46" t="s">
        <v>138</v>
      </c>
      <c r="E423" s="54" t="s">
        <v>118</v>
      </c>
      <c r="F423" s="50">
        <f t="shared" si="20"/>
        <v>3897</v>
      </c>
      <c r="G423" s="46">
        <v>2598</v>
      </c>
      <c r="H423" s="55" t="s">
        <v>714</v>
      </c>
    </row>
    <row r="424" spans="1:8" x14ac:dyDescent="0.2">
      <c r="A424" s="46">
        <v>2015</v>
      </c>
      <c r="B424" s="46" t="s">
        <v>89</v>
      </c>
      <c r="C424" s="46" t="s">
        <v>142</v>
      </c>
      <c r="D424" s="46" t="s">
        <v>138</v>
      </c>
      <c r="E424" s="54" t="s">
        <v>118</v>
      </c>
      <c r="F424" s="50">
        <f t="shared" si="20"/>
        <v>3084</v>
      </c>
      <c r="G424" s="46">
        <v>2056</v>
      </c>
      <c r="H424" s="55" t="s">
        <v>715</v>
      </c>
    </row>
    <row r="425" spans="1:8" x14ac:dyDescent="0.2">
      <c r="A425" s="46">
        <v>2015</v>
      </c>
      <c r="B425" s="46" t="s">
        <v>89</v>
      </c>
      <c r="C425" s="46" t="s">
        <v>137</v>
      </c>
      <c r="D425" s="46" t="s">
        <v>138</v>
      </c>
      <c r="E425" s="54" t="s">
        <v>118</v>
      </c>
      <c r="F425" s="50">
        <f t="shared" si="20"/>
        <v>3897</v>
      </c>
      <c r="G425" s="46">
        <v>2598</v>
      </c>
      <c r="H425" s="55" t="s">
        <v>716</v>
      </c>
    </row>
    <row r="426" spans="1:8" x14ac:dyDescent="0.2">
      <c r="A426" s="46">
        <v>2015</v>
      </c>
      <c r="B426" s="46" t="s">
        <v>89</v>
      </c>
      <c r="C426" s="46" t="s">
        <v>142</v>
      </c>
      <c r="D426" s="46" t="s">
        <v>138</v>
      </c>
      <c r="E426" s="54" t="s">
        <v>118</v>
      </c>
      <c r="F426" s="50">
        <f t="shared" si="20"/>
        <v>3084</v>
      </c>
      <c r="G426" s="46">
        <v>2056</v>
      </c>
      <c r="H426" s="55" t="s">
        <v>717</v>
      </c>
    </row>
    <row r="427" spans="1:8" x14ac:dyDescent="0.2">
      <c r="A427" s="46">
        <v>2015</v>
      </c>
      <c r="B427" s="46" t="s">
        <v>89</v>
      </c>
      <c r="C427" s="46" t="s">
        <v>139</v>
      </c>
      <c r="D427" s="46" t="s">
        <v>140</v>
      </c>
      <c r="E427" s="46" t="s">
        <v>141</v>
      </c>
      <c r="F427" s="50">
        <f t="shared" si="20"/>
        <v>12370.5</v>
      </c>
      <c r="G427" s="46">
        <v>8247</v>
      </c>
      <c r="H427" s="55" t="s">
        <v>718</v>
      </c>
    </row>
    <row r="428" spans="1:8" x14ac:dyDescent="0.2">
      <c r="A428" s="46">
        <v>2015</v>
      </c>
      <c r="B428" s="46" t="s">
        <v>89</v>
      </c>
      <c r="C428" s="46" t="s">
        <v>90</v>
      </c>
      <c r="D428" s="46" t="s">
        <v>140</v>
      </c>
      <c r="E428" s="46" t="s">
        <v>141</v>
      </c>
      <c r="F428" s="50">
        <f t="shared" si="20"/>
        <v>13231.5</v>
      </c>
      <c r="G428" s="46">
        <v>8821</v>
      </c>
      <c r="H428" s="55" t="s">
        <v>719</v>
      </c>
    </row>
    <row r="429" spans="1:8" x14ac:dyDescent="0.2">
      <c r="A429" s="46">
        <v>2015</v>
      </c>
      <c r="B429" s="46" t="s">
        <v>89</v>
      </c>
      <c r="C429" s="46" t="s">
        <v>139</v>
      </c>
      <c r="D429" s="46" t="s">
        <v>140</v>
      </c>
      <c r="E429" s="46" t="s">
        <v>141</v>
      </c>
      <c r="F429" s="50">
        <f t="shared" si="20"/>
        <v>12370.5</v>
      </c>
      <c r="G429" s="46">
        <v>8247</v>
      </c>
      <c r="H429" s="55" t="s">
        <v>720</v>
      </c>
    </row>
    <row r="430" spans="1:8" x14ac:dyDescent="0.2">
      <c r="A430" s="46">
        <v>2015</v>
      </c>
      <c r="B430" s="46" t="s">
        <v>89</v>
      </c>
      <c r="C430" s="46" t="s">
        <v>90</v>
      </c>
      <c r="D430" s="46" t="s">
        <v>140</v>
      </c>
      <c r="E430" s="46" t="s">
        <v>141</v>
      </c>
      <c r="F430" s="50">
        <f t="shared" si="20"/>
        <v>13231.5</v>
      </c>
      <c r="G430" s="46">
        <v>8821</v>
      </c>
      <c r="H430" s="55" t="s">
        <v>721</v>
      </c>
    </row>
    <row r="431" spans="1:8" x14ac:dyDescent="0.2">
      <c r="A431" s="46">
        <v>2015</v>
      </c>
      <c r="B431" s="46" t="s">
        <v>143</v>
      </c>
      <c r="C431" s="46" t="s">
        <v>137</v>
      </c>
      <c r="D431" s="46" t="s">
        <v>136</v>
      </c>
      <c r="E431" s="46" t="s">
        <v>117</v>
      </c>
      <c r="F431" s="50">
        <f t="shared" si="20"/>
        <v>8832</v>
      </c>
      <c r="G431" s="46">
        <v>5888</v>
      </c>
      <c r="H431" s="55" t="s">
        <v>722</v>
      </c>
    </row>
    <row r="432" spans="1:8" x14ac:dyDescent="0.2">
      <c r="A432" s="46">
        <v>2015</v>
      </c>
      <c r="B432" s="46" t="s">
        <v>143</v>
      </c>
      <c r="C432" s="46" t="s">
        <v>90</v>
      </c>
      <c r="D432" s="46" t="s">
        <v>136</v>
      </c>
      <c r="E432" s="46" t="s">
        <v>117</v>
      </c>
      <c r="F432" s="50">
        <f t="shared" si="20"/>
        <v>13413</v>
      </c>
      <c r="G432" s="46">
        <v>8942</v>
      </c>
      <c r="H432" s="55" t="s">
        <v>723</v>
      </c>
    </row>
    <row r="433" spans="1:8" x14ac:dyDescent="0.2">
      <c r="A433" s="46">
        <v>2015</v>
      </c>
      <c r="B433" s="46" t="s">
        <v>143</v>
      </c>
      <c r="C433" s="46" t="s">
        <v>142</v>
      </c>
      <c r="D433" s="46" t="s">
        <v>136</v>
      </c>
      <c r="E433" s="46" t="s">
        <v>117</v>
      </c>
      <c r="F433" s="50">
        <f t="shared" si="20"/>
        <v>4026</v>
      </c>
      <c r="G433" s="46">
        <v>2684</v>
      </c>
      <c r="H433" s="55" t="s">
        <v>724</v>
      </c>
    </row>
    <row r="434" spans="1:8" x14ac:dyDescent="0.2">
      <c r="A434" s="46">
        <v>2015</v>
      </c>
      <c r="B434" s="46" t="s">
        <v>143</v>
      </c>
      <c r="C434" s="46" t="s">
        <v>137</v>
      </c>
      <c r="D434" s="46" t="s">
        <v>136</v>
      </c>
      <c r="E434" s="46" t="s">
        <v>117</v>
      </c>
      <c r="F434" s="50">
        <f t="shared" si="20"/>
        <v>8832</v>
      </c>
      <c r="G434" s="46">
        <v>5888</v>
      </c>
      <c r="H434" s="55" t="s">
        <v>725</v>
      </c>
    </row>
    <row r="435" spans="1:8" x14ac:dyDescent="0.2">
      <c r="A435" s="46">
        <v>2015</v>
      </c>
      <c r="B435" s="46" t="s">
        <v>143</v>
      </c>
      <c r="C435" s="46" t="s">
        <v>90</v>
      </c>
      <c r="D435" s="46" t="s">
        <v>136</v>
      </c>
      <c r="E435" s="46" t="s">
        <v>117</v>
      </c>
      <c r="F435" s="50">
        <f t="shared" si="20"/>
        <v>13413</v>
      </c>
      <c r="G435" s="46">
        <v>8942</v>
      </c>
      <c r="H435" s="55" t="s">
        <v>726</v>
      </c>
    </row>
    <row r="436" spans="1:8" x14ac:dyDescent="0.2">
      <c r="A436" s="46">
        <v>2015</v>
      </c>
      <c r="B436" s="46" t="s">
        <v>143</v>
      </c>
      <c r="C436" s="46" t="s">
        <v>142</v>
      </c>
      <c r="D436" s="46" t="s">
        <v>136</v>
      </c>
      <c r="E436" s="46" t="s">
        <v>117</v>
      </c>
      <c r="F436" s="50">
        <f t="shared" si="20"/>
        <v>4026</v>
      </c>
      <c r="G436" s="46">
        <v>2684</v>
      </c>
      <c r="H436" s="55" t="s">
        <v>727</v>
      </c>
    </row>
    <row r="437" spans="1:8" x14ac:dyDescent="0.2">
      <c r="A437" s="46">
        <v>2015</v>
      </c>
      <c r="B437" s="46" t="s">
        <v>143</v>
      </c>
      <c r="C437" s="46" t="s">
        <v>137</v>
      </c>
      <c r="D437" s="54" t="s">
        <v>292</v>
      </c>
      <c r="E437" s="46" t="s">
        <v>141</v>
      </c>
      <c r="F437" s="50">
        <v>8832</v>
      </c>
      <c r="G437" s="46">
        <v>5888</v>
      </c>
      <c r="H437" s="55" t="s">
        <v>728</v>
      </c>
    </row>
    <row r="438" spans="1:8" x14ac:dyDescent="0.2">
      <c r="A438" s="46">
        <v>2015</v>
      </c>
      <c r="B438" s="46" t="s">
        <v>143</v>
      </c>
      <c r="C438" s="46" t="s">
        <v>139</v>
      </c>
      <c r="D438" s="54" t="s">
        <v>292</v>
      </c>
      <c r="E438" s="46" t="s">
        <v>141</v>
      </c>
      <c r="F438" s="50">
        <v>3547.5</v>
      </c>
      <c r="G438" s="46">
        <v>2365</v>
      </c>
      <c r="H438" s="55" t="s">
        <v>729</v>
      </c>
    </row>
    <row r="439" spans="1:8" x14ac:dyDescent="0.2">
      <c r="A439" s="46">
        <v>2015</v>
      </c>
      <c r="B439" s="46" t="s">
        <v>143</v>
      </c>
      <c r="C439" s="46" t="s">
        <v>137</v>
      </c>
      <c r="D439" s="54" t="s">
        <v>292</v>
      </c>
      <c r="E439" s="46" t="s">
        <v>141</v>
      </c>
      <c r="F439" s="50">
        <v>8832</v>
      </c>
      <c r="G439" s="46">
        <v>5888</v>
      </c>
      <c r="H439" s="55" t="s">
        <v>730</v>
      </c>
    </row>
    <row r="440" spans="1:8" x14ac:dyDescent="0.2">
      <c r="A440" s="46">
        <v>2015</v>
      </c>
      <c r="B440" s="46" t="s">
        <v>143</v>
      </c>
      <c r="C440" s="46" t="s">
        <v>139</v>
      </c>
      <c r="D440" s="54" t="s">
        <v>292</v>
      </c>
      <c r="E440" s="46" t="s">
        <v>141</v>
      </c>
      <c r="F440" s="50">
        <v>3547.5</v>
      </c>
      <c r="G440" s="46">
        <v>2365</v>
      </c>
      <c r="H440" s="55" t="s">
        <v>731</v>
      </c>
    </row>
    <row r="441" spans="1:8" x14ac:dyDescent="0.2">
      <c r="A441" s="46">
        <v>2015</v>
      </c>
      <c r="B441" s="46" t="s">
        <v>143</v>
      </c>
      <c r="C441" s="46" t="s">
        <v>90</v>
      </c>
      <c r="D441" s="54" t="s">
        <v>293</v>
      </c>
      <c r="E441" s="54" t="s">
        <v>115</v>
      </c>
      <c r="F441" s="50">
        <f t="shared" ref="F441:F448" si="21">G441*1.5</f>
        <v>9486</v>
      </c>
      <c r="G441" s="46">
        <v>6324</v>
      </c>
      <c r="H441" s="55" t="s">
        <v>732</v>
      </c>
    </row>
    <row r="442" spans="1:8" x14ac:dyDescent="0.2">
      <c r="A442" s="46">
        <v>2015</v>
      </c>
      <c r="B442" s="46" t="s">
        <v>143</v>
      </c>
      <c r="C442" s="46" t="s">
        <v>142</v>
      </c>
      <c r="D442" s="54" t="s">
        <v>293</v>
      </c>
      <c r="E442" s="54" t="s">
        <v>115</v>
      </c>
      <c r="F442" s="50">
        <f t="shared" si="21"/>
        <v>7342.5</v>
      </c>
      <c r="G442" s="46">
        <v>4895</v>
      </c>
      <c r="H442" s="55" t="s">
        <v>733</v>
      </c>
    </row>
    <row r="443" spans="1:8" x14ac:dyDescent="0.2">
      <c r="A443" s="46">
        <v>2015</v>
      </c>
      <c r="B443" s="46" t="s">
        <v>143</v>
      </c>
      <c r="C443" s="46" t="s">
        <v>90</v>
      </c>
      <c r="D443" s="54" t="s">
        <v>293</v>
      </c>
      <c r="E443" s="54" t="s">
        <v>115</v>
      </c>
      <c r="F443" s="50">
        <f t="shared" si="21"/>
        <v>9486</v>
      </c>
      <c r="G443" s="46">
        <v>6324</v>
      </c>
      <c r="H443" s="55" t="s">
        <v>734</v>
      </c>
    </row>
    <row r="444" spans="1:8" x14ac:dyDescent="0.2">
      <c r="A444" s="46">
        <v>2015</v>
      </c>
      <c r="B444" s="46" t="s">
        <v>143</v>
      </c>
      <c r="C444" s="46" t="s">
        <v>142</v>
      </c>
      <c r="D444" s="54" t="s">
        <v>293</v>
      </c>
      <c r="E444" s="54" t="s">
        <v>115</v>
      </c>
      <c r="F444" s="50">
        <f t="shared" si="21"/>
        <v>7342.5</v>
      </c>
      <c r="G444" s="46">
        <v>4895</v>
      </c>
      <c r="H444" s="55" t="s">
        <v>735</v>
      </c>
    </row>
    <row r="445" spans="1:8" x14ac:dyDescent="0.2">
      <c r="A445" s="46">
        <v>2015</v>
      </c>
      <c r="B445" s="46" t="s">
        <v>143</v>
      </c>
      <c r="C445" s="46" t="s">
        <v>139</v>
      </c>
      <c r="D445" s="46" t="s">
        <v>138</v>
      </c>
      <c r="E445" s="54" t="s">
        <v>118</v>
      </c>
      <c r="F445" s="50">
        <f t="shared" si="21"/>
        <v>3547.5</v>
      </c>
      <c r="G445" s="46">
        <v>2365</v>
      </c>
      <c r="H445" s="55" t="s">
        <v>736</v>
      </c>
    </row>
    <row r="446" spans="1:8" x14ac:dyDescent="0.2">
      <c r="A446" s="46">
        <v>2015</v>
      </c>
      <c r="B446" s="46" t="s">
        <v>143</v>
      </c>
      <c r="C446" s="46" t="s">
        <v>90</v>
      </c>
      <c r="D446" s="46" t="s">
        <v>138</v>
      </c>
      <c r="E446" s="54" t="s">
        <v>118</v>
      </c>
      <c r="F446" s="50">
        <f t="shared" si="21"/>
        <v>3238.5</v>
      </c>
      <c r="G446" s="46">
        <v>2159</v>
      </c>
      <c r="H446" s="55" t="s">
        <v>737</v>
      </c>
    </row>
    <row r="447" spans="1:8" x14ac:dyDescent="0.2">
      <c r="A447" s="46">
        <v>2015</v>
      </c>
      <c r="B447" s="46" t="s">
        <v>143</v>
      </c>
      <c r="C447" s="46" t="s">
        <v>139</v>
      </c>
      <c r="D447" s="46" t="s">
        <v>138</v>
      </c>
      <c r="E447" s="54" t="s">
        <v>118</v>
      </c>
      <c r="F447" s="50">
        <f t="shared" si="21"/>
        <v>3547.5</v>
      </c>
      <c r="G447" s="46">
        <v>2365</v>
      </c>
      <c r="H447" s="55" t="s">
        <v>738</v>
      </c>
    </row>
    <row r="448" spans="1:8" x14ac:dyDescent="0.2">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B235-D2F2-462D-AD0C-183224EC4823}">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15AA68C1-EC04-4AEB-AE83-AA70D7316771}">
  <ds:schemaRefs/>
</ds:datastoreItem>
</file>

<file path=customXml/itemProps4.xml><?xml version="1.0" encoding="utf-8"?>
<ds:datastoreItem xmlns:ds="http://schemas.openxmlformats.org/officeDocument/2006/customXml" ds:itemID="{BA441CCA-2848-403B-8851-922B76E89F13}">
  <ds:schemaRefs/>
</ds:datastoreItem>
</file>

<file path=customXml/itemProps5.xml><?xml version="1.0" encoding="utf-8"?>
<ds:datastoreItem xmlns:ds="http://schemas.openxmlformats.org/officeDocument/2006/customXml" ds:itemID="{75F61FCB-1771-44E1-B332-32A9605CB78A}">
  <ds:schemaRefs/>
</ds:datastoreItem>
</file>

<file path=customXml/itemProps6.xml><?xml version="1.0" encoding="utf-8"?>
<ds:datastoreItem xmlns:ds="http://schemas.openxmlformats.org/officeDocument/2006/customXml" ds:itemID="{B221521B-7252-40D7-A7AA-AD73D2243B8D}">
  <ds:schemaRefs/>
</ds:datastoreItem>
</file>

<file path=customXml/itemProps7.xml><?xml version="1.0" encoding="utf-8"?>
<ds:datastoreItem xmlns:ds="http://schemas.openxmlformats.org/officeDocument/2006/customXml" ds:itemID="{0181E24A-A2BF-40DD-93C3-B79AD2DA93A1}">
  <ds:schemaRefs/>
</ds:datastoreItem>
</file>

<file path=customXml/itemProps8.xml><?xml version="1.0" encoding="utf-8"?>
<ds:datastoreItem xmlns:ds="http://schemas.openxmlformats.org/officeDocument/2006/customXml" ds:itemID="{A03CCC96-CCA8-4BE7-8858-57B69C615C73}">
  <ds:schemaRefs/>
</ds:datastoreItem>
</file>

<file path=customXml/itemProps9.xml><?xml version="1.0" encoding="utf-8"?>
<ds:datastoreItem xmlns:ds="http://schemas.openxmlformats.org/officeDocument/2006/customXml" ds:itemID="{D2B0FA73-B2F7-437B-A8AB-F1BB0E371B70}">
  <ds:schemaRefs/>
</ds:datastoreItem>
</file>

<file path=customXml/itemProps10.xml><?xml version="1.0" encoding="utf-8"?>
<ds:datastoreItem xmlns:ds="http://schemas.openxmlformats.org/officeDocument/2006/customXml" ds:itemID="{933791CB-F734-41D9-8AAC-95640524D6D7}">
  <ds:schemaRefs/>
</ds:datastoreItem>
</file>

<file path=customXml/itemProps11.xml><?xml version="1.0" encoding="utf-8"?>
<ds:datastoreItem xmlns:ds="http://schemas.openxmlformats.org/officeDocument/2006/customXml" ds:itemID="{4D48AFA7-81D8-48A6-AD7D-BCA0619EF4D0}">
  <ds:schemaRefs/>
</ds:datastoreItem>
</file>

<file path=customXml/itemProps12.xml><?xml version="1.0" encoding="utf-8"?>
<ds:datastoreItem xmlns:ds="http://schemas.openxmlformats.org/officeDocument/2006/customXml" ds:itemID="{1BA68622-AB6F-410E-9035-8B790B589721}">
  <ds:schemaRefs/>
</ds:datastoreItem>
</file>

<file path=customXml/itemProps13.xml><?xml version="1.0" encoding="utf-8"?>
<ds:datastoreItem xmlns:ds="http://schemas.openxmlformats.org/officeDocument/2006/customXml" ds:itemID="{B3045486-A14F-4026-AFF4-2A0960AC3C68}">
  <ds:schemaRefs/>
</ds:datastoreItem>
</file>

<file path=customXml/itemProps14.xml><?xml version="1.0" encoding="utf-8"?>
<ds:datastoreItem xmlns:ds="http://schemas.openxmlformats.org/officeDocument/2006/customXml" ds:itemID="{1EA58A08-CCDE-4E5F-A11B-257BCC834E41}">
  <ds:schemaRefs/>
</ds:datastoreItem>
</file>

<file path=customXml/itemProps15.xml><?xml version="1.0" encoding="utf-8"?>
<ds:datastoreItem xmlns:ds="http://schemas.openxmlformats.org/officeDocument/2006/customXml" ds:itemID="{A9EEE6D3-5069-48D1-9ED4-E671CE622CC3}">
  <ds:schemaRefs/>
</ds:datastoreItem>
</file>

<file path=customXml/itemProps16.xml><?xml version="1.0" encoding="utf-8"?>
<ds:datastoreItem xmlns:ds="http://schemas.openxmlformats.org/officeDocument/2006/customXml" ds:itemID="{1E7A8616-59B4-41F6-9CC1-F2D921418D3A}">
  <ds:schemaRefs/>
</ds:datastoreItem>
</file>

<file path=customXml/itemProps17.xml><?xml version="1.0" encoding="utf-8"?>
<ds:datastoreItem xmlns:ds="http://schemas.openxmlformats.org/officeDocument/2006/customXml" ds:itemID="{BF85B322-50F6-4DF1-B3AF-1866F9DC9970}">
  <ds:schemaRefs/>
</ds:datastoreItem>
</file>

<file path=customXml/itemProps18.xml><?xml version="1.0" encoding="utf-8"?>
<ds:datastoreItem xmlns:ds="http://schemas.openxmlformats.org/officeDocument/2006/customXml" ds:itemID="{7B9A51F7-9CB3-4ABE-814C-5D4C898E12D0}">
  <ds:schemaRefs/>
</ds:datastoreItem>
</file>

<file path=customXml/itemProps19.xml><?xml version="1.0" encoding="utf-8"?>
<ds:datastoreItem xmlns:ds="http://schemas.openxmlformats.org/officeDocument/2006/customXml" ds:itemID="{EB425116-B184-4694-97E3-5E36D72F9BEC}">
  <ds:schemaRefs/>
</ds:datastoreItem>
</file>

<file path=customXml/itemProps20.xml><?xml version="1.0" encoding="utf-8"?>
<ds:datastoreItem xmlns:ds="http://schemas.openxmlformats.org/officeDocument/2006/customXml" ds:itemID="{B434FEEF-F763-496F-82AC-50E518B95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2013</vt:lpstr>
      <vt:lpstr>2014</vt:lpstr>
      <vt:lpstr>2015</vt:lpstr>
      <vt:lpstr>SUMMARY</vt:lpstr>
      <vt:lpstr>Employee Records</vt:lpstr>
      <vt:lpstr>Customer Info</vt:lpstr>
      <vt:lpstr>Sheet4</vt:lpstr>
      <vt:lpstr>Order Info</vt:lpstr>
      <vt:lpstr>Sort &amp; Filter</vt:lpstr>
      <vt:lpstr>Subtotals</vt:lpstr>
      <vt:lpstr>Charting</vt:lpstr>
      <vt:lpstr>Buyers 2015</vt:lpstr>
      <vt:lpstr>New Hires</vt:lpstr>
      <vt:lpstr>List Functions</vt:lpstr>
      <vt:lpstr>Sheet2</vt:lpstr>
      <vt:lpstr>Sheet3</vt:lpstr>
      <vt:lpstr>Sales Data</vt:lpstr>
      <vt:lpstr>Sheet1</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Abdur Rafiq</cp:lastModifiedBy>
  <dcterms:created xsi:type="dcterms:W3CDTF">1998-08-21T01:22:16Z</dcterms:created>
  <dcterms:modified xsi:type="dcterms:W3CDTF">2020-05-05T08:26:42Z</dcterms:modified>
</cp:coreProperties>
</file>