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79\Documents\Interview Projects\"/>
    </mc:Choice>
  </mc:AlternateContent>
  <xr:revisionPtr revIDLastSave="0" documentId="13_ncr:1_{2DF24AFA-436C-46C3-8014-587AF921035F}" xr6:coauthVersionLast="47" xr6:coauthVersionMax="47" xr10:uidLastSave="{00000000-0000-0000-0000-000000000000}"/>
  <bookViews>
    <workbookView xWindow="28680" yWindow="-120" windowWidth="29040" windowHeight="15840" xr2:uid="{2B543033-39D8-4475-959C-4A4D633AA863}"/>
  </bookViews>
  <sheets>
    <sheet name="Sheet1" sheetId="1" r:id="rId1"/>
  </sheets>
  <definedNames>
    <definedName name="solver_adj" localSheetId="0" hidden="1">Sheet1!$X$13:$AK$13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Sheet1!$R$16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Sheet1!$R$15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 a="1"/>
  <c r="V14" i="1" s="1"/>
  <c r="U14" i="1" s="1"/>
  <c r="R16" i="1"/>
  <c r="X16" i="1" a="1"/>
  <c r="AC16" i="1" s="1"/>
  <c r="AC19" i="1" l="1"/>
  <c r="AC21" i="1" s="1"/>
  <c r="AD16" i="1"/>
  <c r="AD19" i="1" s="1"/>
  <c r="AD21" i="1" s="1"/>
  <c r="AE16" i="1"/>
  <c r="AE19" i="1" s="1"/>
  <c r="AE21" i="1" s="1"/>
  <c r="AF16" i="1"/>
  <c r="AF19" i="1" s="1"/>
  <c r="AF21" i="1" s="1"/>
  <c r="AG16" i="1"/>
  <c r="AG19" i="1" s="1"/>
  <c r="AG21" i="1" s="1"/>
  <c r="AH16" i="1"/>
  <c r="AH19" i="1" s="1"/>
  <c r="AH21" i="1" s="1"/>
  <c r="AI16" i="1"/>
  <c r="AI19" i="1" s="1"/>
  <c r="AI21" i="1" s="1"/>
  <c r="AK16" i="1"/>
  <c r="AK19" i="1" s="1"/>
  <c r="AK21" i="1" s="1"/>
  <c r="Z16" i="1"/>
  <c r="Z19" i="1" s="1"/>
  <c r="Z21" i="1" s="1"/>
  <c r="AB16" i="1"/>
  <c r="AB19" i="1" s="1"/>
  <c r="AB21" i="1" s="1"/>
  <c r="X16" i="1"/>
  <c r="X19" i="1" s="1"/>
  <c r="X21" i="1" s="1"/>
  <c r="AJ16" i="1"/>
  <c r="AJ19" i="1" s="1"/>
  <c r="AJ21" i="1" s="1"/>
  <c r="Y16" i="1"/>
  <c r="Y19" i="1" s="1"/>
  <c r="Y21" i="1" s="1"/>
  <c r="AA16" i="1"/>
  <c r="AA19" i="1" s="1"/>
  <c r="AA21" i="1" s="1"/>
  <c r="R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<sst xmlns="http://schemas.openxmlformats.org/spreadsheetml/2006/main" count="10" uniqueCount="9">
  <si>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Covariance</t>
  </si>
  <si>
    <t>Weights</t>
  </si>
  <si>
    <t>StDev</t>
  </si>
  <si>
    <t>Variance</t>
  </si>
  <si>
    <t>Number of Funds</t>
  </si>
  <si>
    <t>Deviation</t>
  </si>
  <si>
    <t>Covariance * weights</t>
  </si>
  <si>
    <t>sum</t>
  </si>
  <si>
    <t>Risk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</si>
</sst>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6F44-AD6B-411B-AF7B-208411F408C4}">
  <dimension ref="A1:AK30"/>
  <sheetViews>
    <sheetView tabSelected="1" workbookViewId="0">
      <selection activeCell="S15" sqref="S15"/>
    </sheetView>
  </sheetViews>
  <sheetFormatPr defaultRowHeight="14.4" x14ac:dyDescent="0.3"/>
  <sheetData>
    <row r="1" spans="1:37" x14ac:dyDescent="0.3">
      <c r="B1">
        <v>16976</v>
      </c>
      <c r="C1">
        <v>18762</v>
      </c>
      <c r="D1">
        <v>508</v>
      </c>
      <c r="E1">
        <v>7107</v>
      </c>
      <c r="F1">
        <v>14153</v>
      </c>
      <c r="G1">
        <v>16267</v>
      </c>
      <c r="H1">
        <v>18486</v>
      </c>
      <c r="I1">
        <v>13562</v>
      </c>
      <c r="J1">
        <v>126</v>
      </c>
      <c r="K1">
        <v>17784</v>
      </c>
      <c r="L1">
        <v>16789</v>
      </c>
      <c r="M1">
        <v>9699</v>
      </c>
      <c r="N1">
        <v>12214</v>
      </c>
      <c r="O1">
        <v>12716</v>
      </c>
    </row>
    <row r="2" spans="1:37" x14ac:dyDescent="0.3">
      <c r="A2">
        <v>0</v>
      </c>
      <c r="B2">
        <v>0.107500005722045</v>
      </c>
      <c r="C2">
        <v>-2.26000000499188E-2</v>
      </c>
      <c r="D2">
        <v>5.7600002944469403E-2</v>
      </c>
      <c r="E2">
        <v>-2.0400000061839799E-2</v>
      </c>
      <c r="F2">
        <v>3.9199996948242097E-2</v>
      </c>
      <c r="G2">
        <v>-3.5999992638826302E-3</v>
      </c>
      <c r="H2">
        <v>-1.59999996200203E-2</v>
      </c>
      <c r="I2">
        <v>1.6500000119209199E-2</v>
      </c>
      <c r="J2">
        <v>-2.4E-2</v>
      </c>
      <c r="K2">
        <v>-1.7000006288289901E-3</v>
      </c>
      <c r="L2">
        <v>2.2599999070167499E-2</v>
      </c>
      <c r="M2" s="1">
        <v>-9.9999621510509605E-5</v>
      </c>
      <c r="N2">
        <v>4.75000033378601E-2</v>
      </c>
      <c r="O2">
        <v>-2.71000000890344E-2</v>
      </c>
    </row>
    <row r="3" spans="1:37" x14ac:dyDescent="0.3">
      <c r="A3">
        <v>1</v>
      </c>
      <c r="B3">
        <v>-1.1899999643862199E-2</v>
      </c>
      <c r="C3">
        <v>-1.3800000141561001E-2</v>
      </c>
      <c r="D3">
        <v>4.0000088214874399E-4</v>
      </c>
      <c r="E3">
        <v>-1.7600000205635999E-2</v>
      </c>
      <c r="F3">
        <v>-3.5399999770522099E-2</v>
      </c>
      <c r="G3">
        <v>-3.9999962151050702E-4</v>
      </c>
      <c r="H3">
        <v>-1.33000000596046E-2</v>
      </c>
      <c r="I3">
        <v>-1.5199999625980801E-2</v>
      </c>
      <c r="J3">
        <v>-2.4299999999999999E-2</v>
      </c>
      <c r="K3">
        <v>-4.7100000384449899E-2</v>
      </c>
      <c r="L3">
        <v>-4.8200000378489399E-2</v>
      </c>
      <c r="M3">
        <v>-1.16000001534819E-2</v>
      </c>
      <c r="N3">
        <v>-5.0699999856948799E-2</v>
      </c>
      <c r="O3">
        <v>-2.5800000013038501E-2</v>
      </c>
    </row>
    <row r="4" spans="1:37" x14ac:dyDescent="0.3">
      <c r="A4">
        <v>2</v>
      </c>
      <c r="B4">
        <v>1.34999987781047E-2</v>
      </c>
      <c r="C4">
        <v>2.7700000733137099E-2</v>
      </c>
      <c r="D4">
        <v>-5.19999925792217E-3</v>
      </c>
      <c r="E4">
        <v>-6.5000007748603804E-3</v>
      </c>
      <c r="F4">
        <v>9.4199997663497903E-2</v>
      </c>
      <c r="G4">
        <v>-2.0300000149756602E-2</v>
      </c>
      <c r="H4">
        <v>-1.37999995499849E-2</v>
      </c>
      <c r="I4">
        <v>-4.1600000753998702E-2</v>
      </c>
      <c r="J4">
        <v>0.14259999740123699</v>
      </c>
      <c r="K4">
        <v>-2.41999999857507E-2</v>
      </c>
      <c r="L4">
        <v>-3.9899999916553498E-2</v>
      </c>
      <c r="M4">
        <v>-5.4000007808208397E-3</v>
      </c>
      <c r="N4">
        <v>1.7699999094009398E-2</v>
      </c>
      <c r="O4">
        <v>3.6700000345706897E-2</v>
      </c>
    </row>
    <row r="5" spans="1:37" x14ac:dyDescent="0.3">
      <c r="A5">
        <v>3</v>
      </c>
      <c r="B5">
        <v>-5.4600000682473102E-2</v>
      </c>
      <c r="C5">
        <v>-4.0500000420212699E-2</v>
      </c>
      <c r="D5">
        <v>-4.5700000900030097E-2</v>
      </c>
      <c r="E5">
        <v>-1.7199999953806399E-2</v>
      </c>
      <c r="F5">
        <v>3.0000001907348598E-3</v>
      </c>
      <c r="G5">
        <v>-7.9999997496604906E-3</v>
      </c>
      <c r="H5">
        <v>-1.4300000223517399E-2</v>
      </c>
      <c r="I5">
        <v>-4.4000000062584803E-2</v>
      </c>
      <c r="J5">
        <v>-2.4299999999999999E-2</v>
      </c>
      <c r="K5">
        <v>-3.9999990940093903E-3</v>
      </c>
      <c r="L5">
        <v>-6.1999990820884596E-3</v>
      </c>
      <c r="M5">
        <v>-1.4400000053644099E-2</v>
      </c>
      <c r="N5">
        <v>4.3999996751546804E-3</v>
      </c>
      <c r="O5">
        <v>-2.7000000070035401E-2</v>
      </c>
    </row>
    <row r="6" spans="1:37" x14ac:dyDescent="0.3">
      <c r="A6">
        <v>4</v>
      </c>
      <c r="B6">
        <v>0.113899994850158</v>
      </c>
      <c r="C6">
        <v>7.5899999797344103E-2</v>
      </c>
      <c r="D6">
        <v>4.4000003695487899E-2</v>
      </c>
      <c r="E6">
        <v>5.0000000953674302E-2</v>
      </c>
      <c r="F6">
        <v>-1.45000003054738E-2</v>
      </c>
      <c r="G6">
        <v>1.8199999094009399E-2</v>
      </c>
      <c r="H6">
        <v>-1.0999999731779101E-2</v>
      </c>
      <c r="I6">
        <v>-6.3000002652406698E-3</v>
      </c>
      <c r="J6">
        <v>-2.4E-2</v>
      </c>
      <c r="K6">
        <v>2.09000000953674E-2</v>
      </c>
      <c r="L6">
        <v>-2.9900000222027299E-2</v>
      </c>
      <c r="M6">
        <v>-1.58999997898936E-2</v>
      </c>
      <c r="N6">
        <v>-2.24000000404194E-2</v>
      </c>
      <c r="O6">
        <v>-2.60000000949949E-2</v>
      </c>
    </row>
    <row r="7" spans="1:37" x14ac:dyDescent="0.3">
      <c r="A7">
        <v>5</v>
      </c>
      <c r="B7">
        <v>6.3000000149011602E-3</v>
      </c>
      <c r="C7">
        <v>2.4100001442432399E-2</v>
      </c>
      <c r="D7">
        <v>-4.7000000712275503E-2</v>
      </c>
      <c r="E7">
        <v>4.5700002002715998E-2</v>
      </c>
      <c r="F7">
        <v>4.5899997937679203E-2</v>
      </c>
      <c r="G7">
        <v>2.3900001782178801E-2</v>
      </c>
      <c r="H7">
        <v>-1.3300000217556901E-2</v>
      </c>
      <c r="I7">
        <v>2.0399998414516399E-2</v>
      </c>
      <c r="J7">
        <v>4.9700002658367097E-2</v>
      </c>
      <c r="K7">
        <v>2.5000001776218399E-2</v>
      </c>
      <c r="L7">
        <v>-6.2899999779462798E-2</v>
      </c>
      <c r="M7">
        <v>-6.70000025331973E-3</v>
      </c>
      <c r="N7">
        <v>-4.6300000038743003E-2</v>
      </c>
      <c r="O7">
        <v>-4.5499999535083699E-2</v>
      </c>
    </row>
    <row r="8" spans="1:37" x14ac:dyDescent="0.3">
      <c r="A8">
        <v>6</v>
      </c>
      <c r="B8">
        <v>6.7600003242492601E-2</v>
      </c>
      <c r="C8">
        <v>2.6199999064206999E-2</v>
      </c>
      <c r="D8">
        <v>-2.7000002712011298E-3</v>
      </c>
      <c r="E8">
        <v>-4.2599999547004698E-2</v>
      </c>
      <c r="F8">
        <v>1.88999984264373E-2</v>
      </c>
      <c r="G8">
        <v>-1.2299999795854E-2</v>
      </c>
      <c r="H8">
        <v>-9.4999998956918699E-3</v>
      </c>
      <c r="I8">
        <v>-1.06999997198581E-2</v>
      </c>
      <c r="J8">
        <v>-2.1499999999999998E-2</v>
      </c>
      <c r="K8">
        <v>-2.30000000130385E-2</v>
      </c>
      <c r="L8">
        <v>-5.2699999153614001E-2</v>
      </c>
      <c r="M8">
        <v>-4.7000005990266696E-3</v>
      </c>
      <c r="N8">
        <v>-5.6800001502036998E-2</v>
      </c>
      <c r="O8">
        <v>-2.4699999919161199E-2</v>
      </c>
    </row>
    <row r="9" spans="1:37" x14ac:dyDescent="0.3">
      <c r="A9">
        <v>7</v>
      </c>
      <c r="B9">
        <v>-2.0999999314546499E-3</v>
      </c>
      <c r="C9">
        <v>4.64000033617019E-2</v>
      </c>
      <c r="D9">
        <v>-4.4400000718235903E-2</v>
      </c>
      <c r="E9">
        <v>-9.1999999776482492E-3</v>
      </c>
      <c r="F9">
        <v>2.0700000452995301E-2</v>
      </c>
      <c r="G9">
        <v>-8.6999998956918696E-3</v>
      </c>
      <c r="H9">
        <v>-1.2699999620020301E-2</v>
      </c>
      <c r="I9">
        <v>-0.21409999556541401</v>
      </c>
      <c r="J9">
        <v>-2.07E-2</v>
      </c>
      <c r="K9">
        <v>-4.0300000232458097E-2</v>
      </c>
      <c r="L9">
        <v>-3.3499999676644798E-2</v>
      </c>
      <c r="M9">
        <v>-1.79999999299645E-2</v>
      </c>
      <c r="N9">
        <v>4.0399998652934997E-2</v>
      </c>
      <c r="O9">
        <v>-3.17999997705221E-2</v>
      </c>
    </row>
    <row r="10" spans="1:37" x14ac:dyDescent="0.3">
      <c r="A10">
        <v>8</v>
      </c>
      <c r="B10">
        <v>2.7799999064207E-2</v>
      </c>
      <c r="C10">
        <v>-1.7100000099837701E-2</v>
      </c>
      <c r="D10">
        <v>3.9199998325109398E-2</v>
      </c>
      <c r="E10">
        <v>-3.1000005990266801E-3</v>
      </c>
      <c r="F10">
        <v>-3.7799999395012801E-2</v>
      </c>
      <c r="G10">
        <v>-1.95999999857507E-2</v>
      </c>
      <c r="H10">
        <v>2.9999921321868702E-4</v>
      </c>
      <c r="I10">
        <v>2.42000014543533E-2</v>
      </c>
      <c r="J10">
        <v>5.4999996930360801E-3</v>
      </c>
      <c r="K10">
        <v>5.0000005424022604E-3</v>
      </c>
      <c r="L10">
        <v>0.134599992728233</v>
      </c>
      <c r="M10">
        <v>-3.08000001102685E-2</v>
      </c>
      <c r="N10">
        <v>-4.9899999329447699E-2</v>
      </c>
      <c r="O10">
        <v>-1.33999998658895E-2</v>
      </c>
    </row>
    <row r="11" spans="1:37" x14ac:dyDescent="0.3">
      <c r="A11">
        <v>9</v>
      </c>
      <c r="B11">
        <v>4.7500001680850903E-2</v>
      </c>
      <c r="C11">
        <v>2.5999997228383898E-3</v>
      </c>
      <c r="D11">
        <v>-2.5400000210106299E-2</v>
      </c>
      <c r="E11">
        <v>-6.1000003993511099E-3</v>
      </c>
      <c r="F11">
        <v>-7.8700000005960405E-2</v>
      </c>
      <c r="G11">
        <v>3.3699999046325597E-2</v>
      </c>
      <c r="H11">
        <v>1.1699999165534899E-2</v>
      </c>
      <c r="I11">
        <v>3.6999997168779301E-3</v>
      </c>
      <c r="J11">
        <v>-1.7299999999999999E-2</v>
      </c>
      <c r="K11">
        <v>1.23000000089406E-2</v>
      </c>
      <c r="L11">
        <v>8.3999991834163706E-3</v>
      </c>
      <c r="M11">
        <v>6.9999922513961797E-4</v>
      </c>
      <c r="N11">
        <v>2.5700001460313801E-2</v>
      </c>
      <c r="O11">
        <v>-3.3300000759959203E-2</v>
      </c>
    </row>
    <row r="12" spans="1:37" x14ac:dyDescent="0.3">
      <c r="A12">
        <v>10</v>
      </c>
      <c r="B12">
        <v>3.0000000429153399E-2</v>
      </c>
      <c r="C12">
        <v>-4.2599999177455897E-2</v>
      </c>
      <c r="D12">
        <v>6.3799998891353599E-2</v>
      </c>
      <c r="E12">
        <v>6.9099999201297696E-2</v>
      </c>
      <c r="F12">
        <v>2.4899999779462799E-2</v>
      </c>
      <c r="G12">
        <v>1.12000007003545E-2</v>
      </c>
      <c r="H12">
        <v>5.1999997168779297E-3</v>
      </c>
      <c r="I12">
        <v>-9.4999999918043594E-3</v>
      </c>
      <c r="J12">
        <v>-1.5800000000000002E-2</v>
      </c>
      <c r="K12">
        <v>-2.17000002220273E-2</v>
      </c>
      <c r="L12">
        <v>-4.7199998813867501E-2</v>
      </c>
      <c r="M12">
        <v>1.4000005841255101E-3</v>
      </c>
      <c r="N12">
        <v>-6.0399998742341997E-2</v>
      </c>
      <c r="O12">
        <v>-2.04000001020729E-2</v>
      </c>
      <c r="AC12" t="s">
        <v>1</v>
      </c>
    </row>
    <row r="13" spans="1:37" x14ac:dyDescent="0.3">
      <c r="A13">
        <v>11</v>
      </c>
      <c r="B13">
        <v>1.6399999827146499E-2</v>
      </c>
      <c r="C13">
        <v>1.6700001180171901E-2</v>
      </c>
      <c r="D13">
        <v>8.9000003159046104E-2</v>
      </c>
      <c r="E13">
        <v>7.8999993652105298E-3</v>
      </c>
      <c r="F13">
        <v>1.54999994933605E-2</v>
      </c>
      <c r="G13">
        <v>1.58000008463859E-2</v>
      </c>
      <c r="H13">
        <v>-2.4999997317791001E-3</v>
      </c>
      <c r="I13">
        <v>5.0899998962879098E-2</v>
      </c>
      <c r="J13">
        <v>-8.0400003373622894E-2</v>
      </c>
      <c r="K13">
        <v>5.2000002264976503E-3</v>
      </c>
      <c r="L13">
        <v>9.0399997055530507E-2</v>
      </c>
      <c r="M13">
        <v>3.1000000685453399E-3</v>
      </c>
      <c r="N13">
        <v>2.7000000447034801E-2</v>
      </c>
      <c r="O13">
        <v>3.6000000059604603E-2</v>
      </c>
      <c r="U13" t="s">
        <v>2</v>
      </c>
      <c r="V13" t="s">
        <v>3</v>
      </c>
      <c r="X13">
        <v>3.0004930221912571E-2</v>
      </c>
      <c r="Y13">
        <v>6.5030328839303E-2</v>
      </c>
      <c r="Z13">
        <v>2.840717374513331E-2</v>
      </c>
      <c r="AA13">
        <v>4.846545809567273E-2</v>
      </c>
      <c r="AB13">
        <v>5.4777570246765508E-2</v>
      </c>
      <c r="AC13">
        <v>9.9399808874393814E-2</v>
      </c>
      <c r="AD13">
        <v>0.25012232545510782</v>
      </c>
      <c r="AE13">
        <v>2.1976283860082445E-2</v>
      </c>
      <c r="AF13">
        <v>5.6350338001405993E-2</v>
      </c>
      <c r="AG13">
        <v>5.1062414883305741E-2</v>
      </c>
      <c r="AH13">
        <v>4.0474867412753364E-2</v>
      </c>
      <c r="AI13">
        <v>0.14985896325544146</v>
      </c>
      <c r="AJ13">
        <v>5.4741844631980403E-2</v>
      </c>
      <c r="AK13">
        <v>4.9327692476741541E-2</v>
      </c>
    </row>
    <row r="14" spans="1:37" x14ac:dyDescent="0.3">
      <c r="Q14" t="s">
        <v>4</v>
      </c>
      <c r="S14">
        <v>14</v>
      </c>
      <c r="U14">
        <f>SQRT(V14)</f>
        <v>9.6211606796057034E-3</v>
      </c>
      <c r="V14" cm="1">
        <f t="array" ref="V14">MMULT(X13:AK13,MMULT(B17:O30,TRANSPOSE(X13:AK13)))</f>
        <v>9.2566732822790875E-5</v>
      </c>
    </row>
    <row r="15" spans="1:37" x14ac:dyDescent="0.3">
      <c r="B15" t="s">
        <v>0</v>
      </c>
      <c r="Q15" t="s">
        <v>5</v>
      </c>
      <c r="R15">
        <f>SUM(X21:AK21)</f>
        <v>6.8591107845600296E-6</v>
      </c>
      <c r="AC15" t="s">
        <v>6</v>
      </c>
    </row>
    <row r="16" spans="1:37" x14ac:dyDescent="0.3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Q16" t="s">
        <v>7</v>
      </c>
      <c r="R16">
        <f>SUM(X13:AK13)</f>
        <v>0.99999999999999978</v>
      </c>
      <c r="X16">
        <f t="array" ref="X16:AK16">MMULT(X13:AK13,B17:O30)</f>
        <v>2.2035950069529791E-4</v>
      </c>
      <c r="Y16">
        <v>1.0167408887570365E-4</v>
      </c>
      <c r="Z16">
        <v>2.3275793323028856E-4</v>
      </c>
      <c r="AA16">
        <v>1.3642615028803669E-4</v>
      </c>
      <c r="AB16">
        <v>1.2070379810213557E-4</v>
      </c>
      <c r="AC16">
        <v>6.6517917329623382E-5</v>
      </c>
      <c r="AD16">
        <v>2.6434630769694602E-5</v>
      </c>
      <c r="AE16">
        <v>3.0086304935236828E-4</v>
      </c>
      <c r="AF16">
        <v>1.1733770449370138E-4</v>
      </c>
      <c r="AG16">
        <v>1.2948700605726896E-4</v>
      </c>
      <c r="AH16">
        <v>1.6335934531926409E-4</v>
      </c>
      <c r="AI16">
        <v>4.4120315242748563E-5</v>
      </c>
      <c r="AJ16">
        <v>1.2078311862576588E-4</v>
      </c>
      <c r="AK16">
        <v>1.3404107832298907E-4</v>
      </c>
    </row>
    <row r="17" spans="1:37" x14ac:dyDescent="0.3">
      <c r="A17">
        <v>0</v>
      </c>
      <c r="B17">
        <v>2.3392808746099301E-3</v>
      </c>
      <c r="C17">
        <v>6.3012251602100305E-4</v>
      </c>
      <c r="D17">
        <v>1.1607064161209199E-3</v>
      </c>
      <c r="E17">
        <v>2.09908445994928E-4</v>
      </c>
      <c r="F17" s="1">
        <v>-9.68294833729046E-5</v>
      </c>
      <c r="G17">
        <v>1.7637324159723301E-4</v>
      </c>
      <c r="H17" s="1">
        <v>4.0885761980346501E-5</v>
      </c>
      <c r="I17">
        <v>1.0125159927849999E-3</v>
      </c>
      <c r="J17">
        <v>-3.3519555169569698E-4</v>
      </c>
      <c r="K17">
        <v>3.9251179200402102E-4</v>
      </c>
      <c r="L17">
        <v>1.5105022007513101E-4</v>
      </c>
      <c r="M17" s="1">
        <v>9.6868500640576204E-5</v>
      </c>
      <c r="N17">
        <v>1.03513838166579E-4</v>
      </c>
      <c r="O17">
        <v>-1.2385539565333E-4</v>
      </c>
    </row>
    <row r="18" spans="1:37" x14ac:dyDescent="0.3">
      <c r="A18">
        <v>1</v>
      </c>
      <c r="B18">
        <v>6.3012251602100305E-4</v>
      </c>
      <c r="C18">
        <v>1.2825906314189099E-3</v>
      </c>
      <c r="D18">
        <v>-2.13391801559035E-4</v>
      </c>
      <c r="E18">
        <v>1.3212972091171599E-4</v>
      </c>
      <c r="F18">
        <v>2.2984562089843499E-4</v>
      </c>
      <c r="G18" s="1">
        <v>9.8428325856796001E-5</v>
      </c>
      <c r="H18" s="1">
        <v>-7.9326660576266097E-5</v>
      </c>
      <c r="I18">
        <v>-6.6572261869942101E-4</v>
      </c>
      <c r="J18">
        <v>2.93875306072321E-4</v>
      </c>
      <c r="K18">
        <v>1.3649908607641501E-4</v>
      </c>
      <c r="L18">
        <v>-5.2122408964038001E-4</v>
      </c>
      <c r="M18" s="1">
        <v>-4.5614852804518803E-5</v>
      </c>
      <c r="N18">
        <v>2.09908476458629E-4</v>
      </c>
      <c r="O18" s="1">
        <v>8.1638338586838898E-5</v>
      </c>
      <c r="AC18" t="s">
        <v>8</v>
      </c>
    </row>
    <row r="19" spans="1:37" x14ac:dyDescent="0.3">
      <c r="A19">
        <v>2</v>
      </c>
      <c r="B19">
        <v>1.1607064161209199E-3</v>
      </c>
      <c r="C19">
        <v>-2.13391801559035E-4</v>
      </c>
      <c r="D19">
        <v>2.2233873683645202E-3</v>
      </c>
      <c r="E19">
        <v>4.4031453264098403E-4</v>
      </c>
      <c r="F19" s="1">
        <v>3.1725458932164798E-5</v>
      </c>
      <c r="G19" s="1">
        <v>4.9920009693191301E-5</v>
      </c>
      <c r="H19">
        <v>1.1559818068063599E-4</v>
      </c>
      <c r="I19">
        <v>1.6885218387435201E-3</v>
      </c>
      <c r="J19">
        <v>-9.4410642452768905E-4</v>
      </c>
      <c r="K19">
        <v>1.5580908794656699E-4</v>
      </c>
      <c r="L19">
        <v>1.4368399657880399E-3</v>
      </c>
      <c r="M19">
        <v>1.1797728993237899E-4</v>
      </c>
      <c r="N19" s="1">
        <v>-7.3776301460336897E-5</v>
      </c>
      <c r="O19">
        <v>5.68327287286183E-4</v>
      </c>
      <c r="X19">
        <f>X16*X13/$V$14</f>
        <v>7.1428160425145715E-2</v>
      </c>
      <c r="Y19">
        <f t="shared" ref="Y19:AK19" si="0">Y16*Y13/$V$14</f>
        <v>7.1428462822397579E-2</v>
      </c>
      <c r="Z19">
        <f t="shared" si="0"/>
        <v>7.1429495761602638E-2</v>
      </c>
      <c r="AA19">
        <f t="shared" si="0"/>
        <v>7.1429072500556717E-2</v>
      </c>
      <c r="AB19">
        <f t="shared" si="0"/>
        <v>7.1428045237902402E-2</v>
      </c>
      <c r="AC19">
        <f t="shared" si="0"/>
        <v>7.1428126149218299E-2</v>
      </c>
      <c r="AD19">
        <f t="shared" si="0"/>
        <v>7.1428375173626588E-2</v>
      </c>
      <c r="AE19">
        <f t="shared" si="0"/>
        <v>7.1427947967390437E-2</v>
      </c>
      <c r="AF19">
        <f t="shared" si="0"/>
        <v>7.1429757828734994E-2</v>
      </c>
      <c r="AG19">
        <f t="shared" si="0"/>
        <v>7.1428676627824858E-2</v>
      </c>
      <c r="AH19">
        <f t="shared" si="0"/>
        <v>7.1428985779256937E-2</v>
      </c>
      <c r="AI19">
        <f t="shared" si="0"/>
        <v>7.1427655477904611E-2</v>
      </c>
      <c r="AJ19">
        <f t="shared" si="0"/>
        <v>7.1428368619593535E-2</v>
      </c>
      <c r="AK19">
        <f t="shared" si="0"/>
        <v>7.1428869628844732E-2</v>
      </c>
    </row>
    <row r="20" spans="1:37" x14ac:dyDescent="0.3">
      <c r="A20">
        <v>3</v>
      </c>
      <c r="B20">
        <v>2.09908445994928E-4</v>
      </c>
      <c r="C20">
        <v>1.3212972091171599E-4</v>
      </c>
      <c r="D20">
        <v>4.4031453264098403E-4</v>
      </c>
      <c r="E20">
        <v>1.1116006193151E-3</v>
      </c>
      <c r="F20">
        <v>1.4338334075103399E-4</v>
      </c>
      <c r="G20">
        <v>3.2596607008082598E-4</v>
      </c>
      <c r="H20" s="1">
        <v>8.1709692132669306E-5</v>
      </c>
      <c r="I20">
        <v>4.1722059277144298E-4</v>
      </c>
      <c r="J20">
        <v>1.06781226335993E-4</v>
      </c>
      <c r="K20">
        <v>3.1535274197748501E-4</v>
      </c>
      <c r="L20">
        <v>-3.46377286427584E-4</v>
      </c>
      <c r="M20" s="1">
        <v>3.5701521202422803E-5</v>
      </c>
      <c r="N20">
        <v>-4.4562788009895799E-4</v>
      </c>
      <c r="O20" s="1">
        <v>-7.6313950928759495E-5</v>
      </c>
    </row>
    <row r="21" spans="1:37" x14ac:dyDescent="0.3">
      <c r="A21">
        <v>4</v>
      </c>
      <c r="B21" s="1">
        <v>-9.68294833729046E-5</v>
      </c>
      <c r="C21">
        <v>2.2984562089843499E-4</v>
      </c>
      <c r="D21" s="1">
        <v>3.1725458932164798E-5</v>
      </c>
      <c r="E21">
        <v>1.4338334075103399E-4</v>
      </c>
      <c r="F21">
        <v>2.0446898469675201E-3</v>
      </c>
      <c r="G21">
        <v>-2.9719551209216602E-4</v>
      </c>
      <c r="H21">
        <v>-2.2919937545437199E-4</v>
      </c>
      <c r="I21">
        <v>-4.83823746438633E-4</v>
      </c>
      <c r="J21">
        <v>1.3657604878721599E-3</v>
      </c>
      <c r="K21">
        <v>-1.80374547592158E-4</v>
      </c>
      <c r="L21">
        <v>-9.3959971482690497E-4</v>
      </c>
      <c r="M21">
        <v>1.2062151021753099E-4</v>
      </c>
      <c r="N21">
        <v>2.7884073470007002E-4</v>
      </c>
      <c r="O21">
        <v>4.7132583839820799E-4</v>
      </c>
      <c r="W21" t="s">
        <v>5</v>
      </c>
      <c r="X21">
        <f>ABS(X19-1/$S$14)</f>
        <v>4.1100342570987713E-7</v>
      </c>
      <c r="Y21">
        <f t="shared" ref="Y21:AK21" si="1">ABS(Y19-1/$S$14)</f>
        <v>1.0860617384589322E-7</v>
      </c>
      <c r="Z21">
        <f t="shared" si="1"/>
        <v>9.2433303121308708E-7</v>
      </c>
      <c r="AA21">
        <f t="shared" si="1"/>
        <v>5.0107198529270036E-7</v>
      </c>
      <c r="AB21">
        <f t="shared" si="1"/>
        <v>5.261906690229301E-7</v>
      </c>
      <c r="AC21">
        <f t="shared" si="1"/>
        <v>4.4527935312566047E-7</v>
      </c>
      <c r="AD21">
        <f t="shared" si="1"/>
        <v>1.9625494483699324E-7</v>
      </c>
      <c r="AE21">
        <f t="shared" si="1"/>
        <v>6.2346118098743908E-7</v>
      </c>
      <c r="AF21">
        <f t="shared" si="1"/>
        <v>1.1864001635691901E-6</v>
      </c>
      <c r="AG21">
        <f t="shared" si="1"/>
        <v>1.0519925343344116E-7</v>
      </c>
      <c r="AH21">
        <f t="shared" si="1"/>
        <v>4.1435068551254339E-7</v>
      </c>
      <c r="AI21">
        <f t="shared" si="1"/>
        <v>9.1595066681326998E-7</v>
      </c>
      <c r="AJ21">
        <f t="shared" si="1"/>
        <v>2.0280897788937935E-7</v>
      </c>
      <c r="AK21">
        <f t="shared" si="1"/>
        <v>2.98200273307625E-7</v>
      </c>
    </row>
    <row r="22" spans="1:37" x14ac:dyDescent="0.3">
      <c r="A22">
        <v>5</v>
      </c>
      <c r="B22">
        <v>1.7637324159723301E-4</v>
      </c>
      <c r="C22" s="1">
        <v>9.8428325856796001E-5</v>
      </c>
      <c r="D22" s="1">
        <v>4.9920009693191301E-5</v>
      </c>
      <c r="E22">
        <v>3.2596607008082598E-4</v>
      </c>
      <c r="F22">
        <v>-2.9719551209216602E-4</v>
      </c>
      <c r="G22">
        <v>3.12642651920324E-4</v>
      </c>
      <c r="H22" s="1">
        <v>7.2376056383206995E-5</v>
      </c>
      <c r="I22">
        <v>4.0189992228000301E-4</v>
      </c>
      <c r="J22">
        <v>-3.1008946255043799E-4</v>
      </c>
      <c r="K22">
        <v>2.3167818437027E-4</v>
      </c>
      <c r="L22">
        <v>-1.4591158693575001E-4</v>
      </c>
      <c r="M22" s="1">
        <v>8.5617881263363597E-5</v>
      </c>
      <c r="N22" s="1">
        <v>1.7308941010343599E-5</v>
      </c>
      <c r="O22">
        <v>-1.2877235194486399E-4</v>
      </c>
    </row>
    <row r="23" spans="1:37" x14ac:dyDescent="0.3">
      <c r="A23">
        <v>6</v>
      </c>
      <c r="B23" s="1">
        <v>4.0885761980346501E-5</v>
      </c>
      <c r="C23" s="1">
        <v>-7.9326660576266097E-5</v>
      </c>
      <c r="D23">
        <v>1.1559818068063599E-4</v>
      </c>
      <c r="E23" s="1">
        <v>8.1709692132669306E-5</v>
      </c>
      <c r="F23">
        <v>-2.2919937545437199E-4</v>
      </c>
      <c r="G23" s="1">
        <v>7.2376056383206995E-5</v>
      </c>
      <c r="H23" s="1">
        <v>8.0406055072067501E-5</v>
      </c>
      <c r="I23">
        <v>1.7784877720837999E-4</v>
      </c>
      <c r="J23">
        <v>-1.20918787241804E-4</v>
      </c>
      <c r="K23" s="1">
        <v>4.8773632557812203E-5</v>
      </c>
      <c r="L23">
        <v>1.9982543927700699E-4</v>
      </c>
      <c r="M23" s="1">
        <v>1.9171515815276098E-5</v>
      </c>
      <c r="N23" s="1">
        <v>-4.7296958938984503E-5</v>
      </c>
      <c r="O23" s="1">
        <v>8.4151539996357296E-6</v>
      </c>
    </row>
    <row r="24" spans="1:37" x14ac:dyDescent="0.3">
      <c r="A24">
        <v>7</v>
      </c>
      <c r="B24">
        <v>1.0125159927849999E-3</v>
      </c>
      <c r="C24">
        <v>-6.6572261869942101E-4</v>
      </c>
      <c r="D24">
        <v>1.6885218387435201E-3</v>
      </c>
      <c r="E24">
        <v>4.1722059277144298E-4</v>
      </c>
      <c r="F24">
        <v>-4.83823746438633E-4</v>
      </c>
      <c r="G24">
        <v>4.0189992228000301E-4</v>
      </c>
      <c r="H24">
        <v>1.7784877720837999E-4</v>
      </c>
      <c r="I24">
        <v>4.5103952113386397E-3</v>
      </c>
      <c r="J24">
        <v>-3.6007494831289002E-4</v>
      </c>
      <c r="K24">
        <v>9.0910271782960799E-4</v>
      </c>
      <c r="L24">
        <v>1.52769563074115E-3</v>
      </c>
      <c r="M24">
        <v>2.1602150634905499E-4</v>
      </c>
      <c r="N24">
        <v>-8.8306100281937796E-4</v>
      </c>
      <c r="O24">
        <v>3.35304001091767E-4</v>
      </c>
    </row>
    <row r="25" spans="1:37" x14ac:dyDescent="0.3">
      <c r="A25">
        <v>8</v>
      </c>
      <c r="B25">
        <v>-3.3519555169569698E-4</v>
      </c>
      <c r="C25">
        <v>2.93875306072321E-4</v>
      </c>
      <c r="D25">
        <v>-9.4410642452768905E-4</v>
      </c>
      <c r="E25">
        <v>1.06781226335993E-4</v>
      </c>
      <c r="F25">
        <v>1.3657604878721599E-3</v>
      </c>
      <c r="G25">
        <v>-3.1008946255043799E-4</v>
      </c>
      <c r="H25">
        <v>-1.20918787241804E-4</v>
      </c>
      <c r="I25">
        <v>-3.6007494831289002E-4</v>
      </c>
      <c r="J25">
        <v>2.9840353814502398E-3</v>
      </c>
      <c r="K25" s="1">
        <v>-7.13081658933778E-5</v>
      </c>
      <c r="L25">
        <v>-1.0647825241320199E-3</v>
      </c>
      <c r="M25" s="1">
        <v>-4.8319712028192797E-5</v>
      </c>
      <c r="N25">
        <v>-1.2429807493196399E-4</v>
      </c>
      <c r="O25">
        <v>3.3912277477468502E-4</v>
      </c>
    </row>
    <row r="26" spans="1:37" x14ac:dyDescent="0.3">
      <c r="A26">
        <v>9</v>
      </c>
      <c r="B26">
        <v>3.9251179200402102E-4</v>
      </c>
      <c r="C26">
        <v>1.3649908607641501E-4</v>
      </c>
      <c r="D26">
        <v>1.5580908794656699E-4</v>
      </c>
      <c r="E26">
        <v>3.1535274197748501E-4</v>
      </c>
      <c r="F26">
        <v>-1.80374547592158E-4</v>
      </c>
      <c r="G26">
        <v>2.3167818437027E-4</v>
      </c>
      <c r="H26" s="1">
        <v>4.8773632557812203E-5</v>
      </c>
      <c r="I26">
        <v>9.0910271782960799E-4</v>
      </c>
      <c r="J26" s="1">
        <v>-7.13081658933778E-5</v>
      </c>
      <c r="K26">
        <v>5.4381638116096198E-4</v>
      </c>
      <c r="L26">
        <v>4.8676907562268299E-4</v>
      </c>
      <c r="M26" s="1">
        <v>1.0011816820220501E-5</v>
      </c>
      <c r="N26" s="1">
        <v>4.2359093989350501E-5</v>
      </c>
      <c r="O26" s="1">
        <v>-7.0436367793189297E-5</v>
      </c>
    </row>
    <row r="27" spans="1:37" x14ac:dyDescent="0.3">
      <c r="A27">
        <v>10</v>
      </c>
      <c r="B27">
        <v>1.5105022007513101E-4</v>
      </c>
      <c r="C27">
        <v>-5.2122408964038001E-4</v>
      </c>
      <c r="D27">
        <v>1.4368399657880399E-3</v>
      </c>
      <c r="E27">
        <v>-3.46377286427584E-4</v>
      </c>
      <c r="F27">
        <v>-9.3959971482690497E-4</v>
      </c>
      <c r="G27">
        <v>-1.4591158693575001E-4</v>
      </c>
      <c r="H27">
        <v>1.9982543927700699E-4</v>
      </c>
      <c r="I27">
        <v>1.52769563074115E-3</v>
      </c>
      <c r="J27">
        <v>-1.0647825241320199E-3</v>
      </c>
      <c r="K27">
        <v>4.8676907562268299E-4</v>
      </c>
      <c r="L27">
        <v>3.7686763308067599E-3</v>
      </c>
      <c r="M27">
        <v>-1.69719076517058E-4</v>
      </c>
      <c r="N27">
        <v>5.5739230668177403E-4</v>
      </c>
      <c r="O27">
        <v>5.8064248095693696E-4</v>
      </c>
    </row>
    <row r="28" spans="1:37" x14ac:dyDescent="0.3">
      <c r="A28">
        <v>11</v>
      </c>
      <c r="B28" s="1">
        <v>9.6868500640576204E-5</v>
      </c>
      <c r="C28" s="1">
        <v>-4.5614852804518803E-5</v>
      </c>
      <c r="D28">
        <v>1.1797728993237899E-4</v>
      </c>
      <c r="E28" s="1">
        <v>3.5701521202422803E-5</v>
      </c>
      <c r="F28">
        <v>1.2062151021753099E-4</v>
      </c>
      <c r="G28" s="1">
        <v>8.5617881263363597E-5</v>
      </c>
      <c r="H28" s="1">
        <v>1.9171515815276098E-5</v>
      </c>
      <c r="I28">
        <v>2.1602150634905499E-4</v>
      </c>
      <c r="J28" s="1">
        <v>-4.8319712028192797E-5</v>
      </c>
      <c r="K28" s="1">
        <v>1.0011816820220501E-5</v>
      </c>
      <c r="L28">
        <v>-1.69719076517058E-4</v>
      </c>
      <c r="M28">
        <v>1.00160605780563E-4</v>
      </c>
      <c r="N28">
        <v>1.02562125156965E-4</v>
      </c>
      <c r="O28" s="1">
        <v>5.8682421448655202E-5</v>
      </c>
    </row>
    <row r="29" spans="1:37" x14ac:dyDescent="0.3">
      <c r="A29">
        <v>12</v>
      </c>
      <c r="B29">
        <v>1.03513838166579E-4</v>
      </c>
      <c r="C29">
        <v>2.09908476458629E-4</v>
      </c>
      <c r="D29" s="1">
        <v>-7.3776301460336897E-5</v>
      </c>
      <c r="E29">
        <v>-4.4562788009895799E-4</v>
      </c>
      <c r="F29">
        <v>2.7884073470007002E-4</v>
      </c>
      <c r="G29" s="1">
        <v>1.7308941010343599E-5</v>
      </c>
      <c r="H29" s="1">
        <v>-4.7296958938984503E-5</v>
      </c>
      <c r="I29">
        <v>-8.8306100281937796E-4</v>
      </c>
      <c r="J29">
        <v>-1.2429807493196399E-4</v>
      </c>
      <c r="K29" s="1">
        <v>4.2359093989350501E-5</v>
      </c>
      <c r="L29">
        <v>5.5739230668177403E-4</v>
      </c>
      <c r="M29">
        <v>1.02562125156965E-4</v>
      </c>
      <c r="N29">
        <v>1.71942699518319E-3</v>
      </c>
      <c r="O29">
        <v>2.9898529586355901E-4</v>
      </c>
    </row>
    <row r="30" spans="1:37" x14ac:dyDescent="0.3">
      <c r="A30">
        <v>13</v>
      </c>
      <c r="B30">
        <v>-1.2385539565333E-4</v>
      </c>
      <c r="C30" s="1">
        <v>8.1638338586838898E-5</v>
      </c>
      <c r="D30">
        <v>5.68327287286183E-4</v>
      </c>
      <c r="E30" s="1">
        <v>-7.6313950928759495E-5</v>
      </c>
      <c r="F30">
        <v>4.7132583839820799E-4</v>
      </c>
      <c r="G30">
        <v>-1.2877235194486399E-4</v>
      </c>
      <c r="H30" s="1">
        <v>8.4151539996357296E-6</v>
      </c>
      <c r="I30">
        <v>3.35304001091767E-4</v>
      </c>
      <c r="J30">
        <v>3.3912277477468502E-4</v>
      </c>
      <c r="K30" s="1">
        <v>-7.0436367793189297E-5</v>
      </c>
      <c r="L30">
        <v>5.8064248095693696E-4</v>
      </c>
      <c r="M30" s="1">
        <v>5.8682421448655202E-5</v>
      </c>
      <c r="N30">
        <v>2.9898529586355901E-4</v>
      </c>
      <c r="O30">
        <v>6.7578992791785301E-4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18479</dc:creator>
  <cp:lastModifiedBy>18479</cp:lastModifiedBy>
  <dcterms:created xsi:type="dcterms:W3CDTF">2021-12-09T19:10:26Z</dcterms:created>
  <dcterms:modified xsi:type="dcterms:W3CDTF">2021-12-09T19:32:21Z</dcterms:modified>
</cp:coreProperties>
</file>