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79\Documents\Interview Projects\"/>
    </mc:Choice>
  </mc:AlternateContent>
  <xr:revisionPtr revIDLastSave="0" documentId="8_{112D0D7D-BA77-42BF-BDD7-F12612CADEAB}" xr6:coauthVersionLast="47" xr6:coauthVersionMax="47" xr10:uidLastSave="{00000000-0000-0000-0000-000000000000}"/>
  <bookViews>
    <workbookView xWindow="-108" yWindow="-108" windowWidth="23256" windowHeight="12576" xr2:uid="{7C8488B9-4149-4D89-A131-960546B6EBEE}"/>
  </bookViews>
  <sheets>
    <sheet name="Sheet1" sheetId="1" r:id="rId1"/>
  </sheets>
  <definedNames>
    <definedName name="solver_adj" localSheetId="0" hidden="1">Sheet1!$X$13:$AK$13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Sheet1!$R$16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Sheet1!$R$15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6" i="1" l="1" a="1"/>
  <c r="AC16" i="1" s="1"/>
  <c r="V14" i="1" l="1" a="1"/>
  <c r="V14" i="1" s="1"/>
  <c r="U14" i="1" s="1"/>
  <c r="R16" i="1"/>
  <c r="AD16" i="1"/>
  <c r="AE16" i="1"/>
  <c r="AF16" i="1"/>
  <c r="AG16" i="1"/>
  <c r="AH16" i="1"/>
  <c r="AI16" i="1"/>
  <c r="X16" i="1"/>
  <c r="AK16" i="1"/>
  <c r="Z16" i="1"/>
  <c r="AA16" i="1"/>
  <c r="AJ16" i="1"/>
  <c r="Y16" i="1"/>
  <c r="AB16" i="1"/>
  <c r="AH19" i="1" l="1"/>
  <c r="AH21" i="1" s="1"/>
  <c r="Z19" i="1"/>
  <c r="Z21" i="1" s="1"/>
  <c r="AG19" i="1"/>
  <c r="AG21" i="1" s="1"/>
  <c r="AF19" i="1"/>
  <c r="AF21" i="1" s="1"/>
  <c r="AE19" i="1"/>
  <c r="AE21" i="1" s="1"/>
  <c r="AA19" i="1"/>
  <c r="AA21" i="1" s="1"/>
  <c r="AI19" i="1"/>
  <c r="AI21" i="1" s="1"/>
  <c r="AB19" i="1"/>
  <c r="AB21" i="1" s="1"/>
  <c r="AD19" i="1"/>
  <c r="AD21" i="1" s="1"/>
  <c r="X19" i="1"/>
  <c r="X21" i="1" s="1"/>
  <c r="Y19" i="1"/>
  <c r="Y21" i="1" s="1"/>
  <c r="AC19" i="1"/>
  <c r="AC21" i="1" s="1"/>
  <c r="AK19" i="1"/>
  <c r="AK21" i="1" s="1"/>
  <c r="AJ19" i="1"/>
  <c r="AJ21" i="1" s="1"/>
  <c r="R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<sst xmlns="http://schemas.openxmlformats.org/spreadsheetml/2006/main" count="10" uniqueCount="9">
  <si>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Covariance</t>
  </si>
  <si>
    <t>Weights</t>
  </si>
  <si>
    <t>StDev</t>
  </si>
  <si>
    <t>Variance</t>
  </si>
  <si>
    <t>Number of Funds</t>
  </si>
  <si>
    <t>Deviation</t>
  </si>
  <si>
    <t>Covariance * weights</t>
  </si>
  <si>
    <t>sum</t>
  </si>
  <si>
    <t>Risk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</si>
</sst>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00CA-480C-4CD7-AF56-A42B3583E856}">
  <dimension ref="A1:AK30"/>
  <sheetViews>
    <sheetView tabSelected="1" topLeftCell="O4" workbookViewId="0">
      <selection activeCell="X21" sqref="X21"/>
    </sheetView>
  </sheetViews>
  <sheetFormatPr defaultRowHeight="14.4" x14ac:dyDescent="0.3"/>
  <sheetData>
    <row r="1" spans="1:37" x14ac:dyDescent="0.3">
      <c r="B1">
        <v>16976</v>
      </c>
      <c r="C1">
        <v>20447</v>
      </c>
      <c r="D1">
        <v>18762</v>
      </c>
      <c r="E1">
        <v>14153</v>
      </c>
      <c r="F1">
        <v>16267</v>
      </c>
      <c r="G1">
        <v>7107</v>
      </c>
      <c r="H1">
        <v>17038</v>
      </c>
      <c r="I1">
        <v>126</v>
      </c>
      <c r="J1">
        <v>16789</v>
      </c>
      <c r="K1">
        <v>19201</v>
      </c>
      <c r="L1">
        <v>12379</v>
      </c>
      <c r="M1">
        <v>19330</v>
      </c>
      <c r="N1">
        <v>12214</v>
      </c>
      <c r="O1">
        <v>7693</v>
      </c>
    </row>
    <row r="2" spans="1:37" x14ac:dyDescent="0.3">
      <c r="A2">
        <v>0</v>
      </c>
      <c r="B2">
        <v>0.107500005722045</v>
      </c>
      <c r="C2">
        <v>2.8000001072883599E-2</v>
      </c>
      <c r="D2">
        <v>-2.26000000499188E-2</v>
      </c>
      <c r="E2">
        <v>3.9199996948242097E-2</v>
      </c>
      <c r="F2">
        <v>-3.5999992638826302E-3</v>
      </c>
      <c r="G2">
        <v>-2.0400000061839799E-2</v>
      </c>
      <c r="H2">
        <v>1.99999997615814E-2</v>
      </c>
      <c r="I2">
        <v>-2.4E-2</v>
      </c>
      <c r="J2">
        <v>2.2599999070167499E-2</v>
      </c>
      <c r="K2">
        <v>5.6200001597404403E-2</v>
      </c>
      <c r="L2">
        <v>-1.5799999959766799E-2</v>
      </c>
      <c r="M2">
        <v>1.7999999433755801E-2</v>
      </c>
      <c r="N2">
        <v>4.75000033378601E-2</v>
      </c>
      <c r="O2">
        <v>1.3599999457597701E-2</v>
      </c>
    </row>
    <row r="3" spans="1:37" x14ac:dyDescent="0.3">
      <c r="A3">
        <v>1</v>
      </c>
      <c r="B3">
        <v>-1.1899999643862199E-2</v>
      </c>
      <c r="C3">
        <v>2.9700001400709101E-2</v>
      </c>
      <c r="D3">
        <v>-1.3800000141561001E-2</v>
      </c>
      <c r="E3">
        <v>-3.5399999770522099E-2</v>
      </c>
      <c r="F3">
        <v>-3.9999962151050702E-4</v>
      </c>
      <c r="G3">
        <v>-1.7600000205635999E-2</v>
      </c>
      <c r="H3">
        <v>-5.6000001013278896E-3</v>
      </c>
      <c r="I3">
        <v>-2.4299999999999999E-2</v>
      </c>
      <c r="J3">
        <v>-4.8200000378489399E-2</v>
      </c>
      <c r="K3">
        <v>-1.0900000411272001E-2</v>
      </c>
      <c r="L3">
        <v>-2.3999999493360502E-3</v>
      </c>
      <c r="M3">
        <v>6.4200000536441801E-2</v>
      </c>
      <c r="N3">
        <v>-5.0699999856948799E-2</v>
      </c>
      <c r="O3">
        <v>7.4000001668929997E-3</v>
      </c>
    </row>
    <row r="4" spans="1:37" x14ac:dyDescent="0.3">
      <c r="A4">
        <v>2</v>
      </c>
      <c r="B4">
        <v>1.34999987781047E-2</v>
      </c>
      <c r="C4">
        <v>3.65000006854534E-2</v>
      </c>
      <c r="D4">
        <v>2.7700000733137099E-2</v>
      </c>
      <c r="E4">
        <v>9.4199997663497903E-2</v>
      </c>
      <c r="F4">
        <v>-2.0300000149756602E-2</v>
      </c>
      <c r="G4">
        <v>-6.5000007748603804E-3</v>
      </c>
      <c r="H4">
        <v>0.27850000309944101</v>
      </c>
      <c r="I4">
        <v>0.14259999740123699</v>
      </c>
      <c r="J4">
        <v>-3.9899999916553498E-2</v>
      </c>
      <c r="K4">
        <v>-1.24999998956918E-2</v>
      </c>
      <c r="L4">
        <v>1.7899998754262899E-2</v>
      </c>
      <c r="M4">
        <v>1.89999987483024E-2</v>
      </c>
      <c r="N4">
        <v>1.7699999094009398E-2</v>
      </c>
      <c r="O4">
        <v>-1.62999999597668E-2</v>
      </c>
    </row>
    <row r="5" spans="1:37" x14ac:dyDescent="0.3">
      <c r="A5">
        <v>3</v>
      </c>
      <c r="B5">
        <v>-5.4600000682473102E-2</v>
      </c>
      <c r="C5">
        <v>4.4699998271465299E-2</v>
      </c>
      <c r="D5">
        <v>-4.0500000420212699E-2</v>
      </c>
      <c r="E5">
        <v>3.0000001907348598E-3</v>
      </c>
      <c r="F5">
        <v>-7.9999997496604906E-3</v>
      </c>
      <c r="G5">
        <v>-1.7199999953806399E-2</v>
      </c>
      <c r="H5">
        <v>9.1600002419948506E-2</v>
      </c>
      <c r="I5">
        <v>-2.4299999999999999E-2</v>
      </c>
      <c r="J5">
        <v>-6.1999990820884596E-3</v>
      </c>
      <c r="K5">
        <v>-8.3999990701675402E-3</v>
      </c>
      <c r="L5">
        <v>-1.5799999538063901E-2</v>
      </c>
      <c r="M5">
        <v>-6.2099999117851197E-2</v>
      </c>
      <c r="N5">
        <v>4.3999996751546804E-3</v>
      </c>
      <c r="O5">
        <v>9.6000001549720795E-3</v>
      </c>
    </row>
    <row r="6" spans="1:37" x14ac:dyDescent="0.3">
      <c r="A6">
        <v>4</v>
      </c>
      <c r="B6">
        <v>0.113899994850158</v>
      </c>
      <c r="C6">
        <v>4.99999916553497E-3</v>
      </c>
      <c r="D6">
        <v>7.5899999797344103E-2</v>
      </c>
      <c r="E6">
        <v>-1.45000003054738E-2</v>
      </c>
      <c r="F6">
        <v>1.8199999094009399E-2</v>
      </c>
      <c r="G6">
        <v>5.0000000953674302E-2</v>
      </c>
      <c r="H6">
        <v>-2.15999998860061E-2</v>
      </c>
      <c r="I6">
        <v>-2.4E-2</v>
      </c>
      <c r="J6">
        <v>-2.9900000222027299E-2</v>
      </c>
      <c r="K6">
        <v>-2.0599999954923901E-2</v>
      </c>
      <c r="L6">
        <v>-0.10910000258684099</v>
      </c>
      <c r="M6">
        <v>-5.0100000366568503E-2</v>
      </c>
      <c r="N6">
        <v>-2.24000000404194E-2</v>
      </c>
      <c r="O6">
        <v>-4.1699999734759297E-2</v>
      </c>
    </row>
    <row r="7" spans="1:37" x14ac:dyDescent="0.3">
      <c r="A7">
        <v>5</v>
      </c>
      <c r="B7">
        <v>6.3000000149011602E-3</v>
      </c>
      <c r="C7">
        <v>2.6799998718500102E-2</v>
      </c>
      <c r="D7">
        <v>2.4100001442432399E-2</v>
      </c>
      <c r="E7">
        <v>4.5899997937679203E-2</v>
      </c>
      <c r="F7">
        <v>2.3900001782178801E-2</v>
      </c>
      <c r="G7">
        <v>4.5700002002715998E-2</v>
      </c>
      <c r="H7">
        <v>2.7699999052286099E-2</v>
      </c>
      <c r="I7">
        <v>4.9700002658367097E-2</v>
      </c>
      <c r="J7">
        <v>-6.2899999779462798E-2</v>
      </c>
      <c r="K7">
        <v>1.42000014960765E-2</v>
      </c>
      <c r="L7">
        <v>0.1703999969244</v>
      </c>
      <c r="M7">
        <v>-1.35999997079372E-2</v>
      </c>
      <c r="N7">
        <v>-4.6300000038743003E-2</v>
      </c>
      <c r="O7">
        <v>8.0000004470348195E-4</v>
      </c>
    </row>
    <row r="8" spans="1:37" x14ac:dyDescent="0.3">
      <c r="A8">
        <v>6</v>
      </c>
      <c r="B8">
        <v>6.7600003242492601E-2</v>
      </c>
      <c r="C8">
        <v>3.8499998658895397E-2</v>
      </c>
      <c r="D8">
        <v>2.6199999064206999E-2</v>
      </c>
      <c r="E8">
        <v>1.88999984264373E-2</v>
      </c>
      <c r="F8">
        <v>-1.2299999795854E-2</v>
      </c>
      <c r="G8">
        <v>-4.2599999547004698E-2</v>
      </c>
      <c r="H8">
        <v>-3.3099999852478502E-2</v>
      </c>
      <c r="I8">
        <v>-2.1499999999999998E-2</v>
      </c>
      <c r="J8">
        <v>-5.2699999153614001E-2</v>
      </c>
      <c r="K8">
        <v>5.0999995172023704E-3</v>
      </c>
      <c r="L8">
        <v>-1.9999999986961399E-2</v>
      </c>
      <c r="M8">
        <v>-7.9999996498227102E-3</v>
      </c>
      <c r="N8">
        <v>-5.6800001502036998E-2</v>
      </c>
      <c r="O8">
        <v>-2.9299999788403499E-2</v>
      </c>
    </row>
    <row r="9" spans="1:37" x14ac:dyDescent="0.3">
      <c r="A9">
        <v>7</v>
      </c>
      <c r="B9">
        <v>-2.0999999314546499E-3</v>
      </c>
      <c r="C9">
        <v>-2.07E-2</v>
      </c>
      <c r="D9">
        <v>4.64000033617019E-2</v>
      </c>
      <c r="E9">
        <v>2.0700000452995301E-2</v>
      </c>
      <c r="F9">
        <v>-8.6999998956918696E-3</v>
      </c>
      <c r="G9">
        <v>-9.1999999776482492E-3</v>
      </c>
      <c r="H9">
        <v>2.82999987185001E-2</v>
      </c>
      <c r="I9">
        <v>-2.07E-2</v>
      </c>
      <c r="J9">
        <v>-3.3499999676644798E-2</v>
      </c>
      <c r="K9">
        <v>-4.7600000870227803E-2</v>
      </c>
      <c r="L9">
        <v>-4.6700000536441799E-2</v>
      </c>
      <c r="M9">
        <v>-1.1099999544024399E-2</v>
      </c>
      <c r="N9">
        <v>4.0399998652934997E-2</v>
      </c>
      <c r="O9">
        <v>-3.1199999858438899E-2</v>
      </c>
    </row>
    <row r="10" spans="1:37" x14ac:dyDescent="0.3">
      <c r="A10">
        <v>8</v>
      </c>
      <c r="B10">
        <v>2.7799999064207E-2</v>
      </c>
      <c r="C10">
        <v>-4.8899999165534898E-2</v>
      </c>
      <c r="D10">
        <v>-1.7100000099837701E-2</v>
      </c>
      <c r="E10">
        <v>-3.7799999395012801E-2</v>
      </c>
      <c r="F10">
        <v>-1.95999999857507E-2</v>
      </c>
      <c r="G10">
        <v>-3.1000005990266801E-3</v>
      </c>
      <c r="H10">
        <v>1.5699999129772099E-2</v>
      </c>
      <c r="I10">
        <v>5.4999996930360801E-3</v>
      </c>
      <c r="J10">
        <v>0.134599992728233</v>
      </c>
      <c r="K10">
        <v>-3.2900000268220903E-2</v>
      </c>
      <c r="L10">
        <v>-0.26859999289512598</v>
      </c>
      <c r="M10">
        <v>-1.28999997839331E-2</v>
      </c>
      <c r="N10">
        <v>-4.9899999329447699E-2</v>
      </c>
      <c r="O10">
        <v>-3.1200000362098201E-2</v>
      </c>
    </row>
    <row r="11" spans="1:37" x14ac:dyDescent="0.3">
      <c r="A11">
        <v>9</v>
      </c>
      <c r="B11">
        <v>4.7500001680850903E-2</v>
      </c>
      <c r="C11">
        <v>2.4699999433755799E-2</v>
      </c>
      <c r="D11">
        <v>2.5999997228383898E-3</v>
      </c>
      <c r="E11">
        <v>-7.8700000005960405E-2</v>
      </c>
      <c r="F11">
        <v>3.3699999046325597E-2</v>
      </c>
      <c r="G11">
        <v>-6.1000003993511099E-3</v>
      </c>
      <c r="H11">
        <v>2.5400000107288299E-2</v>
      </c>
      <c r="I11">
        <v>-1.7299999999999999E-2</v>
      </c>
      <c r="J11">
        <v>8.3999991834163706E-3</v>
      </c>
      <c r="K11">
        <v>-9.4000003814697208E-3</v>
      </c>
      <c r="L11">
        <v>4.4499999326467497E-2</v>
      </c>
      <c r="M11">
        <v>-2.3999999794363899E-2</v>
      </c>
      <c r="N11">
        <v>2.5700001460313801E-2</v>
      </c>
      <c r="O11">
        <v>-1.29999924004078E-3</v>
      </c>
    </row>
    <row r="12" spans="1:37" x14ac:dyDescent="0.3">
      <c r="A12">
        <v>10</v>
      </c>
      <c r="B12">
        <v>3.0000000429153399E-2</v>
      </c>
      <c r="C12">
        <v>2.8900000435113898E-2</v>
      </c>
      <c r="D12">
        <v>-4.2599999177455897E-2</v>
      </c>
      <c r="E12">
        <v>2.4899999779462799E-2</v>
      </c>
      <c r="F12">
        <v>1.12000007003545E-2</v>
      </c>
      <c r="G12">
        <v>6.9099999201297696E-2</v>
      </c>
      <c r="H12">
        <v>-2.8499999846518E-2</v>
      </c>
      <c r="I12">
        <v>-1.5800000000000002E-2</v>
      </c>
      <c r="J12">
        <v>-4.7199998813867501E-2</v>
      </c>
      <c r="K12">
        <v>2.0400001835822999E-2</v>
      </c>
      <c r="L12">
        <v>8.3099997770786194E-2</v>
      </c>
      <c r="M12">
        <v>-1.40999999774619E-2</v>
      </c>
      <c r="N12">
        <v>-6.0399998742341997E-2</v>
      </c>
      <c r="O12">
        <v>7.3999997049569999E-3</v>
      </c>
      <c r="AC12" t="s">
        <v>1</v>
      </c>
    </row>
    <row r="13" spans="1:37" x14ac:dyDescent="0.3">
      <c r="A13">
        <v>11</v>
      </c>
      <c r="B13">
        <v>1.6399999827146499E-2</v>
      </c>
      <c r="C13">
        <v>-1.1499999810010099E-2</v>
      </c>
      <c r="D13">
        <v>1.6700001180171901E-2</v>
      </c>
      <c r="E13">
        <v>1.54999994933605E-2</v>
      </c>
      <c r="F13">
        <v>1.58000008463859E-2</v>
      </c>
      <c r="G13">
        <v>7.8999993652105298E-3</v>
      </c>
      <c r="H13">
        <v>-0.28719999480247499</v>
      </c>
      <c r="I13">
        <v>-8.0400003373622894E-2</v>
      </c>
      <c r="J13">
        <v>9.0399997055530507E-2</v>
      </c>
      <c r="K13">
        <v>5.5999995470046998E-3</v>
      </c>
      <c r="L13">
        <v>-1.2099999954923901E-2</v>
      </c>
      <c r="M13">
        <v>3.5800000399351099E-2</v>
      </c>
      <c r="N13">
        <v>2.7000000447034801E-2</v>
      </c>
      <c r="O13">
        <v>4.8000009059905998E-3</v>
      </c>
      <c r="U13" t="s">
        <v>2</v>
      </c>
      <c r="V13" t="s">
        <v>3</v>
      </c>
      <c r="X13">
        <v>6.1456363635754886E-2</v>
      </c>
      <c r="Y13">
        <v>6.1969665431759524E-2</v>
      </c>
      <c r="Z13">
        <v>0.10748386809463073</v>
      </c>
      <c r="AA13">
        <v>3.6218209986361397E-2</v>
      </c>
      <c r="AB13">
        <v>0.14673852057072814</v>
      </c>
      <c r="AC13">
        <v>0.10771080623225111</v>
      </c>
      <c r="AD13">
        <v>3.1573144141242439E-2</v>
      </c>
      <c r="AE13">
        <v>3.5165318483965403E-2</v>
      </c>
      <c r="AF13">
        <v>0</v>
      </c>
      <c r="AG13">
        <v>6.8422279295658472E-2</v>
      </c>
      <c r="AH13">
        <v>1.4661446925190693E-2</v>
      </c>
      <c r="AI13">
        <v>0.11229095257472643</v>
      </c>
      <c r="AJ13">
        <v>7.3221372913098409E-2</v>
      </c>
      <c r="AK13">
        <v>0.14308805171463215</v>
      </c>
    </row>
    <row r="14" spans="1:37" x14ac:dyDescent="0.3">
      <c r="Q14" t="s">
        <v>4</v>
      </c>
      <c r="S14">
        <v>14</v>
      </c>
      <c r="U14">
        <f>SQRT(V14)</f>
        <v>1.2375574080912151E-2</v>
      </c>
      <c r="V14" cm="1">
        <f t="array" ref="V14">MMULT(X13:AK13,MMULT(B17:O30,TRANSPOSE(X13:AK13)))</f>
        <v>1.5315483383214463E-4</v>
      </c>
    </row>
    <row r="15" spans="1:37" x14ac:dyDescent="0.3">
      <c r="B15" t="s">
        <v>0</v>
      </c>
      <c r="Q15" t="s">
        <v>5</v>
      </c>
      <c r="R15">
        <f>SUM(X21:AK21)</f>
        <v>0.14285714285714285</v>
      </c>
      <c r="AC15" t="s">
        <v>6</v>
      </c>
    </row>
    <row r="16" spans="1:37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Q16" t="s">
        <v>7</v>
      </c>
      <c r="R16">
        <f>SUM(X13:AK13)</f>
        <v>0.99999999999999978</v>
      </c>
      <c r="X16">
        <f t="array" ref="X16:AK16">MMULT(X13:AK13,B17:O30)</f>
        <v>1.7866292392641522E-4</v>
      </c>
      <c r="Y16">
        <v>1.7714540652413738E-4</v>
      </c>
      <c r="Z16">
        <v>1.0313008212378452E-4</v>
      </c>
      <c r="AA16">
        <v>3.0360392976052101E-4</v>
      </c>
      <c r="AB16">
        <v>8.0610115691941815E-5</v>
      </c>
      <c r="AC16">
        <v>1.3112750265759139E-4</v>
      </c>
      <c r="AD16">
        <v>4.0670699460553731E-4</v>
      </c>
      <c r="AE16">
        <v>3.142389034782648E-4</v>
      </c>
      <c r="AF16">
        <v>-3.6831267164337241E-4</v>
      </c>
      <c r="AG16">
        <v>1.73099241050818E-4</v>
      </c>
      <c r="AH16">
        <v>9.0143742782842692E-4</v>
      </c>
      <c r="AI16">
        <v>1.086418041565026E-4</v>
      </c>
      <c r="AJ16">
        <v>1.5048494591754247E-4</v>
      </c>
      <c r="AK16">
        <v>7.6835151520113627E-5</v>
      </c>
    </row>
    <row r="17" spans="1:37" x14ac:dyDescent="0.3">
      <c r="A17">
        <v>0</v>
      </c>
      <c r="B17">
        <v>2.3392808746099301E-3</v>
      </c>
      <c r="C17" s="1">
        <v>-8.13117151653712E-5</v>
      </c>
      <c r="D17">
        <v>6.3012251602100305E-4</v>
      </c>
      <c r="E17" s="1">
        <v>-9.68294833729046E-5</v>
      </c>
      <c r="F17">
        <v>1.7637324159723301E-4</v>
      </c>
      <c r="G17">
        <v>2.09908445994928E-4</v>
      </c>
      <c r="H17">
        <v>-9.8940156144839103E-4</v>
      </c>
      <c r="I17">
        <v>-3.3519555169569698E-4</v>
      </c>
      <c r="J17">
        <v>1.5105022007513101E-4</v>
      </c>
      <c r="K17">
        <v>4.7473823007040001E-4</v>
      </c>
      <c r="L17">
        <v>-9.9687585135700002E-4</v>
      </c>
      <c r="M17" s="1">
        <v>-9.5413997870381299E-5</v>
      </c>
      <c r="N17">
        <v>1.03513838166579E-4</v>
      </c>
      <c r="O17">
        <v>-3.10854978715499E-4</v>
      </c>
    </row>
    <row r="18" spans="1:37" x14ac:dyDescent="0.3">
      <c r="A18">
        <v>1</v>
      </c>
      <c r="B18" s="1">
        <v>-8.13117151653712E-5</v>
      </c>
      <c r="C18">
        <v>8.0617536097036797E-4</v>
      </c>
      <c r="D18">
        <v>-2.3162714362383701E-4</v>
      </c>
      <c r="E18">
        <v>3.6992763635184501E-4</v>
      </c>
      <c r="F18" s="1">
        <v>6.4264012302660606E-5</v>
      </c>
      <c r="G18" s="1">
        <v>-8.4084846876885503E-5</v>
      </c>
      <c r="H18">
        <v>1.2802451611612601E-3</v>
      </c>
      <c r="I18">
        <v>3.7587463368903999E-4</v>
      </c>
      <c r="J18">
        <v>-1.2276774280409501E-3</v>
      </c>
      <c r="K18">
        <v>3.9972183264625697E-4</v>
      </c>
      <c r="L18">
        <v>2.0972258356084001E-3</v>
      </c>
      <c r="M18" s="1">
        <v>-2.3106869019023001E-5</v>
      </c>
      <c r="N18" s="1">
        <v>-7.4145601037810006E-5</v>
      </c>
      <c r="O18">
        <v>2.7672045816348501E-4</v>
      </c>
      <c r="AC18" t="s">
        <v>8</v>
      </c>
    </row>
    <row r="19" spans="1:37" x14ac:dyDescent="0.3">
      <c r="A19">
        <v>2</v>
      </c>
      <c r="B19">
        <v>6.3012251602100305E-4</v>
      </c>
      <c r="C19">
        <v>-2.3162714362383701E-4</v>
      </c>
      <c r="D19">
        <v>1.2825906314189099E-3</v>
      </c>
      <c r="E19">
        <v>2.2984562089843499E-4</v>
      </c>
      <c r="F19" s="1">
        <v>9.8428325856796001E-5</v>
      </c>
      <c r="G19">
        <v>1.3212972091171599E-4</v>
      </c>
      <c r="H19">
        <v>-1.3179485929485599E-4</v>
      </c>
      <c r="I19">
        <v>2.93875306072321E-4</v>
      </c>
      <c r="J19">
        <v>-5.2122408964038001E-4</v>
      </c>
      <c r="K19">
        <v>-3.9793275290888599E-4</v>
      </c>
      <c r="L19">
        <v>-2.8770182375758403E-4</v>
      </c>
      <c r="M19">
        <v>-1.2202712167897601E-4</v>
      </c>
      <c r="N19">
        <v>2.09908476458629E-4</v>
      </c>
      <c r="O19">
        <v>-5.0663363256691599E-4</v>
      </c>
      <c r="X19">
        <f>X16*X13/$V$14</f>
        <v>7.1691982200724202E-2</v>
      </c>
      <c r="Y19">
        <f t="shared" ref="Y19:AK19" si="0">Y16*Y13/$V$14</f>
        <v>7.1676755479393839E-2</v>
      </c>
      <c r="Z19">
        <f t="shared" si="0"/>
        <v>7.2376560805975515E-2</v>
      </c>
      <c r="AA19">
        <f t="shared" si="0"/>
        <v>7.1796564336993149E-2</v>
      </c>
      <c r="AB19">
        <f t="shared" si="0"/>
        <v>7.7233012002969212E-2</v>
      </c>
      <c r="AC19">
        <f t="shared" si="0"/>
        <v>9.2219414020913909E-2</v>
      </c>
      <c r="AD19">
        <f t="shared" si="0"/>
        <v>8.384337759790006E-2</v>
      </c>
      <c r="AE19">
        <f t="shared" si="0"/>
        <v>7.2151239659704242E-2</v>
      </c>
      <c r="AF19">
        <f t="shared" si="0"/>
        <v>0</v>
      </c>
      <c r="AG19">
        <f t="shared" si="0"/>
        <v>7.7332489747115998E-2</v>
      </c>
      <c r="AH19">
        <f t="shared" si="0"/>
        <v>8.6294220520469145E-2</v>
      </c>
      <c r="AI19">
        <f t="shared" si="0"/>
        <v>7.9654630369296792E-2</v>
      </c>
      <c r="AJ19">
        <f t="shared" si="0"/>
        <v>7.1944933549483434E-2</v>
      </c>
      <c r="AK19">
        <f t="shared" si="0"/>
        <v>7.1784819709060463E-2</v>
      </c>
    </row>
    <row r="20" spans="1:37" x14ac:dyDescent="0.3">
      <c r="A20">
        <v>3</v>
      </c>
      <c r="B20" s="1">
        <v>-9.68294833729046E-5</v>
      </c>
      <c r="C20">
        <v>3.6992763635184501E-4</v>
      </c>
      <c r="D20">
        <v>2.2984562089843499E-4</v>
      </c>
      <c r="E20">
        <v>2.0446898469675201E-3</v>
      </c>
      <c r="F20">
        <v>-2.9719551209216602E-4</v>
      </c>
      <c r="G20">
        <v>1.4338334075103399E-4</v>
      </c>
      <c r="H20">
        <v>1.8540205906584901E-3</v>
      </c>
      <c r="I20">
        <v>1.3657604878721599E-3</v>
      </c>
      <c r="J20">
        <v>-9.3959971482690497E-4</v>
      </c>
      <c r="K20">
        <v>3.9563362991432399E-4</v>
      </c>
      <c r="L20">
        <v>1.7355376286504001E-3</v>
      </c>
      <c r="M20">
        <v>2.5532717342243198E-4</v>
      </c>
      <c r="N20">
        <v>2.7884073470007002E-4</v>
      </c>
      <c r="O20" s="1">
        <v>5.4990443116506697E-5</v>
      </c>
    </row>
    <row r="21" spans="1:37" x14ac:dyDescent="0.3">
      <c r="A21">
        <v>4</v>
      </c>
      <c r="B21">
        <v>1.7637324159723301E-4</v>
      </c>
      <c r="C21" s="1">
        <v>6.4264012302660606E-5</v>
      </c>
      <c r="D21" s="1">
        <v>9.8428325856796001E-5</v>
      </c>
      <c r="E21">
        <v>-2.9719551209216602E-4</v>
      </c>
      <c r="F21">
        <v>3.12642651920324E-4</v>
      </c>
      <c r="G21">
        <v>3.2596607008082598E-4</v>
      </c>
      <c r="H21">
        <v>-9.6473214516616603E-4</v>
      </c>
      <c r="I21">
        <v>-3.1008946255043799E-4</v>
      </c>
      <c r="J21">
        <v>-1.4591158693575001E-4</v>
      </c>
      <c r="K21">
        <v>1.077745588844E-4</v>
      </c>
      <c r="L21">
        <v>9.5444501323087402E-4</v>
      </c>
      <c r="M21" s="1">
        <v>-9.2977338126003895E-5</v>
      </c>
      <c r="N21" s="1">
        <v>1.7308941010343599E-5</v>
      </c>
      <c r="O21" s="1">
        <v>9.8928647861155604E-5</v>
      </c>
      <c r="W21" t="s">
        <v>5</v>
      </c>
      <c r="X21">
        <f>ABS(X19-1/$S$14)</f>
        <v>2.6341077215277786E-4</v>
      </c>
      <c r="Y21">
        <f t="shared" ref="Y21:AK21" si="1">ABS(Y19-1/$S$14)</f>
        <v>2.4818405082241424E-4</v>
      </c>
      <c r="Z21">
        <f t="shared" si="1"/>
        <v>9.4798937740409039E-4</v>
      </c>
      <c r="AA21">
        <f t="shared" si="1"/>
        <v>3.6799290842172427E-4</v>
      </c>
      <c r="AB21">
        <f t="shared" si="1"/>
        <v>5.8044405743977873E-3</v>
      </c>
      <c r="AC21">
        <f t="shared" si="1"/>
        <v>2.0790842592342484E-2</v>
      </c>
      <c r="AD21">
        <f t="shared" si="1"/>
        <v>1.2414806169328635E-2</v>
      </c>
      <c r="AE21">
        <f t="shared" si="1"/>
        <v>7.2266823113281697E-4</v>
      </c>
      <c r="AF21">
        <f t="shared" si="1"/>
        <v>7.1428571428571425E-2</v>
      </c>
      <c r="AG21">
        <f t="shared" si="1"/>
        <v>5.9039183185445737E-3</v>
      </c>
      <c r="AH21">
        <f t="shared" si="1"/>
        <v>1.486564909189772E-2</v>
      </c>
      <c r="AI21">
        <f t="shared" si="1"/>
        <v>8.226058940725367E-3</v>
      </c>
      <c r="AJ21">
        <f t="shared" si="1"/>
        <v>5.1636212091200895E-4</v>
      </c>
      <c r="AK21">
        <f t="shared" si="1"/>
        <v>3.5624828048903823E-4</v>
      </c>
    </row>
    <row r="22" spans="1:37" x14ac:dyDescent="0.3">
      <c r="A22">
        <v>5</v>
      </c>
      <c r="B22">
        <v>2.09908445994928E-4</v>
      </c>
      <c r="C22" s="1">
        <v>-8.4084846876885503E-5</v>
      </c>
      <c r="D22">
        <v>1.3212972091171599E-4</v>
      </c>
      <c r="E22">
        <v>1.4338334075103399E-4</v>
      </c>
      <c r="F22">
        <v>3.2596607008082598E-4</v>
      </c>
      <c r="G22">
        <v>1.1116006193151E-3</v>
      </c>
      <c r="H22">
        <v>-6.6043576409075997E-4</v>
      </c>
      <c r="I22">
        <v>1.06781226335993E-4</v>
      </c>
      <c r="J22">
        <v>-3.46377286427584E-4</v>
      </c>
      <c r="K22" s="1">
        <v>8.1263653841143999E-5</v>
      </c>
      <c r="L22">
        <v>1.00629271552385E-3</v>
      </c>
      <c r="M22">
        <v>-3.1779849721754702E-4</v>
      </c>
      <c r="N22">
        <v>-4.4562788009895799E-4</v>
      </c>
      <c r="O22" s="1">
        <v>1.10309050991238E-5</v>
      </c>
    </row>
    <row r="23" spans="1:37" x14ac:dyDescent="0.3">
      <c r="A23">
        <v>6</v>
      </c>
      <c r="B23">
        <v>-9.8940156144839103E-4</v>
      </c>
      <c r="C23">
        <v>1.2802451611612601E-3</v>
      </c>
      <c r="D23">
        <v>-1.3179485929485599E-4</v>
      </c>
      <c r="E23">
        <v>1.8540205906584901E-3</v>
      </c>
      <c r="F23">
        <v>-9.6473214516616603E-4</v>
      </c>
      <c r="G23">
        <v>-6.6043576409075997E-4</v>
      </c>
      <c r="H23">
        <v>1.5697436866147201E-2</v>
      </c>
      <c r="I23">
        <v>5.7143976049280898E-3</v>
      </c>
      <c r="J23">
        <v>-2.9956108014930999E-3</v>
      </c>
      <c r="K23">
        <v>-5.7365179308893296E-4</v>
      </c>
      <c r="L23">
        <v>8.4457727513381395E-4</v>
      </c>
      <c r="M23">
        <v>-8.9877305153378501E-4</v>
      </c>
      <c r="N23">
        <v>3.4315484372264999E-4</v>
      </c>
      <c r="O23">
        <v>-3.2154182946310801E-4</v>
      </c>
    </row>
    <row r="24" spans="1:37" x14ac:dyDescent="0.3">
      <c r="A24">
        <v>7</v>
      </c>
      <c r="B24">
        <v>-3.3519555169569698E-4</v>
      </c>
      <c r="C24">
        <v>3.7587463368903999E-4</v>
      </c>
      <c r="D24">
        <v>2.93875306072321E-4</v>
      </c>
      <c r="E24">
        <v>1.3657604878721599E-3</v>
      </c>
      <c r="F24">
        <v>-3.1008946255043799E-4</v>
      </c>
      <c r="G24">
        <v>1.06781226335993E-4</v>
      </c>
      <c r="H24">
        <v>5.7143976049280898E-3</v>
      </c>
      <c r="I24">
        <v>2.9840353814502398E-3</v>
      </c>
      <c r="J24">
        <v>-1.0647825241320199E-3</v>
      </c>
      <c r="K24">
        <v>-1.42062714405605E-4</v>
      </c>
      <c r="L24">
        <v>1.1343368433105201E-3</v>
      </c>
      <c r="M24" s="1">
        <v>5.2347762790302302E-5</v>
      </c>
      <c r="N24">
        <v>-1.2429807493196399E-4</v>
      </c>
      <c r="O24">
        <v>-1.7156864288835199E-4</v>
      </c>
    </row>
    <row r="25" spans="1:37" x14ac:dyDescent="0.3">
      <c r="A25">
        <v>8</v>
      </c>
      <c r="B25">
        <v>1.5105022007513101E-4</v>
      </c>
      <c r="C25">
        <v>-1.2276774280409501E-3</v>
      </c>
      <c r="D25">
        <v>-5.2122408964038001E-4</v>
      </c>
      <c r="E25">
        <v>-9.3959971482690497E-4</v>
      </c>
      <c r="F25">
        <v>-1.4591158693575001E-4</v>
      </c>
      <c r="G25">
        <v>-3.46377286427584E-4</v>
      </c>
      <c r="H25">
        <v>-2.9956108014930999E-3</v>
      </c>
      <c r="I25">
        <v>-1.0647825241320199E-3</v>
      </c>
      <c r="J25">
        <v>3.7686763308067599E-3</v>
      </c>
      <c r="K25">
        <v>-1.6257454373267899E-4</v>
      </c>
      <c r="L25">
        <v>-4.3117874243743196E-3</v>
      </c>
      <c r="M25">
        <v>1.5758839866571701E-4</v>
      </c>
      <c r="N25">
        <v>5.5739230668177403E-4</v>
      </c>
      <c r="O25" s="1">
        <v>-3.4156807208795997E-5</v>
      </c>
    </row>
    <row r="26" spans="1:37" x14ac:dyDescent="0.3">
      <c r="A26">
        <v>9</v>
      </c>
      <c r="B26">
        <v>4.7473823007040001E-4</v>
      </c>
      <c r="C26">
        <v>3.9972183264625697E-4</v>
      </c>
      <c r="D26">
        <v>-3.9793275290888599E-4</v>
      </c>
      <c r="E26">
        <v>3.9563362991432399E-4</v>
      </c>
      <c r="F26">
        <v>1.077745588844E-4</v>
      </c>
      <c r="G26" s="1">
        <v>8.1263653841143999E-5</v>
      </c>
      <c r="H26">
        <v>-5.7365179308893296E-4</v>
      </c>
      <c r="I26">
        <v>-1.42062714405605E-4</v>
      </c>
      <c r="J26">
        <v>-1.6257454373267899E-4</v>
      </c>
      <c r="K26">
        <v>7.1830912771352398E-4</v>
      </c>
      <c r="L26">
        <v>1.38979184446147E-3</v>
      </c>
      <c r="M26">
        <v>2.07731807585201E-4</v>
      </c>
      <c r="N26" s="1">
        <v>4.1220927041859498E-5</v>
      </c>
      <c r="O26">
        <v>3.5129273447399899E-4</v>
      </c>
    </row>
    <row r="27" spans="1:37" x14ac:dyDescent="0.3">
      <c r="A27">
        <v>10</v>
      </c>
      <c r="B27">
        <v>-9.9687585135700002E-4</v>
      </c>
      <c r="C27">
        <v>2.0972258356084001E-3</v>
      </c>
      <c r="D27">
        <v>-2.8770182375758403E-4</v>
      </c>
      <c r="E27">
        <v>1.7355376286504001E-3</v>
      </c>
      <c r="F27">
        <v>9.5444501323087402E-4</v>
      </c>
      <c r="G27">
        <v>1.00629271552385E-3</v>
      </c>
      <c r="H27">
        <v>8.4457727513381395E-4</v>
      </c>
      <c r="I27">
        <v>1.1343368433105201E-3</v>
      </c>
      <c r="J27">
        <v>-4.3117874243743196E-3</v>
      </c>
      <c r="K27">
        <v>1.38979184446147E-3</v>
      </c>
      <c r="L27">
        <v>1.11802822891191E-2</v>
      </c>
      <c r="M27">
        <v>4.22245006507756E-4</v>
      </c>
      <c r="N27" s="1">
        <v>7.4699086421266205E-5</v>
      </c>
      <c r="O27">
        <v>1.2153999980343E-3</v>
      </c>
    </row>
    <row r="28" spans="1:37" x14ac:dyDescent="0.3">
      <c r="A28">
        <v>11</v>
      </c>
      <c r="B28" s="1">
        <v>-9.5413997870381299E-5</v>
      </c>
      <c r="C28" s="1">
        <v>-2.3106869019023001E-5</v>
      </c>
      <c r="D28">
        <v>-1.2202712167897601E-4</v>
      </c>
      <c r="E28">
        <v>2.5532717342243198E-4</v>
      </c>
      <c r="F28" s="1">
        <v>-9.2977338126003895E-5</v>
      </c>
      <c r="G28">
        <v>-3.1779849721754702E-4</v>
      </c>
      <c r="H28">
        <v>-8.9877305153378501E-4</v>
      </c>
      <c r="I28" s="1">
        <v>5.2347762790302302E-5</v>
      </c>
      <c r="J28">
        <v>1.5758839866571701E-4</v>
      </c>
      <c r="K28">
        <v>2.07731807585201E-4</v>
      </c>
      <c r="L28">
        <v>4.22245006507756E-4</v>
      </c>
      <c r="M28">
        <v>1.2253626450136701E-3</v>
      </c>
      <c r="N28" s="1">
        <v>5.9863485641524099E-5</v>
      </c>
      <c r="O28">
        <v>2.2245954791377001E-4</v>
      </c>
    </row>
    <row r="29" spans="1:37" x14ac:dyDescent="0.3">
      <c r="A29">
        <v>12</v>
      </c>
      <c r="B29">
        <v>1.03513838166579E-4</v>
      </c>
      <c r="C29" s="1">
        <v>-7.4145601037810006E-5</v>
      </c>
      <c r="D29">
        <v>2.09908476458629E-4</v>
      </c>
      <c r="E29">
        <v>2.7884073470007002E-4</v>
      </c>
      <c r="F29" s="1">
        <v>1.7308941010343599E-5</v>
      </c>
      <c r="G29">
        <v>-4.4562788009895799E-4</v>
      </c>
      <c r="H29">
        <v>3.4315484372264999E-4</v>
      </c>
      <c r="I29">
        <v>-1.2429807493196399E-4</v>
      </c>
      <c r="J29">
        <v>5.5739230668177403E-4</v>
      </c>
      <c r="K29" s="1">
        <v>4.1220927041859498E-5</v>
      </c>
      <c r="L29" s="1">
        <v>7.4699086421266205E-5</v>
      </c>
      <c r="M29" s="1">
        <v>5.9863485641524099E-5</v>
      </c>
      <c r="N29">
        <v>1.71942699518319E-3</v>
      </c>
      <c r="O29">
        <v>1.2940456461950101E-4</v>
      </c>
    </row>
    <row r="30" spans="1:37" x14ac:dyDescent="0.3">
      <c r="A30">
        <v>13</v>
      </c>
      <c r="B30">
        <v>-3.10854978715499E-4</v>
      </c>
      <c r="C30">
        <v>2.7672045816348501E-4</v>
      </c>
      <c r="D30">
        <v>-5.0663363256691599E-4</v>
      </c>
      <c r="E30" s="1">
        <v>5.4990443116506697E-5</v>
      </c>
      <c r="F30" s="1">
        <v>9.8928647861155604E-5</v>
      </c>
      <c r="G30" s="1">
        <v>1.10309050991238E-5</v>
      </c>
      <c r="H30">
        <v>-3.2154182946310801E-4</v>
      </c>
      <c r="I30">
        <v>-1.7156864288835199E-4</v>
      </c>
      <c r="J30" s="1">
        <v>-3.4156807208795997E-5</v>
      </c>
      <c r="K30">
        <v>3.5129273447399899E-4</v>
      </c>
      <c r="L30">
        <v>1.2153999980343E-3</v>
      </c>
      <c r="M30">
        <v>2.2245954791377001E-4</v>
      </c>
      <c r="N30">
        <v>1.2940456461950101E-4</v>
      </c>
      <c r="O30">
        <v>3.8733909070433499E-4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18479</dc:creator>
  <cp:lastModifiedBy>18479</cp:lastModifiedBy>
  <dcterms:created xsi:type="dcterms:W3CDTF">2021-12-09T19:15:17Z</dcterms:created>
  <dcterms:modified xsi:type="dcterms:W3CDTF">2021-12-09T19:17:06Z</dcterms:modified>
</cp:coreProperties>
</file>