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79\Documents\Interview Projects\"/>
    </mc:Choice>
  </mc:AlternateContent>
  <xr:revisionPtr revIDLastSave="0" documentId="13_ncr:1_{783E2B9C-A67F-40E8-B46B-870BEE3137C3}" xr6:coauthVersionLast="47" xr6:coauthVersionMax="47" xr10:uidLastSave="{00000000-0000-0000-0000-000000000000}"/>
  <bookViews>
    <workbookView xWindow="28680" yWindow="-120" windowWidth="29040" windowHeight="15840" activeTab="5" xr2:uid="{E4230391-C38B-49A6-8199-FEDCAAE67CFD}"/>
  </bookViews>
  <sheets>
    <sheet name="Year0" sheetId="1" r:id="rId1"/>
    <sheet name="Year1" sheetId="2" r:id="rId2"/>
    <sheet name="Year2" sheetId="3" r:id="rId3"/>
    <sheet name="Year3" sheetId="4" r:id="rId4"/>
    <sheet name="WeightsImgs" sheetId="5" r:id="rId5"/>
    <sheet name="WeightsThroughTheYears" sheetId="7" r:id="rId6"/>
  </sheets>
  <definedNames>
    <definedName name="solver_adj" localSheetId="0" hidden="1">Year0!$X$13:$AK$13</definedName>
    <definedName name="solver_adj" localSheetId="1" hidden="1">Year1!$X$13:$AK$13</definedName>
    <definedName name="solver_adj" localSheetId="2" hidden="1">Year2!$X$13:$AK$13</definedName>
    <definedName name="solver_adj" localSheetId="3" hidden="1">Year3!$X$13:$AK$13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Year0!$R$16</definedName>
    <definedName name="solver_lhs1" localSheetId="1" hidden="1">Year1!$R$16</definedName>
    <definedName name="solver_lhs1" localSheetId="2" hidden="1">Year2!$R$16</definedName>
    <definedName name="solver_lhs1" localSheetId="3" hidden="1">Year3!$R$16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1</definedName>
    <definedName name="solver_num" localSheetId="1" hidden="1">1</definedName>
    <definedName name="solver_num" localSheetId="2" hidden="1">1</definedName>
    <definedName name="solver_num" localSheetId="3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Year0!$R$15</definedName>
    <definedName name="solver_opt" localSheetId="1" hidden="1">Year1!$R$15</definedName>
    <definedName name="solver_opt" localSheetId="2" hidden="1">Year2!$R$15</definedName>
    <definedName name="solver_opt" localSheetId="3" hidden="1">Year3!$R$15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hs1" localSheetId="0" hidden="1">1</definedName>
    <definedName name="solver_rhs1" localSheetId="1" hidden="1">1</definedName>
    <definedName name="solver_rhs1" localSheetId="2" hidden="1">1</definedName>
    <definedName name="solver_rhs1" localSheetId="3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7" l="1" a="1"/>
  <c r="B25" i="7" s="1"/>
  <c r="X16" i="4" a="1"/>
  <c r="AC16" i="4" s="1"/>
  <c r="X16" i="3" a="1"/>
  <c r="AC16" i="3" s="1"/>
  <c r="X16" i="2" a="1"/>
  <c r="AC16" i="2" s="1"/>
  <c r="R16" i="1"/>
  <c r="X16" i="1" a="1"/>
  <c r="X16" i="1" s="1"/>
  <c r="V14" i="1" a="1"/>
  <c r="V14" i="1" s="1"/>
  <c r="U14" i="1" s="1"/>
  <c r="I28" i="7" l="1"/>
  <c r="E38" i="7"/>
  <c r="I36" i="7"/>
  <c r="E35" i="7"/>
  <c r="I33" i="7"/>
  <c r="E32" i="7"/>
  <c r="I30" i="7"/>
  <c r="E29" i="7"/>
  <c r="I27" i="7"/>
  <c r="E26" i="7"/>
  <c r="D38" i="7"/>
  <c r="H36" i="7"/>
  <c r="D35" i="7"/>
  <c r="H33" i="7"/>
  <c r="D32" i="7"/>
  <c r="H30" i="7"/>
  <c r="D29" i="7"/>
  <c r="H27" i="7"/>
  <c r="D26" i="7"/>
  <c r="B35" i="7"/>
  <c r="I34" i="7"/>
  <c r="I25" i="7"/>
  <c r="C38" i="7"/>
  <c r="G36" i="7"/>
  <c r="C35" i="7"/>
  <c r="G33" i="7"/>
  <c r="C32" i="7"/>
  <c r="G30" i="7"/>
  <c r="C29" i="7"/>
  <c r="G27" i="7"/>
  <c r="C26" i="7"/>
  <c r="B38" i="7"/>
  <c r="B32" i="7"/>
  <c r="F30" i="7"/>
  <c r="B29" i="7"/>
  <c r="F27" i="7"/>
  <c r="B26" i="7"/>
  <c r="F33" i="7"/>
  <c r="I37" i="7"/>
  <c r="E33" i="7"/>
  <c r="E27" i="7"/>
  <c r="H37" i="7"/>
  <c r="H34" i="7"/>
  <c r="H31" i="7"/>
  <c r="H28" i="7"/>
  <c r="H25" i="7"/>
  <c r="G37" i="7"/>
  <c r="G34" i="7"/>
  <c r="G31" i="7"/>
  <c r="G28" i="7"/>
  <c r="G25" i="7"/>
  <c r="F37" i="7"/>
  <c r="F34" i="7"/>
  <c r="F31" i="7"/>
  <c r="B27" i="7"/>
  <c r="I38" i="7"/>
  <c r="I35" i="7"/>
  <c r="I32" i="7"/>
  <c r="I26" i="7"/>
  <c r="H35" i="7"/>
  <c r="D31" i="7"/>
  <c r="D28" i="7"/>
  <c r="D25" i="7"/>
  <c r="G38" i="7"/>
  <c r="C37" i="7"/>
  <c r="G35" i="7"/>
  <c r="C34" i="7"/>
  <c r="G32" i="7"/>
  <c r="C31" i="7"/>
  <c r="G29" i="7"/>
  <c r="C28" i="7"/>
  <c r="G26" i="7"/>
  <c r="C25" i="7"/>
  <c r="F36" i="7"/>
  <c r="E36" i="7"/>
  <c r="I31" i="7"/>
  <c r="E30" i="7"/>
  <c r="D36" i="7"/>
  <c r="D33" i="7"/>
  <c r="D30" i="7"/>
  <c r="D27" i="7"/>
  <c r="C36" i="7"/>
  <c r="C33" i="7"/>
  <c r="C30" i="7"/>
  <c r="C27" i="7"/>
  <c r="B36" i="7"/>
  <c r="B33" i="7"/>
  <c r="B30" i="7"/>
  <c r="F28" i="7"/>
  <c r="F25" i="7"/>
  <c r="E37" i="7"/>
  <c r="E34" i="7"/>
  <c r="E31" i="7"/>
  <c r="I29" i="7"/>
  <c r="E28" i="7"/>
  <c r="E25" i="7"/>
  <c r="H38" i="7"/>
  <c r="D37" i="7"/>
  <c r="D34" i="7"/>
  <c r="H32" i="7"/>
  <c r="H29" i="7"/>
  <c r="H26" i="7"/>
  <c r="F38" i="7"/>
  <c r="B37" i="7"/>
  <c r="F35" i="7"/>
  <c r="B34" i="7"/>
  <c r="F32" i="7"/>
  <c r="B31" i="7"/>
  <c r="F29" i="7"/>
  <c r="B28" i="7"/>
  <c r="F26" i="7"/>
  <c r="V14" i="4" a="1"/>
  <c r="V14" i="4" s="1"/>
  <c r="U14" i="4" s="1"/>
  <c r="R16" i="4"/>
  <c r="AD16" i="4"/>
  <c r="AF16" i="4"/>
  <c r="AG16" i="4"/>
  <c r="AE16" i="4"/>
  <c r="AH16" i="4"/>
  <c r="AI16" i="4"/>
  <c r="X16" i="4"/>
  <c r="AJ16" i="4"/>
  <c r="Y16" i="4"/>
  <c r="AK16" i="4"/>
  <c r="Z16" i="4"/>
  <c r="AA16" i="4"/>
  <c r="AB16" i="4"/>
  <c r="V14" i="3" a="1"/>
  <c r="V14" i="3" s="1"/>
  <c r="U14" i="3" s="1"/>
  <c r="R16" i="3"/>
  <c r="AD16" i="3"/>
  <c r="AE16" i="3"/>
  <c r="AF16" i="3"/>
  <c r="AI16" i="3"/>
  <c r="X16" i="3"/>
  <c r="AJ16" i="3"/>
  <c r="Y16" i="3"/>
  <c r="AK16" i="3"/>
  <c r="AG16" i="3"/>
  <c r="AH16" i="3"/>
  <c r="Z16" i="3"/>
  <c r="AA16" i="3"/>
  <c r="AB16" i="3"/>
  <c r="V14" i="2" a="1"/>
  <c r="V14" i="2" s="1"/>
  <c r="U14" i="2" s="1"/>
  <c r="R16" i="2"/>
  <c r="AE16" i="2"/>
  <c r="AD16" i="2"/>
  <c r="AF16" i="2"/>
  <c r="AH16" i="2"/>
  <c r="AI16" i="2"/>
  <c r="X16" i="2"/>
  <c r="AJ16" i="2"/>
  <c r="AG16" i="2"/>
  <c r="Y16" i="2"/>
  <c r="AK16" i="2"/>
  <c r="Z16" i="2"/>
  <c r="AA16" i="2"/>
  <c r="AB16" i="2"/>
  <c r="X19" i="1"/>
  <c r="X21" i="1" s="1"/>
  <c r="AI16" i="1"/>
  <c r="AI19" i="1" s="1"/>
  <c r="AI21" i="1" s="1"/>
  <c r="AH16" i="1"/>
  <c r="AH19" i="1" s="1"/>
  <c r="AH21" i="1" s="1"/>
  <c r="AG16" i="1"/>
  <c r="AG19" i="1" s="1"/>
  <c r="AG21" i="1" s="1"/>
  <c r="AF16" i="1"/>
  <c r="AF19" i="1" s="1"/>
  <c r="AF21" i="1" s="1"/>
  <c r="AE16" i="1"/>
  <c r="AE19" i="1" s="1"/>
  <c r="AE21" i="1" s="1"/>
  <c r="AD16" i="1"/>
  <c r="AD19" i="1" s="1"/>
  <c r="AD21" i="1" s="1"/>
  <c r="AC16" i="1"/>
  <c r="AC19" i="1" s="1"/>
  <c r="AC21" i="1" s="1"/>
  <c r="AB16" i="1"/>
  <c r="AB19" i="1" s="1"/>
  <c r="AB21" i="1" s="1"/>
  <c r="AA16" i="1"/>
  <c r="AA19" i="1" s="1"/>
  <c r="AA21" i="1" s="1"/>
  <c r="Z16" i="1"/>
  <c r="Z19" i="1" s="1"/>
  <c r="Z21" i="1" s="1"/>
  <c r="Y16" i="1"/>
  <c r="Y19" i="1" s="1"/>
  <c r="Y21" i="1" s="1"/>
  <c r="AK16" i="1"/>
  <c r="AK19" i="1" s="1"/>
  <c r="AK21" i="1" s="1"/>
  <c r="AJ16" i="1"/>
  <c r="AJ19" i="1" s="1"/>
  <c r="AJ21" i="1" s="1"/>
  <c r="AK19" i="4" l="1"/>
  <c r="AK21" i="4" s="1"/>
  <c r="AJ19" i="4"/>
  <c r="AJ21" i="4" s="1"/>
  <c r="X19" i="4"/>
  <c r="X21" i="4" s="1"/>
  <c r="AI19" i="4"/>
  <c r="AI21" i="4" s="1"/>
  <c r="Y19" i="4"/>
  <c r="Y21" i="4" s="1"/>
  <c r="AH19" i="4"/>
  <c r="AH21" i="4" s="1"/>
  <c r="AE19" i="4"/>
  <c r="AE21" i="4" s="1"/>
  <c r="AG19" i="4"/>
  <c r="AG21" i="4" s="1"/>
  <c r="AF19" i="4"/>
  <c r="AF21" i="4" s="1"/>
  <c r="AB19" i="4"/>
  <c r="AB21" i="4" s="1"/>
  <c r="AD19" i="4"/>
  <c r="AD21" i="4" s="1"/>
  <c r="AA19" i="4"/>
  <c r="AA21" i="4" s="1"/>
  <c r="AC19" i="4"/>
  <c r="AC21" i="4" s="1"/>
  <c r="Z19" i="4"/>
  <c r="Z21" i="4" s="1"/>
  <c r="AK19" i="3"/>
  <c r="AK21" i="3" s="1"/>
  <c r="Y19" i="3"/>
  <c r="Y21" i="3" s="1"/>
  <c r="AJ19" i="3"/>
  <c r="AJ21" i="3" s="1"/>
  <c r="X19" i="3"/>
  <c r="X21" i="3" s="1"/>
  <c r="AH19" i="3"/>
  <c r="AH21" i="3" s="1"/>
  <c r="AF19" i="3"/>
  <c r="AF21" i="3" s="1"/>
  <c r="AI19" i="3"/>
  <c r="AI21" i="3" s="1"/>
  <c r="AE19" i="3"/>
  <c r="AE21" i="3" s="1"/>
  <c r="AB19" i="3"/>
  <c r="AB21" i="3" s="1"/>
  <c r="AD19" i="3"/>
  <c r="AD21" i="3" s="1"/>
  <c r="AA19" i="3"/>
  <c r="AA21" i="3" s="1"/>
  <c r="AC19" i="3"/>
  <c r="AC21" i="3" s="1"/>
  <c r="AG19" i="3"/>
  <c r="AG21" i="3" s="1"/>
  <c r="Z19" i="3"/>
  <c r="Z21" i="3" s="1"/>
  <c r="AK19" i="2"/>
  <c r="AK21" i="2" s="1"/>
  <c r="Y19" i="2"/>
  <c r="Y21" i="2" s="1"/>
  <c r="AJ19" i="2"/>
  <c r="AJ21" i="2" s="1"/>
  <c r="X19" i="2"/>
  <c r="X21" i="2" s="1"/>
  <c r="AI19" i="2"/>
  <c r="AI21" i="2" s="1"/>
  <c r="AG19" i="2"/>
  <c r="AG21" i="2" s="1"/>
  <c r="AH19" i="2"/>
  <c r="AH21" i="2" s="1"/>
  <c r="AF19" i="2"/>
  <c r="AF21" i="2" s="1"/>
  <c r="AD19" i="2"/>
  <c r="AD21" i="2" s="1"/>
  <c r="AB19" i="2"/>
  <c r="AB21" i="2" s="1"/>
  <c r="AE19" i="2"/>
  <c r="AE21" i="2" s="1"/>
  <c r="AA19" i="2"/>
  <c r="AA21" i="2" s="1"/>
  <c r="AC19" i="2"/>
  <c r="AC21" i="2" s="1"/>
  <c r="Z19" i="2"/>
  <c r="Z21" i="2" s="1"/>
  <c r="R15" i="1"/>
  <c r="R15" i="4" l="1"/>
  <c r="R15" i="3"/>
  <c r="R15" i="2"/>
</calcChain>
</file>

<file path=xl/sharedStrings.xml><?xml version="1.0" encoding="utf-8"?>
<sst xmlns="http://schemas.openxmlformats.org/spreadsheetml/2006/main" count="48" uniqueCount="17">
  <si>
    <t>Covariance</t>
  </si>
  <si>
    <t>Number of Funds</t>
  </si>
  <si>
    <t>Deviation</t>
  </si>
  <si>
    <t>sum</t>
  </si>
  <si>
    <t>Weights</t>
  </si>
  <si>
    <t>Covariance * weights</t>
  </si>
  <si>
    <t>Risk Contributions</t>
  </si>
  <si>
    <t>StDev</t>
  </si>
  <si>
    <t>Variance</t>
  </si>
  <si>
    <t>Year1_Acct</t>
  </si>
  <si>
    <t>Year1_W</t>
  </si>
  <si>
    <t>Year2_Acct</t>
  </si>
  <si>
    <t>Year3_Acct</t>
  </si>
  <si>
    <t>Year3_W</t>
  </si>
  <si>
    <t>Year2_W</t>
  </si>
  <si>
    <t>Year4_W</t>
  </si>
  <si>
    <t>Year4_Acct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</si>
</sst>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22</xdr:col>
      <xdr:colOff>493638</xdr:colOff>
      <xdr:row>47</xdr:row>
      <xdr:rowOff>28187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5856D7-9667-4965-98D4-C0311742E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29250"/>
          <a:ext cx="13295238" cy="3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24</xdr:col>
      <xdr:colOff>103009</xdr:colOff>
      <xdr:row>20</xdr:row>
      <xdr:rowOff>152064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F967D6-5B25-4D0C-A833-DAD2B7AF8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85850"/>
          <a:ext cx="14123809" cy="2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22</xdr:col>
      <xdr:colOff>65067</xdr:colOff>
      <xdr:row>65</xdr:row>
      <xdr:rowOff>142495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671036F-D776-4672-933C-545354E46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867775"/>
          <a:ext cx="12866667" cy="3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22</xdr:col>
      <xdr:colOff>474590</xdr:colOff>
      <xdr:row>90</xdr:row>
      <xdr:rowOff>132858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4BCA9D6-F0F8-4AA4-8668-EBBBB7835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487275"/>
          <a:ext cx="13276190" cy="3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D8A9-E169-4BC2-B571-18F5FFE175F4}">
  <dimension ref="A1:AK30"/>
  <sheetViews>
    <sheetView topLeftCell="K1" workbookViewId="0">
      <selection activeCell="X13" sqref="X13:AK13"/>
    </sheetView>
  </sheetViews>
  <sheetFormatPr defaultRowHeight="14.4" x14ac:dyDescent="0.3"/>
  <cols>
    <col min="22" max="22" width="12" bestFit="1" customWidth="1"/>
    <col min="24" max="24" width="12.6640625" bestFit="1" customWidth="1"/>
    <col min="25" max="26" width="9" bestFit="1" customWidth="1"/>
    <col min="27" max="27" width="12" bestFit="1" customWidth="1"/>
    <col min="28" max="30" width="9" bestFit="1" customWidth="1"/>
    <col min="31" max="31" width="10.6640625" bestFit="1" customWidth="1"/>
    <col min="32" max="32" width="9" bestFit="1" customWidth="1"/>
    <col min="33" max="33" width="12" bestFit="1" customWidth="1"/>
    <col min="34" max="37" width="9" bestFit="1" customWidth="1"/>
  </cols>
  <sheetData>
    <row r="1" spans="1:37" x14ac:dyDescent="0.3">
      <c r="B1">
        <v>17043</v>
      </c>
      <c r="C1">
        <v>21081</v>
      </c>
      <c r="D1">
        <v>16915</v>
      </c>
      <c r="E1">
        <v>19246</v>
      </c>
      <c r="F1">
        <v>14751</v>
      </c>
      <c r="G1">
        <v>19330</v>
      </c>
      <c r="H1">
        <v>12969</v>
      </c>
      <c r="I1">
        <v>16419</v>
      </c>
      <c r="J1">
        <v>17130</v>
      </c>
      <c r="K1">
        <v>11318</v>
      </c>
      <c r="L1">
        <v>17466</v>
      </c>
      <c r="M1">
        <v>17693</v>
      </c>
      <c r="N1">
        <v>12298</v>
      </c>
      <c r="O1">
        <v>16583</v>
      </c>
    </row>
    <row r="2" spans="1:37" x14ac:dyDescent="0.3">
      <c r="A2">
        <v>0</v>
      </c>
      <c r="B2">
        <v>4.4999999999999997E-3</v>
      </c>
      <c r="C2">
        <v>1.78E-2</v>
      </c>
      <c r="D2">
        <v>2.93E-2</v>
      </c>
      <c r="E2">
        <v>3.8E-3</v>
      </c>
      <c r="F2">
        <v>5.0999999999999997E-2</v>
      </c>
      <c r="G2">
        <v>1.2500000000000001E-2</v>
      </c>
      <c r="H2">
        <v>-2.81E-2</v>
      </c>
      <c r="I2">
        <v>3.8600000000000002E-2</v>
      </c>
      <c r="J2">
        <v>1.9199999999999998E-2</v>
      </c>
      <c r="K2">
        <v>-1.1000000000000001E-3</v>
      </c>
      <c r="L2">
        <v>2.23E-2</v>
      </c>
      <c r="M2">
        <v>7.1999999999999998E-3</v>
      </c>
      <c r="N2">
        <v>-1.6999999999999999E-3</v>
      </c>
      <c r="O2">
        <v>2.5600000000000001E-2</v>
      </c>
    </row>
    <row r="3" spans="1:37" x14ac:dyDescent="0.3">
      <c r="A3">
        <v>1</v>
      </c>
      <c r="B3">
        <v>1.52999997466802E-2</v>
      </c>
      <c r="C3">
        <v>4.17999994337558E-2</v>
      </c>
      <c r="D3">
        <v>3.4299999135732603E-2</v>
      </c>
      <c r="E3">
        <v>5.6800000029802303E-2</v>
      </c>
      <c r="F3">
        <v>9.2999996945261898E-3</v>
      </c>
      <c r="G3">
        <v>4.7999998882412897E-3</v>
      </c>
      <c r="H3">
        <v>6.2400001692771899E-2</v>
      </c>
      <c r="I3">
        <v>-2.51000005424022E-2</v>
      </c>
      <c r="J3">
        <v>-6.7000001341104504E-3</v>
      </c>
      <c r="K3">
        <v>-8.9999997504055498E-4</v>
      </c>
      <c r="L3">
        <v>1.3699999670684301E-2</v>
      </c>
      <c r="M3">
        <v>-7.0999999202787803E-3</v>
      </c>
      <c r="N3">
        <v>1.8999999251216599E-3</v>
      </c>
      <c r="O3">
        <v>7.1899998593330294E-2</v>
      </c>
    </row>
    <row r="4" spans="1:37" x14ac:dyDescent="0.3">
      <c r="A4">
        <v>2</v>
      </c>
      <c r="B4">
        <v>3.77999987781047E-2</v>
      </c>
      <c r="C4">
        <v>1.38000004321336E-2</v>
      </c>
      <c r="D4">
        <v>4.3099999088048901E-2</v>
      </c>
      <c r="E4">
        <v>4.9800000745057998E-2</v>
      </c>
      <c r="F4">
        <v>5.6000001388788197E-2</v>
      </c>
      <c r="G4">
        <v>2.2899999874830199E-2</v>
      </c>
      <c r="H4">
        <v>3.2799999821185997E-2</v>
      </c>
      <c r="I4">
        <v>4.78999983847141E-2</v>
      </c>
      <c r="J4">
        <v>5.89999988228082E-3</v>
      </c>
      <c r="K4">
        <v>-1.7999999595805999E-3</v>
      </c>
      <c r="L4">
        <v>-1.2000000474974501E-3</v>
      </c>
      <c r="M4">
        <v>1.6100000250339499E-2</v>
      </c>
      <c r="N4">
        <v>-8.7000004619359993E-3</v>
      </c>
      <c r="O4">
        <v>1.5399999576807001E-2</v>
      </c>
    </row>
    <row r="5" spans="1:37" x14ac:dyDescent="0.3">
      <c r="A5">
        <v>3</v>
      </c>
      <c r="B5">
        <v>4.6399999070167501E-2</v>
      </c>
      <c r="C5">
        <v>-1.91999993890523E-2</v>
      </c>
      <c r="D5">
        <v>-1.2200000104308099E-2</v>
      </c>
      <c r="E5">
        <v>3.8000001899897999E-3</v>
      </c>
      <c r="F5">
        <v>0.107899997043609</v>
      </c>
      <c r="G5">
        <v>5.8200001376867302E-2</v>
      </c>
      <c r="H5">
        <v>-5.0000002279877599E-3</v>
      </c>
      <c r="I5">
        <v>-2.07000005662441E-2</v>
      </c>
      <c r="J5">
        <v>-1.45999997526407E-2</v>
      </c>
      <c r="K5">
        <v>-1.50000000353902E-3</v>
      </c>
      <c r="L5">
        <v>-1.2200000104308099E-2</v>
      </c>
      <c r="M5">
        <v>4.6000002279877597E-3</v>
      </c>
      <c r="N5">
        <v>-5.0000001424923505E-4</v>
      </c>
      <c r="O5">
        <v>-4.52999997556209E-2</v>
      </c>
    </row>
    <row r="6" spans="1:37" x14ac:dyDescent="0.3">
      <c r="A6">
        <v>4</v>
      </c>
      <c r="B6">
        <v>6.9100001657009094E-2</v>
      </c>
      <c r="C6">
        <v>2.1899999880790701E-2</v>
      </c>
      <c r="D6">
        <v>3.6700000816583603E-2</v>
      </c>
      <c r="E6">
        <v>4.3899999761581397E-2</v>
      </c>
      <c r="F6">
        <v>2.86999995052814E-2</v>
      </c>
      <c r="G6">
        <v>2.86999995052814E-2</v>
      </c>
      <c r="H6">
        <v>5.61000013887882E-2</v>
      </c>
      <c r="I6">
        <v>1.1999999934434799E-2</v>
      </c>
      <c r="J6">
        <v>-2.1800000390410398E-2</v>
      </c>
      <c r="K6">
        <v>2.25000007241964E-2</v>
      </c>
      <c r="L6">
        <v>-2.4599999359249999E-2</v>
      </c>
      <c r="M6">
        <v>3.1099999153614E-2</v>
      </c>
      <c r="N6">
        <v>-1.40000000353902E-3</v>
      </c>
      <c r="O6">
        <v>-1.60000001303851E-3</v>
      </c>
    </row>
    <row r="7" spans="1:37" x14ac:dyDescent="0.3">
      <c r="A7">
        <v>5</v>
      </c>
      <c r="B7">
        <v>4.27000018000602E-2</v>
      </c>
      <c r="C7">
        <v>2.2900000044703401E-2</v>
      </c>
      <c r="D7">
        <v>9.3999996945261892E-3</v>
      </c>
      <c r="E7">
        <v>6.9000002160668301E-3</v>
      </c>
      <c r="F7">
        <v>1.8899999389052301E-2</v>
      </c>
      <c r="G7">
        <v>9.2000000342726696E-3</v>
      </c>
      <c r="H7">
        <v>2.8400000014901099E-2</v>
      </c>
      <c r="I7">
        <v>1.10000005699694E-3</v>
      </c>
      <c r="J7">
        <v>-1.7300000584125501E-2</v>
      </c>
      <c r="K7">
        <v>-1.3000000569969401E-3</v>
      </c>
      <c r="L7">
        <v>-3.4000000154972003E-2</v>
      </c>
      <c r="M7">
        <v>-8.3000000402331294E-3</v>
      </c>
      <c r="N7">
        <v>-4.9999998989515E-4</v>
      </c>
      <c r="O7">
        <v>-5.1200000739097598E-2</v>
      </c>
    </row>
    <row r="8" spans="1:37" x14ac:dyDescent="0.3">
      <c r="A8">
        <v>6</v>
      </c>
      <c r="B8">
        <v>2.96999993294477E-2</v>
      </c>
      <c r="C8">
        <v>5.26999993741512E-2</v>
      </c>
      <c r="D8">
        <v>6.18000006794929E-2</v>
      </c>
      <c r="E8">
        <v>2.7700000864267299E-2</v>
      </c>
      <c r="F8">
        <v>-6.0000001424923499E-4</v>
      </c>
      <c r="G8">
        <v>-3.12999994933605E-2</v>
      </c>
      <c r="H8">
        <v>2.71000000208616E-2</v>
      </c>
      <c r="I8">
        <v>-6.3999998822808204E-3</v>
      </c>
      <c r="J8">
        <v>6.7500000309944103E-2</v>
      </c>
      <c r="K8">
        <v>-1.19999998454004E-3</v>
      </c>
      <c r="L8">
        <v>6.9700000298023201E-2</v>
      </c>
      <c r="M8">
        <v>3.1700001519918398E-2</v>
      </c>
      <c r="N8">
        <v>-2.3999999251216601E-3</v>
      </c>
      <c r="O8">
        <v>3.1400000166892997E-2</v>
      </c>
    </row>
    <row r="9" spans="1:37" x14ac:dyDescent="0.3">
      <c r="A9">
        <v>7</v>
      </c>
      <c r="B9">
        <v>9.4899996435642203E-2</v>
      </c>
      <c r="C9">
        <v>4.4600001788139297E-2</v>
      </c>
      <c r="D9">
        <v>-4.2000000640749898E-3</v>
      </c>
      <c r="E9">
        <v>3.0599999493360501E-2</v>
      </c>
      <c r="F9">
        <v>7.8000000402331298E-3</v>
      </c>
      <c r="G9">
        <v>-2.05999992132186E-2</v>
      </c>
      <c r="H9">
        <v>-5.5300001734495098E-2</v>
      </c>
      <c r="I9">
        <v>9.43000011801719E-2</v>
      </c>
      <c r="J9">
        <v>-3.1999999001622102E-3</v>
      </c>
      <c r="K9">
        <v>-1.4999999940395301E-3</v>
      </c>
      <c r="L9">
        <v>-1.41999998405575E-2</v>
      </c>
      <c r="M9">
        <v>-9.7999998643994203E-3</v>
      </c>
      <c r="N9">
        <v>-4.3800000780820803E-2</v>
      </c>
      <c r="O9">
        <v>1.00000000283122E-2</v>
      </c>
    </row>
    <row r="10" spans="1:37" x14ac:dyDescent="0.3">
      <c r="A10">
        <v>8</v>
      </c>
      <c r="B10">
        <v>5.2600001746415999E-2</v>
      </c>
      <c r="C10">
        <v>4.2900001460313697E-2</v>
      </c>
      <c r="D10">
        <v>3.0300000512599901E-2</v>
      </c>
      <c r="E10">
        <v>2.9000000260770301E-3</v>
      </c>
      <c r="F10">
        <v>1.1099999600648801E-2</v>
      </c>
      <c r="G10">
        <v>0.104800002479553</v>
      </c>
      <c r="H10">
        <v>2.3099999704956999E-2</v>
      </c>
      <c r="I10">
        <v>2.17000002205371E-2</v>
      </c>
      <c r="J10">
        <v>7.5300002300739202E-2</v>
      </c>
      <c r="K10">
        <v>-1.8000000225380001E-3</v>
      </c>
      <c r="L10">
        <v>9.0200001204013794E-2</v>
      </c>
      <c r="M10">
        <v>9.7000001162290492E-3</v>
      </c>
      <c r="N10">
        <v>-5.80000009611249E-3</v>
      </c>
      <c r="O10">
        <v>4.0599999779462798E-2</v>
      </c>
    </row>
    <row r="11" spans="1:37" x14ac:dyDescent="0.3">
      <c r="A11">
        <v>9</v>
      </c>
      <c r="B11">
        <v>1.9999999383091899E-2</v>
      </c>
      <c r="C11">
        <v>8.6899997496604903E-2</v>
      </c>
      <c r="D11">
        <v>1.53999997466802E-2</v>
      </c>
      <c r="E11">
        <v>1.7899999225139601E-2</v>
      </c>
      <c r="F11">
        <v>2.6999999001622102E-3</v>
      </c>
      <c r="G11">
        <v>3.01000008523464E-2</v>
      </c>
      <c r="H11">
        <v>5.4500000381469703E-2</v>
      </c>
      <c r="I11">
        <v>-4.0200000798702201E-2</v>
      </c>
      <c r="J11">
        <v>4.3899999761581397E-2</v>
      </c>
      <c r="K11">
        <v>0.10579999705553</v>
      </c>
      <c r="L11">
        <v>5.8000002220272998E-3</v>
      </c>
      <c r="M11">
        <v>1.7699999564886E-2</v>
      </c>
      <c r="N11">
        <v>9.9999999403953504E-4</v>
      </c>
      <c r="O11">
        <v>-2.8600000014901102E-2</v>
      </c>
    </row>
    <row r="12" spans="1:37" x14ac:dyDescent="0.3">
      <c r="A12">
        <v>10</v>
      </c>
      <c r="B12">
        <v>5.6999998383224001E-3</v>
      </c>
      <c r="C12">
        <v>2.9299999329447698E-2</v>
      </c>
      <c r="D12">
        <v>3.6899999457597699E-2</v>
      </c>
      <c r="E12">
        <v>1.2300000268220901E-2</v>
      </c>
      <c r="F12">
        <v>-8.3000001281499803E-3</v>
      </c>
      <c r="G12">
        <v>1.3999999251216599E-3</v>
      </c>
      <c r="H12">
        <v>4.2900000441074303E-2</v>
      </c>
      <c r="I12">
        <v>3.0299999493360499E-2</v>
      </c>
      <c r="J12">
        <v>-4.8999998502433301E-3</v>
      </c>
      <c r="K12">
        <v>-1.4999999797903E-3</v>
      </c>
      <c r="L12">
        <v>7.4000002101063701E-3</v>
      </c>
      <c r="M12">
        <v>3.9000001478195101E-2</v>
      </c>
      <c r="N12">
        <v>0.18600000135898501</v>
      </c>
      <c r="O12">
        <v>-3.0000001010484901E-4</v>
      </c>
      <c r="AC12" t="s">
        <v>4</v>
      </c>
    </row>
    <row r="13" spans="1:37" x14ac:dyDescent="0.3">
      <c r="A13">
        <v>11</v>
      </c>
      <c r="B13">
        <v>3.00000094994902E-4</v>
      </c>
      <c r="C13">
        <v>2.8299999329447701E-2</v>
      </c>
      <c r="D13">
        <v>3.0700000840425401E-2</v>
      </c>
      <c r="E13">
        <v>1.53000009238719E-2</v>
      </c>
      <c r="F13">
        <v>-2.0399999898672101E-2</v>
      </c>
      <c r="G13">
        <v>4.6000000081956299E-3</v>
      </c>
      <c r="H13">
        <v>-2.9800000694394101E-2</v>
      </c>
      <c r="I13">
        <v>2.9499999153613999E-2</v>
      </c>
      <c r="J13">
        <v>1.2099999840557501E-2</v>
      </c>
      <c r="K13">
        <v>3.5300000476837103E-2</v>
      </c>
      <c r="L13">
        <v>2.53000007003545E-2</v>
      </c>
      <c r="M13">
        <v>3.4000001840293402E-3</v>
      </c>
      <c r="N13">
        <v>8.1000001162290503E-3</v>
      </c>
      <c r="O13">
        <v>1.14999999284744E-2</v>
      </c>
      <c r="U13" t="s">
        <v>7</v>
      </c>
      <c r="V13" t="s">
        <v>8</v>
      </c>
      <c r="X13">
        <v>0.13497676560371966</v>
      </c>
      <c r="Y13">
        <v>6.0587779036198067E-2</v>
      </c>
      <c r="Z13">
        <v>6.3474617692022617E-2</v>
      </c>
      <c r="AA13">
        <v>0.11499119746941068</v>
      </c>
      <c r="AB13">
        <v>0</v>
      </c>
      <c r="AC13">
        <v>8.4790297574158749E-2</v>
      </c>
      <c r="AD13">
        <v>5.340122180760528E-2</v>
      </c>
      <c r="AE13">
        <v>0.11263700075334053</v>
      </c>
      <c r="AF13">
        <v>4.5358309641469863E-2</v>
      </c>
      <c r="AG13">
        <v>0.1045882793358506</v>
      </c>
      <c r="AH13">
        <v>4.11375330037703E-2</v>
      </c>
      <c r="AI13">
        <v>7.9024322233235758E-2</v>
      </c>
      <c r="AJ13">
        <v>6.1678414785073819E-2</v>
      </c>
      <c r="AK13">
        <v>4.3354261064143855E-2</v>
      </c>
    </row>
    <row r="14" spans="1:37" x14ac:dyDescent="0.3">
      <c r="Q14" t="s">
        <v>1</v>
      </c>
      <c r="S14">
        <v>14</v>
      </c>
      <c r="U14">
        <f>SQRT(V14)</f>
        <v>9.1217817566367487E-3</v>
      </c>
      <c r="V14">
        <f t="array" ref="V14">MMULT(X13:AK13,MMULT(B17:O30,TRANSPOSE(X13:AK13)))</f>
        <v>8.3206902415710994E-5</v>
      </c>
    </row>
    <row r="15" spans="1:37" x14ac:dyDescent="0.3">
      <c r="B15" t="s">
        <v>0</v>
      </c>
      <c r="Q15" t="s">
        <v>2</v>
      </c>
      <c r="R15">
        <f>SUM(X21:AK21)</f>
        <v>0.14285714285714265</v>
      </c>
      <c r="AC15" t="s">
        <v>5</v>
      </c>
    </row>
    <row r="16" spans="1:37" x14ac:dyDescent="0.3"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Q16" t="s">
        <v>3</v>
      </c>
      <c r="R16">
        <f>SUM(X13:AK13)</f>
        <v>0.99999999999999978</v>
      </c>
      <c r="X16">
        <f t="array" ref="X16:AK16">MMULT(X13:AK13,B17:O30)</f>
        <v>4.6303783913689408E-5</v>
      </c>
      <c r="Y16">
        <v>1.2490882459989595E-4</v>
      </c>
      <c r="Z16">
        <v>9.4807086293548264E-5</v>
      </c>
      <c r="AA16">
        <v>5.253359608885542E-5</v>
      </c>
      <c r="AB16">
        <v>-1.4347840662540115E-4</v>
      </c>
      <c r="AC16">
        <v>7.0922466149678397E-5</v>
      </c>
      <c r="AD16">
        <v>1.3839191669292426E-4</v>
      </c>
      <c r="AE16">
        <v>5.8169192905247899E-5</v>
      </c>
      <c r="AF16">
        <v>1.4307444718503478E-4</v>
      </c>
      <c r="AG16">
        <v>5.7693131816731478E-5</v>
      </c>
      <c r="AH16">
        <v>1.4738277159751553E-4</v>
      </c>
      <c r="AI16">
        <v>8.2947492372855097E-5</v>
      </c>
      <c r="AJ16">
        <v>1.0146509466023702E-4</v>
      </c>
      <c r="AK16">
        <v>1.3781245047573716E-4</v>
      </c>
    </row>
    <row r="17" spans="1:37" x14ac:dyDescent="0.3">
      <c r="A17">
        <v>0</v>
      </c>
      <c r="B17">
        <v>8.0832695017643997E-4</v>
      </c>
      <c r="C17" s="1">
        <v>-5.3475891564505903E-5</v>
      </c>
      <c r="D17">
        <v>-2.41931958103663E-4</v>
      </c>
      <c r="E17" s="1">
        <v>9.9821047407500199E-5</v>
      </c>
      <c r="F17">
        <v>2.1551711197412399E-4</v>
      </c>
      <c r="G17">
        <v>1.31305941661175E-4</v>
      </c>
      <c r="H17">
        <v>-2.0711134427093999E-4</v>
      </c>
      <c r="I17">
        <v>4.0038180707452001E-4</v>
      </c>
      <c r="J17">
        <v>-1.4782908384004101E-4</v>
      </c>
      <c r="K17">
        <v>-1.8946969175351699E-4</v>
      </c>
      <c r="L17">
        <v>-2.7227180781655701E-4</v>
      </c>
      <c r="M17" s="1">
        <v>-9.8620456019953096E-5</v>
      </c>
      <c r="N17">
        <v>-7.74096661594417E-4</v>
      </c>
      <c r="O17">
        <v>-1.75166668466915E-4</v>
      </c>
    </row>
    <row r="18" spans="1:37" x14ac:dyDescent="0.3">
      <c r="A18">
        <v>1</v>
      </c>
      <c r="B18" s="1">
        <v>-5.3475891564505903E-5</v>
      </c>
      <c r="C18">
        <v>6.5238383607822497E-4</v>
      </c>
      <c r="D18">
        <v>1.36429766776004E-4</v>
      </c>
      <c r="E18" s="1">
        <v>7.1438402382462802E-5</v>
      </c>
      <c r="F18">
        <v>-6.5263883934094395E-4</v>
      </c>
      <c r="G18">
        <v>-1.84408850779295E-4</v>
      </c>
      <c r="H18">
        <v>2.6838338839768302E-4</v>
      </c>
      <c r="I18">
        <v>-1.6712587893355101E-4</v>
      </c>
      <c r="J18">
        <v>4.7632772494886902E-4</v>
      </c>
      <c r="K18">
        <v>5.0211041307590503E-4</v>
      </c>
      <c r="L18">
        <v>3.1613864094397898E-4</v>
      </c>
      <c r="M18" s="1">
        <v>5.0612038402001898E-5</v>
      </c>
      <c r="N18" s="1">
        <v>-8.1214110847823107E-5</v>
      </c>
      <c r="O18">
        <v>2.2462591384345601E-4</v>
      </c>
      <c r="AC18" t="s">
        <v>6</v>
      </c>
    </row>
    <row r="19" spans="1:37" x14ac:dyDescent="0.3">
      <c r="A19">
        <v>2</v>
      </c>
      <c r="B19">
        <v>-2.41931958103663E-4</v>
      </c>
      <c r="C19">
        <v>1.36429766776004E-4</v>
      </c>
      <c r="D19">
        <v>4.2608083773424202E-4</v>
      </c>
      <c r="E19">
        <v>1.50287350738486E-4</v>
      </c>
      <c r="F19">
        <v>-3.0351052315476799E-4</v>
      </c>
      <c r="G19">
        <v>-1.74251140328402E-4</v>
      </c>
      <c r="H19">
        <v>3.4582113751170602E-4</v>
      </c>
      <c r="I19" s="1">
        <v>-4.0180457444307902E-5</v>
      </c>
      <c r="J19">
        <v>2.8198228115718798E-4</v>
      </c>
      <c r="K19" s="1">
        <v>-6.3025296715316E-5</v>
      </c>
      <c r="L19">
        <v>3.9911137434403901E-4</v>
      </c>
      <c r="M19">
        <v>2.06054325986039E-4</v>
      </c>
      <c r="N19">
        <v>2.86008025256137E-4</v>
      </c>
      <c r="O19">
        <v>4.4198166579555598E-4</v>
      </c>
      <c r="X19">
        <f>X16*X13/$V$14</f>
        <v>7.5113179392954268E-2</v>
      </c>
      <c r="Y19">
        <f t="shared" ref="Y19:AK19" si="0">Y16*Y13/$V$14</f>
        <v>9.0953370992221311E-2</v>
      </c>
      <c r="Z19">
        <f t="shared" si="0"/>
        <v>7.2323850332893708E-2</v>
      </c>
      <c r="AA19">
        <f t="shared" si="0"/>
        <v>7.2600961533825836E-2</v>
      </c>
      <c r="AB19">
        <f t="shared" si="0"/>
        <v>0</v>
      </c>
      <c r="AC19">
        <f t="shared" si="0"/>
        <v>7.2272093239093657E-2</v>
      </c>
      <c r="AD19">
        <f t="shared" si="0"/>
        <v>8.8818321859594374E-2</v>
      </c>
      <c r="AE19">
        <f t="shared" si="0"/>
        <v>7.874350846946658E-2</v>
      </c>
      <c r="AF19">
        <f t="shared" si="0"/>
        <v>7.7993710723397558E-2</v>
      </c>
      <c r="AG19">
        <f t="shared" si="0"/>
        <v>7.2518327338538524E-2</v>
      </c>
      <c r="AH19">
        <f t="shared" si="0"/>
        <v>7.2866113925124751E-2</v>
      </c>
      <c r="AI19">
        <f t="shared" si="0"/>
        <v>7.8777952013674366E-2</v>
      </c>
      <c r="AJ19">
        <f t="shared" si="0"/>
        <v>7.5212584689118456E-2</v>
      </c>
      <c r="AK19">
        <f t="shared" si="0"/>
        <v>7.1806025490096376E-2</v>
      </c>
    </row>
    <row r="20" spans="1:37" x14ac:dyDescent="0.3">
      <c r="A20">
        <v>3</v>
      </c>
      <c r="B20" s="1">
        <v>9.9821047407500199E-5</v>
      </c>
      <c r="C20" s="1">
        <v>7.1438402382462802E-5</v>
      </c>
      <c r="D20">
        <v>1.50287350738486E-4</v>
      </c>
      <c r="E20">
        <v>3.6146265208708502E-4</v>
      </c>
      <c r="F20" s="1">
        <v>-7.09176437607693E-5</v>
      </c>
      <c r="G20">
        <v>-2.4209978450680201E-4</v>
      </c>
      <c r="H20">
        <v>2.8628341444731698E-4</v>
      </c>
      <c r="I20" s="1">
        <v>2.67649984038402E-5</v>
      </c>
      <c r="J20">
        <v>-1.6029954870666599E-4</v>
      </c>
      <c r="K20" s="1">
        <v>-2.3604701533199401E-5</v>
      </c>
      <c r="L20">
        <v>-1.4305226900351999E-4</v>
      </c>
      <c r="M20" s="1">
        <v>1.29847723690196E-5</v>
      </c>
      <c r="N20">
        <v>-2.1688984692344799E-4</v>
      </c>
      <c r="O20">
        <v>3.1895924169355602E-4</v>
      </c>
    </row>
    <row r="21" spans="1:37" x14ac:dyDescent="0.3">
      <c r="A21">
        <v>4</v>
      </c>
      <c r="B21">
        <v>2.1551711197412399E-4</v>
      </c>
      <c r="C21">
        <v>-6.5263883934094395E-4</v>
      </c>
      <c r="D21">
        <v>-3.0351052315476799E-4</v>
      </c>
      <c r="E21" s="1">
        <v>-7.09176437607693E-5</v>
      </c>
      <c r="F21">
        <v>1.22828625176421E-3</v>
      </c>
      <c r="G21">
        <v>4.8005476423728098E-4</v>
      </c>
      <c r="H21">
        <v>-1.6388931552992799E-4</v>
      </c>
      <c r="I21">
        <v>-1.3271589747820001E-4</v>
      </c>
      <c r="J21">
        <v>-3.65276811129739E-4</v>
      </c>
      <c r="K21">
        <v>-3.1656075110892399E-4</v>
      </c>
      <c r="L21">
        <v>-4.0385136314002699E-4</v>
      </c>
      <c r="M21" s="1">
        <v>-7.9634321047734299E-5</v>
      </c>
      <c r="N21">
        <v>-5.1638470114889203E-4</v>
      </c>
      <c r="O21">
        <v>-4.19251951079911E-4</v>
      </c>
      <c r="W21" t="s">
        <v>2</v>
      </c>
      <c r="X21">
        <f>ABS(X19-1/$S$14)</f>
        <v>3.6846079643828439E-3</v>
      </c>
      <c r="Y21">
        <f t="shared" ref="Y21:AK21" si="1">ABS(Y19-1/$S$14)</f>
        <v>1.9524799563649886E-2</v>
      </c>
      <c r="Z21">
        <f t="shared" si="1"/>
        <v>8.9527890432228308E-4</v>
      </c>
      <c r="AA21">
        <f t="shared" si="1"/>
        <v>1.1723901052544117E-3</v>
      </c>
      <c r="AB21">
        <f t="shared" si="1"/>
        <v>7.1428571428571425E-2</v>
      </c>
      <c r="AC21">
        <f t="shared" si="1"/>
        <v>8.4352181052223252E-4</v>
      </c>
      <c r="AD21">
        <f t="shared" si="1"/>
        <v>1.7389750431022949E-2</v>
      </c>
      <c r="AE21">
        <f t="shared" si="1"/>
        <v>7.3149370408951558E-3</v>
      </c>
      <c r="AF21">
        <f t="shared" si="1"/>
        <v>6.5651392948261333E-3</v>
      </c>
      <c r="AG21">
        <f t="shared" si="1"/>
        <v>1.0897559099670995E-3</v>
      </c>
      <c r="AH21">
        <f t="shared" si="1"/>
        <v>1.4375424965533262E-3</v>
      </c>
      <c r="AI21">
        <f t="shared" si="1"/>
        <v>7.3493805851029409E-3</v>
      </c>
      <c r="AJ21">
        <f t="shared" si="1"/>
        <v>3.7840132605470311E-3</v>
      </c>
      <c r="AK21">
        <f t="shared" si="1"/>
        <v>3.7745406152495109E-4</v>
      </c>
    </row>
    <row r="22" spans="1:37" x14ac:dyDescent="0.3">
      <c r="A22">
        <v>5</v>
      </c>
      <c r="B22">
        <v>1.31305941661175E-4</v>
      </c>
      <c r="C22">
        <v>-1.84408850779295E-4</v>
      </c>
      <c r="D22">
        <v>-1.74251140328402E-4</v>
      </c>
      <c r="E22">
        <v>-2.4209978450680201E-4</v>
      </c>
      <c r="F22">
        <v>4.8005476423728098E-4</v>
      </c>
      <c r="G22">
        <v>1.2804984487058101E-3</v>
      </c>
      <c r="H22">
        <v>2.39013405736781E-4</v>
      </c>
      <c r="I22">
        <v>-3.0246500665882098E-4</v>
      </c>
      <c r="J22">
        <v>2.7323412425704602E-4</v>
      </c>
      <c r="K22" s="1">
        <v>7.9714088137085401E-5</v>
      </c>
      <c r="L22">
        <v>3.3371865999777501E-4</v>
      </c>
      <c r="M22" s="1">
        <v>-1.8407057163741499E-5</v>
      </c>
      <c r="N22">
        <v>-1.8817955709663701E-4</v>
      </c>
      <c r="O22">
        <v>-1.24426818245447E-4</v>
      </c>
    </row>
    <row r="23" spans="1:37" x14ac:dyDescent="0.3">
      <c r="A23">
        <v>6</v>
      </c>
      <c r="B23">
        <v>-2.0711134427093999E-4</v>
      </c>
      <c r="C23">
        <v>2.6838338839768302E-4</v>
      </c>
      <c r="D23">
        <v>3.4582113751170602E-4</v>
      </c>
      <c r="E23">
        <v>2.8628341444731698E-4</v>
      </c>
      <c r="F23">
        <v>-1.6388931552992799E-4</v>
      </c>
      <c r="G23">
        <v>2.39013405736781E-4</v>
      </c>
      <c r="H23">
        <v>1.46538392094753E-3</v>
      </c>
      <c r="I23">
        <v>-9.1979139627027602E-4</v>
      </c>
      <c r="J23" s="1">
        <v>4.1288628840624099E-5</v>
      </c>
      <c r="K23">
        <v>2.8872953964590901E-4</v>
      </c>
      <c r="L23" s="1">
        <v>-3.7077311444253799E-6</v>
      </c>
      <c r="M23">
        <v>2.8841977653387902E-4</v>
      </c>
      <c r="N23">
        <v>6.8207138401337603E-4</v>
      </c>
      <c r="O23" s="1">
        <v>8.1178635477594904E-5</v>
      </c>
    </row>
    <row r="24" spans="1:37" x14ac:dyDescent="0.3">
      <c r="A24">
        <v>7</v>
      </c>
      <c r="B24">
        <v>4.0038180707452001E-4</v>
      </c>
      <c r="C24">
        <v>-1.6712587893355101E-4</v>
      </c>
      <c r="D24" s="1">
        <v>-4.0180457444307902E-5</v>
      </c>
      <c r="E24" s="1">
        <v>2.67649984038402E-5</v>
      </c>
      <c r="F24">
        <v>-1.3271589747820001E-4</v>
      </c>
      <c r="G24">
        <v>-3.0246500665882098E-4</v>
      </c>
      <c r="H24">
        <v>-9.1979139627027602E-4</v>
      </c>
      <c r="I24">
        <v>1.36418638285062E-3</v>
      </c>
      <c r="J24">
        <v>-1.6476454038283101E-4</v>
      </c>
      <c r="K24">
        <v>-5.03573627420567E-4</v>
      </c>
      <c r="L24" s="1">
        <v>-8.8279085950195203E-5</v>
      </c>
      <c r="M24" s="1">
        <v>-8.3020454922842494E-5</v>
      </c>
      <c r="N24" s="1">
        <v>-8.7216377990847796E-5</v>
      </c>
      <c r="O24">
        <v>2.4321909640559101E-4</v>
      </c>
    </row>
    <row r="25" spans="1:37" x14ac:dyDescent="0.3">
      <c r="A25">
        <v>8</v>
      </c>
      <c r="B25">
        <v>-1.4782908384004101E-4</v>
      </c>
      <c r="C25">
        <v>4.7632772494886902E-4</v>
      </c>
      <c r="D25">
        <v>2.8198228115718798E-4</v>
      </c>
      <c r="E25">
        <v>-1.6029954870666599E-4</v>
      </c>
      <c r="F25">
        <v>-3.65276811129739E-4</v>
      </c>
      <c r="G25">
        <v>2.7323412425704602E-4</v>
      </c>
      <c r="H25" s="1">
        <v>4.1288628840624099E-5</v>
      </c>
      <c r="I25">
        <v>-1.6476454038283101E-4</v>
      </c>
      <c r="J25">
        <v>1.0688918503120801E-3</v>
      </c>
      <c r="K25">
        <v>2.21826347350422E-4</v>
      </c>
      <c r="L25">
        <v>1.07085821029217E-3</v>
      </c>
      <c r="M25">
        <v>1.3233682521765001E-4</v>
      </c>
      <c r="N25">
        <v>-2.7184454689956099E-4</v>
      </c>
      <c r="O25">
        <v>4.2583637713779302E-4</v>
      </c>
    </row>
    <row r="26" spans="1:37" x14ac:dyDescent="0.3">
      <c r="A26">
        <v>9</v>
      </c>
      <c r="B26">
        <v>-1.8946969175351699E-4</v>
      </c>
      <c r="C26">
        <v>5.0211041307590503E-4</v>
      </c>
      <c r="D26" s="1">
        <v>-6.3025296715316E-5</v>
      </c>
      <c r="E26" s="1">
        <v>-2.3604701533199401E-5</v>
      </c>
      <c r="F26">
        <v>-3.1656075110892399E-4</v>
      </c>
      <c r="G26" s="1">
        <v>7.9714088137085401E-5</v>
      </c>
      <c r="H26">
        <v>2.8872953964590901E-4</v>
      </c>
      <c r="I26">
        <v>-5.03573627420567E-4</v>
      </c>
      <c r="J26">
        <v>2.21826347350422E-4</v>
      </c>
      <c r="K26">
        <v>1.0058432866434899E-3</v>
      </c>
      <c r="L26">
        <v>-1.01783634103163E-4</v>
      </c>
      <c r="M26" s="1">
        <v>7.8544081445101001E-5</v>
      </c>
      <c r="N26">
        <v>-1.35095149320928E-4</v>
      </c>
      <c r="O26">
        <v>-3.4240332111708103E-4</v>
      </c>
    </row>
    <row r="27" spans="1:37" x14ac:dyDescent="0.3">
      <c r="A27">
        <v>10</v>
      </c>
      <c r="B27">
        <v>-2.7227180781655701E-4</v>
      </c>
      <c r="C27">
        <v>3.1613864094397898E-4</v>
      </c>
      <c r="D27">
        <v>3.9911137434403901E-4</v>
      </c>
      <c r="E27">
        <v>-1.4305226900351999E-4</v>
      </c>
      <c r="F27">
        <v>-4.0385136314002699E-4</v>
      </c>
      <c r="G27">
        <v>3.3371865999777501E-4</v>
      </c>
      <c r="H27" s="1">
        <v>-3.7077311444253799E-6</v>
      </c>
      <c r="I27" s="1">
        <v>-8.8279085950195203E-5</v>
      </c>
      <c r="J27">
        <v>1.07085821029217E-3</v>
      </c>
      <c r="K27">
        <v>-1.01783634103163E-4</v>
      </c>
      <c r="L27">
        <v>1.3354918362605799E-3</v>
      </c>
      <c r="M27">
        <v>1.3953683087368599E-4</v>
      </c>
      <c r="N27" s="1">
        <v>-5.2654529989558002E-6</v>
      </c>
      <c r="O27">
        <v>7.9283727760281401E-4</v>
      </c>
    </row>
    <row r="28" spans="1:37" x14ac:dyDescent="0.3">
      <c r="A28">
        <v>11</v>
      </c>
      <c r="B28" s="1">
        <v>-9.8620456019953096E-5</v>
      </c>
      <c r="C28" s="1">
        <v>5.0612038402001898E-5</v>
      </c>
      <c r="D28">
        <v>2.06054325986039E-4</v>
      </c>
      <c r="E28" s="1">
        <v>1.29847723690196E-5</v>
      </c>
      <c r="F28" s="1">
        <v>-7.9634321047734299E-5</v>
      </c>
      <c r="G28" s="1">
        <v>-1.8407057163741499E-5</v>
      </c>
      <c r="H28">
        <v>2.8841977653387902E-4</v>
      </c>
      <c r="I28" s="1">
        <v>-8.3020454922842494E-5</v>
      </c>
      <c r="J28">
        <v>1.3233682521765001E-4</v>
      </c>
      <c r="K28" s="1">
        <v>7.8544081445101001E-5</v>
      </c>
      <c r="L28">
        <v>1.3953683087368599E-4</v>
      </c>
      <c r="M28">
        <v>2.6673478126741298E-4</v>
      </c>
      <c r="N28">
        <v>5.3619048083823097E-4</v>
      </c>
      <c r="O28" s="1">
        <v>5.2137205937776999E-7</v>
      </c>
    </row>
    <row r="29" spans="1:37" x14ac:dyDescent="0.3">
      <c r="A29">
        <v>12</v>
      </c>
      <c r="B29">
        <v>-7.74096661594417E-4</v>
      </c>
      <c r="C29" s="1">
        <v>-8.1214110847823107E-5</v>
      </c>
      <c r="D29">
        <v>2.86008025256137E-4</v>
      </c>
      <c r="E29">
        <v>-2.1688984692344799E-4</v>
      </c>
      <c r="F29">
        <v>-5.1638470114889203E-4</v>
      </c>
      <c r="G29">
        <v>-1.8817955709663701E-4</v>
      </c>
      <c r="H29">
        <v>6.8207138401337603E-4</v>
      </c>
      <c r="I29" s="1">
        <v>-8.7216377990847796E-5</v>
      </c>
      <c r="J29">
        <v>-2.7184454689956099E-4</v>
      </c>
      <c r="K29">
        <v>-1.35095149320928E-4</v>
      </c>
      <c r="L29" s="1">
        <v>-5.2654529989558002E-6</v>
      </c>
      <c r="M29">
        <v>5.3619048083823097E-4</v>
      </c>
      <c r="N29">
        <v>3.20442702257268E-3</v>
      </c>
      <c r="O29">
        <v>-1.45928484475819E-4</v>
      </c>
    </row>
    <row r="30" spans="1:37" x14ac:dyDescent="0.3">
      <c r="A30">
        <v>13</v>
      </c>
      <c r="B30">
        <v>-1.75166668466915E-4</v>
      </c>
      <c r="C30">
        <v>2.2462591384345601E-4</v>
      </c>
      <c r="D30">
        <v>4.4198166579555598E-4</v>
      </c>
      <c r="E30">
        <v>3.1895924169355602E-4</v>
      </c>
      <c r="F30">
        <v>-4.19251951079911E-4</v>
      </c>
      <c r="G30">
        <v>-1.24426818245447E-4</v>
      </c>
      <c r="H30" s="1">
        <v>8.1178635477594904E-5</v>
      </c>
      <c r="I30">
        <v>2.4321909640559101E-4</v>
      </c>
      <c r="J30">
        <v>4.2583637713779302E-4</v>
      </c>
      <c r="K30">
        <v>-3.4240332111708103E-4</v>
      </c>
      <c r="L30">
        <v>7.9283727760281401E-4</v>
      </c>
      <c r="M30" s="1">
        <v>5.2137205937776999E-7</v>
      </c>
      <c r="N30">
        <v>-1.45928484475819E-4</v>
      </c>
      <c r="O30">
        <v>1.26340695725798E-3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4F39-B239-45C9-8527-C07695764371}">
  <dimension ref="A1:AK30"/>
  <sheetViews>
    <sheetView topLeftCell="I1" workbookViewId="0">
      <selection activeCell="X13" sqref="X13:AK13"/>
    </sheetView>
  </sheetViews>
  <sheetFormatPr defaultRowHeight="14.4" x14ac:dyDescent="0.3"/>
  <sheetData>
    <row r="1" spans="1:37" x14ac:dyDescent="0.3">
      <c r="B1">
        <v>17038</v>
      </c>
      <c r="C1">
        <v>16198</v>
      </c>
      <c r="D1">
        <v>13009</v>
      </c>
      <c r="E1">
        <v>18905</v>
      </c>
      <c r="F1">
        <v>17130</v>
      </c>
      <c r="G1">
        <v>16789</v>
      </c>
      <c r="H1">
        <v>17164</v>
      </c>
      <c r="I1">
        <v>17466</v>
      </c>
      <c r="J1">
        <v>12804</v>
      </c>
      <c r="K1">
        <v>19083</v>
      </c>
      <c r="L1">
        <v>19246</v>
      </c>
      <c r="M1">
        <v>9983</v>
      </c>
      <c r="N1">
        <v>11318</v>
      </c>
      <c r="O1">
        <v>12298</v>
      </c>
    </row>
    <row r="2" spans="1:37" x14ac:dyDescent="0.3">
      <c r="A2">
        <v>0</v>
      </c>
      <c r="B2">
        <v>-0.49919999222755401</v>
      </c>
      <c r="C2">
        <v>-1.9300000923872001E-2</v>
      </c>
      <c r="D2">
        <v>-4.0499998438358303E-2</v>
      </c>
      <c r="E2">
        <v>-1.72999996647238E-2</v>
      </c>
      <c r="F2">
        <v>6.6500002336501995E-2</v>
      </c>
      <c r="G2">
        <v>-1.17999996945261E-2</v>
      </c>
      <c r="H2">
        <v>2.0099999201297701E-2</v>
      </c>
      <c r="I2">
        <v>7.0000001978874196E-2</v>
      </c>
      <c r="J2">
        <v>-5.3000001418590501E-2</v>
      </c>
      <c r="K2">
        <v>7.5899997544288597E-2</v>
      </c>
      <c r="L2">
        <v>5.7000003799796096E-3</v>
      </c>
      <c r="M2">
        <v>-1.6500000092387199E-2</v>
      </c>
      <c r="N2">
        <v>-3.5000000569969398E-3</v>
      </c>
      <c r="O2">
        <v>-9.0000004991888996E-4</v>
      </c>
    </row>
    <row r="3" spans="1:37" x14ac:dyDescent="0.3">
      <c r="A3">
        <v>1</v>
      </c>
      <c r="B3">
        <v>-0.17780000040531099</v>
      </c>
      <c r="C3">
        <v>-2.1599999389052299E-2</v>
      </c>
      <c r="D3">
        <v>-3.5799999481439498E-2</v>
      </c>
      <c r="E3">
        <v>6.2999997824430398E-3</v>
      </c>
      <c r="F3">
        <v>2.6199999505281402E-2</v>
      </c>
      <c r="G3">
        <v>-1.8199999576806999E-2</v>
      </c>
      <c r="H3">
        <v>3.40000005215406E-3</v>
      </c>
      <c r="I3">
        <v>2.3600000196695298E-2</v>
      </c>
      <c r="J3">
        <v>-5.7000000890344302E-3</v>
      </c>
      <c r="K3">
        <v>-5.0800000077486002E-2</v>
      </c>
      <c r="L3">
        <v>4.4399998390674503E-2</v>
      </c>
      <c r="M3">
        <v>-7.8000000141561004E-3</v>
      </c>
      <c r="N3">
        <v>2.1100000718235899E-2</v>
      </c>
      <c r="O3">
        <v>1.5999998502433299E-3</v>
      </c>
    </row>
    <row r="4" spans="1:37" x14ac:dyDescent="0.3">
      <c r="A4">
        <v>2</v>
      </c>
      <c r="B4">
        <v>-0.19910000503063199</v>
      </c>
      <c r="C4">
        <v>3.7699998766183802E-2</v>
      </c>
      <c r="D4">
        <v>8.39000022411346E-2</v>
      </c>
      <c r="E4">
        <v>1.43999992311E-2</v>
      </c>
      <c r="F4">
        <v>2.0599999874830199E-2</v>
      </c>
      <c r="G4">
        <v>3.2300000488758002E-2</v>
      </c>
      <c r="H4">
        <v>-9.0000004041939903E-4</v>
      </c>
      <c r="I4">
        <v>-1.4000000022351701E-2</v>
      </c>
      <c r="J4">
        <v>5.8399998992681501E-2</v>
      </c>
      <c r="K4">
        <v>-2.1900000572204498E-2</v>
      </c>
      <c r="L4">
        <v>4.1499999761581398E-2</v>
      </c>
      <c r="M4">
        <v>7.5999996066093397E-3</v>
      </c>
      <c r="N4">
        <v>-2.8000000142492298E-3</v>
      </c>
      <c r="O4">
        <v>9.3000004440545996E-3</v>
      </c>
    </row>
    <row r="5" spans="1:37" x14ac:dyDescent="0.3">
      <c r="A5">
        <v>3</v>
      </c>
      <c r="B5">
        <v>-3.2500000172853399E-2</v>
      </c>
      <c r="C5">
        <v>1.10000004380941E-2</v>
      </c>
      <c r="D5">
        <v>7.2100000953674304E-2</v>
      </c>
      <c r="E5">
        <v>2.84000006824731E-2</v>
      </c>
      <c r="F5">
        <v>-4.3399998420476898E-2</v>
      </c>
      <c r="G5">
        <v>8.2800003266334493E-2</v>
      </c>
      <c r="H5" s="1">
        <v>3.2037496787429203E-11</v>
      </c>
      <c r="I5">
        <v>-5.8100001388788201E-2</v>
      </c>
      <c r="J5">
        <v>3.42000001430511E-2</v>
      </c>
      <c r="K5">
        <v>-1.7499999576807E-2</v>
      </c>
      <c r="L5">
        <v>-2.9000000474974498E-3</v>
      </c>
      <c r="M5">
        <v>9.6000000223517394E-3</v>
      </c>
      <c r="N5">
        <v>2.9299999153614E-2</v>
      </c>
      <c r="O5">
        <v>-5.0999999191612003E-3</v>
      </c>
    </row>
    <row r="6" spans="1:37" x14ac:dyDescent="0.3">
      <c r="A6">
        <v>4</v>
      </c>
      <c r="B6">
        <v>-3.3899998474121E-2</v>
      </c>
      <c r="C6">
        <v>4.1899999421834901E-2</v>
      </c>
      <c r="D6">
        <v>5.2699999701976703E-2</v>
      </c>
      <c r="E6">
        <v>1.9200000730156899E-2</v>
      </c>
      <c r="F6">
        <v>3.1000001400709101E-3</v>
      </c>
      <c r="G6">
        <v>3.3800000143051102E-2</v>
      </c>
      <c r="H6">
        <v>6.4999999523162799E-3</v>
      </c>
      <c r="I6">
        <v>1.1999999922513899E-2</v>
      </c>
      <c r="J6">
        <v>-1.84000005900859E-2</v>
      </c>
      <c r="K6">
        <v>6.3199998629093104E-2</v>
      </c>
      <c r="L6">
        <v>1.37000007599592E-2</v>
      </c>
      <c r="M6">
        <v>2.8599999663233702E-2</v>
      </c>
      <c r="N6">
        <v>5.3000001281499802E-3</v>
      </c>
      <c r="O6">
        <v>-9.3000002160668303E-3</v>
      </c>
    </row>
    <row r="7" spans="1:37" x14ac:dyDescent="0.3">
      <c r="A7">
        <v>5</v>
      </c>
      <c r="B7">
        <v>-4.7400001448392799E-2</v>
      </c>
      <c r="C7">
        <v>2.9399998474121E-2</v>
      </c>
      <c r="D7">
        <v>3.0799999821185999E-2</v>
      </c>
      <c r="E7">
        <v>1.3399999576807001E-2</v>
      </c>
      <c r="F7">
        <v>4.3200001108646302E-2</v>
      </c>
      <c r="G7">
        <v>-2.2700000566244102E-2</v>
      </c>
      <c r="H7">
        <v>2.25000008821487E-2</v>
      </c>
      <c r="I7">
        <v>6.3100002694129895E-2</v>
      </c>
      <c r="J7">
        <v>3.1199999141693101E-2</v>
      </c>
      <c r="K7">
        <v>-1.9999990500509801E-4</v>
      </c>
      <c r="L7">
        <v>-2.92000007003545E-2</v>
      </c>
      <c r="M7">
        <v>1.4299999910592999E-2</v>
      </c>
      <c r="N7">
        <v>-4.9999999001622197E-3</v>
      </c>
      <c r="O7">
        <v>-3.5999999500811101E-3</v>
      </c>
    </row>
    <row r="8" spans="1:37" x14ac:dyDescent="0.3">
      <c r="A8">
        <v>6</v>
      </c>
      <c r="B8">
        <v>0.98009999027252104</v>
      </c>
      <c r="C8">
        <v>2.56000005245208E-2</v>
      </c>
      <c r="D8">
        <v>4.4000002160668296E-3</v>
      </c>
      <c r="E8">
        <v>2.14000002086162E-2</v>
      </c>
      <c r="F8">
        <v>2.8000000172853399E-2</v>
      </c>
      <c r="G8">
        <v>-2.3100000566244099E-2</v>
      </c>
      <c r="H8">
        <v>1.9499999710917398E-2</v>
      </c>
      <c r="I8">
        <v>8.4999997705221195E-3</v>
      </c>
      <c r="J8">
        <v>6.8800001645088094E-2</v>
      </c>
      <c r="K8">
        <v>-5.0800000077486002E-2</v>
      </c>
      <c r="L8">
        <v>8.3999999403953501E-3</v>
      </c>
      <c r="M8">
        <v>5.1999997884035103E-3</v>
      </c>
      <c r="N8">
        <v>-1.3999999430030501E-3</v>
      </c>
      <c r="O8">
        <v>-1.0999999869614799E-3</v>
      </c>
    </row>
    <row r="9" spans="1:37" x14ac:dyDescent="0.3">
      <c r="A9">
        <v>7</v>
      </c>
      <c r="B9">
        <v>6.70000003427267E-3</v>
      </c>
      <c r="C9">
        <v>4.0400001460313799E-2</v>
      </c>
      <c r="D9">
        <v>3.14000018477439E-2</v>
      </c>
      <c r="E9">
        <v>1.2100000174343499E-2</v>
      </c>
      <c r="F9">
        <v>-2.1399999728798798E-2</v>
      </c>
      <c r="G9">
        <v>1.55000009179115E-2</v>
      </c>
      <c r="H9">
        <v>5.9999991916119999E-4</v>
      </c>
      <c r="I9">
        <v>-1.37999996006488E-2</v>
      </c>
      <c r="J9">
        <v>-2.5699999874830199E-2</v>
      </c>
      <c r="K9">
        <v>2.4700000190734799E-2</v>
      </c>
      <c r="L9">
        <v>-4.6000000949948999E-3</v>
      </c>
      <c r="M9">
        <v>2.0200000384449902E-2</v>
      </c>
      <c r="N9">
        <v>-1.50000000596046E-3</v>
      </c>
      <c r="O9">
        <v>-1.02999999582767E-2</v>
      </c>
    </row>
    <row r="10" spans="1:37" x14ac:dyDescent="0.3">
      <c r="A10">
        <v>8</v>
      </c>
      <c r="B10">
        <v>9.5000001922249805E-3</v>
      </c>
      <c r="C10">
        <v>7.9999999463558104E-3</v>
      </c>
      <c r="D10">
        <v>2.4400000026822001E-2</v>
      </c>
      <c r="E10">
        <v>3.0799998468160599E-2</v>
      </c>
      <c r="F10">
        <v>-2.16999998927116E-2</v>
      </c>
      <c r="G10">
        <v>-1.82000002503395E-2</v>
      </c>
      <c r="H10">
        <v>-1.5000000101048499E-3</v>
      </c>
      <c r="I10">
        <v>-9.69999978840351E-3</v>
      </c>
      <c r="J10">
        <v>3.7100000804662699E-2</v>
      </c>
      <c r="K10">
        <v>2.8199999159574499E-2</v>
      </c>
      <c r="L10">
        <v>1.00000094994902E-4</v>
      </c>
      <c r="M10">
        <v>5.5000000022351701E-3</v>
      </c>
      <c r="N10">
        <v>-1.5500000180304001E-2</v>
      </c>
      <c r="O10">
        <v>-2.7999999845400398E-3</v>
      </c>
    </row>
    <row r="11" spans="1:37" x14ac:dyDescent="0.3">
      <c r="A11">
        <v>9</v>
      </c>
      <c r="B11">
        <v>-5.2699998372793197E-2</v>
      </c>
      <c r="C11">
        <v>6.7999999618530205E-2</v>
      </c>
      <c r="D11">
        <v>1.69000007420778E-2</v>
      </c>
      <c r="E11">
        <v>4.8999998366832699E-2</v>
      </c>
      <c r="F11">
        <v>3.0900001174211499E-2</v>
      </c>
      <c r="G11">
        <v>2.4099999687075602E-2</v>
      </c>
      <c r="H11">
        <v>1.19999993816018E-3</v>
      </c>
      <c r="I11">
        <v>-6.2999998942017497E-3</v>
      </c>
      <c r="J11">
        <v>1.13999998405575E-2</v>
      </c>
      <c r="K11" s="1">
        <v>1.1399388290950201E-10</v>
      </c>
      <c r="L11">
        <v>2.59999988824129E-3</v>
      </c>
      <c r="M11">
        <v>1.6399999728798801E-2</v>
      </c>
      <c r="N11">
        <v>-1.6000000202096899E-3</v>
      </c>
      <c r="O11">
        <v>-4.8000001139938799E-3</v>
      </c>
    </row>
    <row r="12" spans="1:37" x14ac:dyDescent="0.3">
      <c r="A12">
        <v>10</v>
      </c>
      <c r="B12">
        <v>0.30209999394416798</v>
      </c>
      <c r="C12">
        <v>3.9500000447034798E-2</v>
      </c>
      <c r="D12">
        <v>2.5799999505281401E-2</v>
      </c>
      <c r="E12">
        <v>-1.0699999958276699E-2</v>
      </c>
      <c r="F12">
        <v>-2.01000007539987E-2</v>
      </c>
      <c r="G12">
        <v>-1.7100000262260402E-2</v>
      </c>
      <c r="H12">
        <v>5.1400000721216199E-2</v>
      </c>
      <c r="I12">
        <v>-4.7300001114606798E-2</v>
      </c>
      <c r="J12">
        <v>6.5300001323223097E-2</v>
      </c>
      <c r="K12">
        <v>-1.59000004380941E-2</v>
      </c>
      <c r="L12">
        <v>1.1999999664723799E-2</v>
      </c>
      <c r="M12">
        <v>5.7999999523162798E-3</v>
      </c>
      <c r="N12">
        <v>-3.6999999750405499E-3</v>
      </c>
      <c r="O12">
        <v>-7.0000001899898001E-3</v>
      </c>
      <c r="AC12" t="s">
        <v>4</v>
      </c>
    </row>
    <row r="13" spans="1:37" x14ac:dyDescent="0.3">
      <c r="A13">
        <v>11</v>
      </c>
      <c r="B13">
        <v>0.384500008392334</v>
      </c>
      <c r="C13">
        <v>6.2999998584389602E-3</v>
      </c>
      <c r="D13">
        <v>2.7100000846385901E-2</v>
      </c>
      <c r="E13">
        <v>4.47999987185001E-2</v>
      </c>
      <c r="F13">
        <v>5.31999993503093E-2</v>
      </c>
      <c r="G13">
        <v>7.4399996864795606E-2</v>
      </c>
      <c r="H13">
        <v>3.28999984443187E-2</v>
      </c>
      <c r="I13">
        <v>4.7100000399351097E-2</v>
      </c>
      <c r="J13">
        <v>-1.9000000004470299E-2</v>
      </c>
      <c r="K13">
        <v>2.4999997943639701E-3</v>
      </c>
      <c r="L13">
        <v>1.1800000759959199E-2</v>
      </c>
      <c r="M13">
        <v>3.40000012814998E-3</v>
      </c>
      <c r="N13">
        <v>1.39999980032444E-3</v>
      </c>
      <c r="O13">
        <v>1.8099999371170999E-2</v>
      </c>
      <c r="U13" t="s">
        <v>7</v>
      </c>
      <c r="V13" t="s">
        <v>8</v>
      </c>
      <c r="X13">
        <v>3.9471116198873651E-3</v>
      </c>
      <c r="Y13">
        <v>3.7957091568024216E-2</v>
      </c>
      <c r="Z13">
        <v>3.6640218824148946E-2</v>
      </c>
      <c r="AA13">
        <v>8.9388521936373699E-2</v>
      </c>
      <c r="AB13">
        <v>5.5845081300990737E-2</v>
      </c>
      <c r="AC13">
        <v>4.2982892729185311E-2</v>
      </c>
      <c r="AD13">
        <v>0.10869810063357166</v>
      </c>
      <c r="AE13">
        <v>5.8058252990515889E-2</v>
      </c>
      <c r="AF13">
        <v>9.3121372915829684E-2</v>
      </c>
      <c r="AG13">
        <v>0.11257704027042717</v>
      </c>
      <c r="AH13">
        <v>0.11607512658281316</v>
      </c>
      <c r="AI13">
        <v>0.11463857610548568</v>
      </c>
      <c r="AJ13">
        <v>0</v>
      </c>
      <c r="AK13">
        <v>0.13007061252274651</v>
      </c>
    </row>
    <row r="14" spans="1:37" x14ac:dyDescent="0.3">
      <c r="Q14" t="s">
        <v>1</v>
      </c>
      <c r="S14">
        <v>14</v>
      </c>
      <c r="U14">
        <f>SQRT(V14)</f>
        <v>6.5878790406394567E-3</v>
      </c>
      <c r="V14">
        <f t="array" ref="V14">MMULT(X13:AK13,MMULT(B17:O30,TRANSPOSE(X13:AK13)))</f>
        <v>4.3400150254096645E-5</v>
      </c>
    </row>
    <row r="15" spans="1:37" x14ac:dyDescent="0.3">
      <c r="B15" t="s">
        <v>0</v>
      </c>
      <c r="Q15" t="s">
        <v>2</v>
      </c>
      <c r="R15">
        <f>SUM(X21:AK21)</f>
        <v>0.31896186644296054</v>
      </c>
      <c r="AC15" t="s">
        <v>5</v>
      </c>
    </row>
    <row r="16" spans="1:37" x14ac:dyDescent="0.3"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Q16" t="s">
        <v>3</v>
      </c>
      <c r="R16">
        <f>SUM(X13:AK13)</f>
        <v>1</v>
      </c>
      <c r="X16">
        <f t="array" ref="X16:AK16">MMULT(X13:AK13,B17:O30)</f>
        <v>8.0336674683716982E-4</v>
      </c>
      <c r="Y16">
        <v>7.3997578089682599E-5</v>
      </c>
      <c r="Z16">
        <v>1.1107479483638071E-4</v>
      </c>
      <c r="AA16">
        <v>5.864379106233097E-5</v>
      </c>
      <c r="AB16">
        <v>7.6117022188990652E-5</v>
      </c>
      <c r="AC16">
        <v>9.5339524743844788E-5</v>
      </c>
      <c r="AD16">
        <v>2.96243018074249E-5</v>
      </c>
      <c r="AE16">
        <v>5.0388505578946363E-5</v>
      </c>
      <c r="AF16">
        <v>3.3289961689456048E-5</v>
      </c>
      <c r="AG16">
        <v>3.6843644818108684E-5</v>
      </c>
      <c r="AH16">
        <v>-2.2024631696795442E-6</v>
      </c>
      <c r="AI16">
        <v>2.8594564097771225E-5</v>
      </c>
      <c r="AJ16">
        <v>-2.9990605545060173E-5</v>
      </c>
      <c r="AK16">
        <v>2.5709915423385123E-5</v>
      </c>
    </row>
    <row r="17" spans="1:37" x14ac:dyDescent="0.3">
      <c r="A17">
        <v>0</v>
      </c>
      <c r="B17">
        <v>0.13575947704639901</v>
      </c>
      <c r="C17">
        <v>2.2513728768933901E-3</v>
      </c>
      <c r="D17">
        <v>9.7473679225441E-4</v>
      </c>
      <c r="E17">
        <v>2.1724804694058398E-3</v>
      </c>
      <c r="F17">
        <v>-1.0600292621396701E-3</v>
      </c>
      <c r="G17">
        <v>-7.9123512716597897E-4</v>
      </c>
      <c r="H17">
        <v>2.4693161104934599E-3</v>
      </c>
      <c r="I17">
        <v>-2.6882283054450399E-3</v>
      </c>
      <c r="J17">
        <v>7.5871857043516297E-3</v>
      </c>
      <c r="K17">
        <v>-7.3867662598416997E-3</v>
      </c>
      <c r="L17">
        <v>-6.6207702598967901E-4</v>
      </c>
      <c r="M17">
        <v>7.9140506574722105E-4</v>
      </c>
      <c r="N17">
        <v>-5.0414810964822805E-4</v>
      </c>
      <c r="O17">
        <v>3.3974703203970802E-4</v>
      </c>
    </row>
    <row r="18" spans="1:37" x14ac:dyDescent="0.3">
      <c r="A18">
        <v>1</v>
      </c>
      <c r="B18">
        <v>2.2513728768933901E-3</v>
      </c>
      <c r="C18">
        <v>6.9458810367275202E-4</v>
      </c>
      <c r="D18">
        <v>5.4717120506822905E-4</v>
      </c>
      <c r="E18">
        <v>1.8321954216556801E-4</v>
      </c>
      <c r="F18">
        <v>-2.27384488962524E-4</v>
      </c>
      <c r="G18">
        <v>1.31203181855953E-4</v>
      </c>
      <c r="H18" s="1">
        <v>-1.7624312673076201E-5</v>
      </c>
      <c r="I18">
        <v>-4.32509948681931E-4</v>
      </c>
      <c r="J18">
        <v>3.65368942692457E-4</v>
      </c>
      <c r="K18" s="1">
        <v>-2.4059851367910501E-5</v>
      </c>
      <c r="L18">
        <v>-1.2433840423940301E-4</v>
      </c>
      <c r="M18">
        <v>2.5489310487951503E-4</v>
      </c>
      <c r="N18" s="1">
        <v>-9.5864618949116694E-5</v>
      </c>
      <c r="O18" s="1">
        <v>-7.4554319031032405E-5</v>
      </c>
      <c r="AC18" t="s">
        <v>6</v>
      </c>
    </row>
    <row r="19" spans="1:37" x14ac:dyDescent="0.3">
      <c r="A19">
        <v>2</v>
      </c>
      <c r="B19">
        <v>9.7473679225441E-4</v>
      </c>
      <c r="C19">
        <v>5.4717120506822905E-4</v>
      </c>
      <c r="D19">
        <v>1.3643569771633801E-3</v>
      </c>
      <c r="E19">
        <v>2.7020272691754399E-4</v>
      </c>
      <c r="F19">
        <v>-6.5499212200059004E-4</v>
      </c>
      <c r="G19">
        <v>8.2779638911163896E-4</v>
      </c>
      <c r="H19">
        <v>-1.33997274105886E-4</v>
      </c>
      <c r="I19">
        <v>-8.1686850140959798E-4</v>
      </c>
      <c r="J19">
        <v>6.3277332210275505E-4</v>
      </c>
      <c r="K19" s="1">
        <v>-9.5102411409175104E-5</v>
      </c>
      <c r="L19" s="1">
        <v>-6.2322715496761696E-5</v>
      </c>
      <c r="M19">
        <v>2.9818666287959099E-4</v>
      </c>
      <c r="N19" s="1">
        <v>3.02993877645734E-5</v>
      </c>
      <c r="O19" s="1">
        <v>1.04000554130677E-6</v>
      </c>
      <c r="X19">
        <f>X16*X13/$V$14</f>
        <v>7.3063761367341995E-2</v>
      </c>
      <c r="Y19">
        <f t="shared" ref="Y19:AK19" si="0">Y16*Y13/$V$14</f>
        <v>6.4717122657818038E-2</v>
      </c>
      <c r="Z19">
        <f t="shared" si="0"/>
        <v>9.3773979233361754E-2</v>
      </c>
      <c r="AA19">
        <f t="shared" si="0"/>
        <v>0.12078487685218267</v>
      </c>
      <c r="AB19">
        <f t="shared" si="0"/>
        <v>9.7943469495990046E-2</v>
      </c>
      <c r="AC19">
        <f t="shared" si="0"/>
        <v>9.4422911923660272E-2</v>
      </c>
      <c r="AD19">
        <f t="shared" si="0"/>
        <v>7.419571868322776E-2</v>
      </c>
      <c r="AE19">
        <f t="shared" si="0"/>
        <v>6.7406877340023666E-2</v>
      </c>
      <c r="AF19">
        <f t="shared" si="0"/>
        <v>7.1428483972700144E-2</v>
      </c>
      <c r="AG19">
        <f t="shared" si="0"/>
        <v>9.5569910751772583E-2</v>
      </c>
      <c r="AH19">
        <f t="shared" si="0"/>
        <v>-5.890560049164933E-3</v>
      </c>
      <c r="AI19">
        <f t="shared" si="0"/>
        <v>7.5530616676058926E-2</v>
      </c>
      <c r="AJ19">
        <f t="shared" si="0"/>
        <v>0</v>
      </c>
      <c r="AK19">
        <f t="shared" si="0"/>
        <v>7.7052831095027197E-2</v>
      </c>
    </row>
    <row r="20" spans="1:37" x14ac:dyDescent="0.3">
      <c r="A20">
        <v>3</v>
      </c>
      <c r="B20">
        <v>2.1724804694058398E-3</v>
      </c>
      <c r="C20">
        <v>1.8321954216556801E-4</v>
      </c>
      <c r="D20">
        <v>2.7020272691754399E-4</v>
      </c>
      <c r="E20">
        <v>3.8530634472960801E-4</v>
      </c>
      <c r="F20" s="1">
        <v>-3.7499554580097599E-5</v>
      </c>
      <c r="G20">
        <v>4.0011544777941298E-4</v>
      </c>
      <c r="H20">
        <v>-1.18179547928284E-4</v>
      </c>
      <c r="I20">
        <v>-1.0362591778318999E-4</v>
      </c>
      <c r="J20" s="1">
        <v>7.3869089544329098E-5</v>
      </c>
      <c r="K20">
        <v>-1.39307260513964E-4</v>
      </c>
      <c r="L20" s="1">
        <v>-5.4894997089488998E-5</v>
      </c>
      <c r="M20">
        <v>1.04454091228775E-4</v>
      </c>
      <c r="N20" s="1">
        <v>1.16704571531992E-5</v>
      </c>
      <c r="O20" s="1">
        <v>4.40668138427837E-5</v>
      </c>
    </row>
    <row r="21" spans="1:37" x14ac:dyDescent="0.3">
      <c r="A21">
        <v>4</v>
      </c>
      <c r="B21">
        <v>-1.0600292621396701E-3</v>
      </c>
      <c r="C21">
        <v>-2.27384488962524E-4</v>
      </c>
      <c r="D21">
        <v>-6.5499212200059004E-4</v>
      </c>
      <c r="E21" s="1">
        <v>-3.7499554580097599E-5</v>
      </c>
      <c r="F21">
        <v>1.1748062999222E-3</v>
      </c>
      <c r="G21">
        <v>-2.4464866495308102E-4</v>
      </c>
      <c r="H21">
        <v>1.4337248617242901E-4</v>
      </c>
      <c r="I21">
        <v>1.2038108691582901E-3</v>
      </c>
      <c r="J21">
        <v>-5.0034805748057701E-4</v>
      </c>
      <c r="K21">
        <v>1.44285309560444E-4</v>
      </c>
      <c r="L21" s="1">
        <v>6.1682036965212504E-5</v>
      </c>
      <c r="M21">
        <v>-1.7819401888449199E-4</v>
      </c>
      <c r="N21" s="1">
        <v>-9.8563554599543805E-5</v>
      </c>
      <c r="O21">
        <v>1.4864340447093399E-4</v>
      </c>
      <c r="W21" t="s">
        <v>2</v>
      </c>
      <c r="X21">
        <f>ABS(X19-1/$S$14)</f>
        <v>1.6351899387705704E-3</v>
      </c>
      <c r="Y21">
        <f t="shared" ref="Y21:AK21" si="1">ABS(Y19-1/$S$14)</f>
        <v>6.7114487707533865E-3</v>
      </c>
      <c r="Z21">
        <f t="shared" si="1"/>
        <v>2.2345407804790329E-2</v>
      </c>
      <c r="AA21">
        <f t="shared" si="1"/>
        <v>4.9356305423611246E-2</v>
      </c>
      <c r="AB21">
        <f t="shared" si="1"/>
        <v>2.6514898067418621E-2</v>
      </c>
      <c r="AC21">
        <f t="shared" si="1"/>
        <v>2.2994340495088847E-2</v>
      </c>
      <c r="AD21">
        <f t="shared" si="1"/>
        <v>2.7671472546563353E-3</v>
      </c>
      <c r="AE21">
        <f t="shared" si="1"/>
        <v>4.0216940885477587E-3</v>
      </c>
      <c r="AF21">
        <f t="shared" si="1"/>
        <v>8.7455871281005848E-8</v>
      </c>
      <c r="AG21">
        <f t="shared" si="1"/>
        <v>2.4141339323201158E-2</v>
      </c>
      <c r="AH21">
        <f t="shared" si="1"/>
        <v>7.7319131477736364E-2</v>
      </c>
      <c r="AI21">
        <f t="shared" si="1"/>
        <v>4.1020452474875013E-3</v>
      </c>
      <c r="AJ21">
        <f t="shared" si="1"/>
        <v>7.1428571428571425E-2</v>
      </c>
      <c r="AK21">
        <f t="shared" si="1"/>
        <v>5.624259666455772E-3</v>
      </c>
    </row>
    <row r="22" spans="1:37" x14ac:dyDescent="0.3">
      <c r="A22">
        <v>5</v>
      </c>
      <c r="B22">
        <v>-7.9123512716597897E-4</v>
      </c>
      <c r="C22">
        <v>1.31203181855953E-4</v>
      </c>
      <c r="D22">
        <v>8.2779638911163896E-4</v>
      </c>
      <c r="E22">
        <v>4.0011544777941298E-4</v>
      </c>
      <c r="F22">
        <v>-2.4464866495308102E-4</v>
      </c>
      <c r="G22">
        <v>1.4200681968105501E-3</v>
      </c>
      <c r="H22">
        <v>-1.2771775075280301E-4</v>
      </c>
      <c r="I22">
        <v>-4.1524141252494297E-4</v>
      </c>
      <c r="J22">
        <v>-2.8513363797887602E-4</v>
      </c>
      <c r="K22" s="1">
        <v>9.4649096516711298E-5</v>
      </c>
      <c r="L22" s="1">
        <v>4.6348647609524699E-5</v>
      </c>
      <c r="M22">
        <v>1.35763183958933E-4</v>
      </c>
      <c r="N22">
        <v>2.20546819481638E-4</v>
      </c>
      <c r="O22" s="1">
        <v>9.9591355150078795E-5</v>
      </c>
    </row>
    <row r="23" spans="1:37" x14ac:dyDescent="0.3">
      <c r="A23">
        <v>6</v>
      </c>
      <c r="B23">
        <v>2.4693161104934599E-3</v>
      </c>
      <c r="C23" s="1">
        <v>-1.7624312673076201E-5</v>
      </c>
      <c r="D23">
        <v>-1.33997274105886E-4</v>
      </c>
      <c r="E23">
        <v>-1.18179547928284E-4</v>
      </c>
      <c r="F23">
        <v>1.4337248617242901E-4</v>
      </c>
      <c r="G23">
        <v>-1.2771775075280301E-4</v>
      </c>
      <c r="H23">
        <v>2.7757659079464598E-4</v>
      </c>
      <c r="I23">
        <v>1.18727037223346E-4</v>
      </c>
      <c r="J23" s="1">
        <v>9.6864108547665498E-5</v>
      </c>
      <c r="K23" s="1">
        <v>-4.1770462078047898E-5</v>
      </c>
      <c r="L23" s="1">
        <v>-4.6695683507406699E-5</v>
      </c>
      <c r="M23" s="1">
        <v>-4.72747698513841E-5</v>
      </c>
      <c r="N23" s="1">
        <v>-4.6534317934990203E-5</v>
      </c>
      <c r="O23" s="1">
        <v>2.2757494619495798E-5</v>
      </c>
    </row>
    <row r="24" spans="1:37" x14ac:dyDescent="0.3">
      <c r="A24">
        <v>7</v>
      </c>
      <c r="B24">
        <v>-2.6882283054450399E-3</v>
      </c>
      <c r="C24">
        <v>-4.32509948681931E-4</v>
      </c>
      <c r="D24">
        <v>-8.1686850140959798E-4</v>
      </c>
      <c r="E24">
        <v>-1.0362591778318999E-4</v>
      </c>
      <c r="F24">
        <v>1.2038108691582901E-3</v>
      </c>
      <c r="G24">
        <v>-4.1524141252494297E-4</v>
      </c>
      <c r="H24">
        <v>1.18727037223346E-4</v>
      </c>
      <c r="I24">
        <v>1.5942136396699001E-3</v>
      </c>
      <c r="J24">
        <v>-8.6657534201659198E-4</v>
      </c>
      <c r="K24">
        <v>5.2480076148475304E-4</v>
      </c>
      <c r="L24">
        <v>-1.0780159786698399E-4</v>
      </c>
      <c r="M24">
        <v>-1.6734401829804701E-4</v>
      </c>
      <c r="N24">
        <v>-1.2638174226572101E-4</v>
      </c>
      <c r="O24">
        <v>1.15947043378851E-4</v>
      </c>
    </row>
    <row r="25" spans="1:37" x14ac:dyDescent="0.3">
      <c r="A25">
        <v>8</v>
      </c>
      <c r="B25">
        <v>7.5871857043516297E-3</v>
      </c>
      <c r="C25">
        <v>3.65368942692457E-4</v>
      </c>
      <c r="D25">
        <v>6.3277332210275505E-4</v>
      </c>
      <c r="E25" s="1">
        <v>7.3869089544329098E-5</v>
      </c>
      <c r="F25">
        <v>-5.0034805748057701E-4</v>
      </c>
      <c r="G25">
        <v>-2.8513363797887602E-4</v>
      </c>
      <c r="H25" s="1">
        <v>9.6864108547665498E-5</v>
      </c>
      <c r="I25">
        <v>-8.6657534201659198E-4</v>
      </c>
      <c r="J25">
        <v>1.5835742845427699E-3</v>
      </c>
      <c r="K25">
        <v>-1.04767606460898E-3</v>
      </c>
      <c r="L25" s="1">
        <v>2.7530446600330901E-5</v>
      </c>
      <c r="M25" s="1">
        <v>6.6811664594505806E-5</v>
      </c>
      <c r="N25" s="1">
        <v>-5.5362881620432003E-5</v>
      </c>
      <c r="O25" s="1">
        <v>-5.4449970215559201E-6</v>
      </c>
    </row>
    <row r="26" spans="1:37" x14ac:dyDescent="0.3">
      <c r="A26">
        <v>9</v>
      </c>
      <c r="B26">
        <v>-7.3867662598416997E-3</v>
      </c>
      <c r="C26" s="1">
        <v>-2.4059851367910501E-5</v>
      </c>
      <c r="D26" s="1">
        <v>-9.5102411409175104E-5</v>
      </c>
      <c r="E26">
        <v>-1.39307260513964E-4</v>
      </c>
      <c r="F26">
        <v>1.44285309560444E-4</v>
      </c>
      <c r="G26" s="1">
        <v>9.4649096516711298E-5</v>
      </c>
      <c r="H26" s="1">
        <v>-4.1770462078047898E-5</v>
      </c>
      <c r="I26">
        <v>5.2480076148475304E-4</v>
      </c>
      <c r="J26">
        <v>-1.04767606460898E-3</v>
      </c>
      <c r="K26">
        <v>1.5681869230906901E-3</v>
      </c>
      <c r="L26">
        <v>-2.57336804439284E-4</v>
      </c>
      <c r="M26" s="1">
        <v>5.7509246558301297E-5</v>
      </c>
      <c r="N26">
        <v>-1.69325302019989E-4</v>
      </c>
      <c r="O26" s="1">
        <v>-8.38577288332056E-5</v>
      </c>
    </row>
    <row r="27" spans="1:37" x14ac:dyDescent="0.3">
      <c r="A27">
        <v>10</v>
      </c>
      <c r="B27">
        <v>-6.6207702598967901E-4</v>
      </c>
      <c r="C27">
        <v>-1.2433840423940301E-4</v>
      </c>
      <c r="D27" s="1">
        <v>-6.2322715496761696E-5</v>
      </c>
      <c r="E27" s="1">
        <v>-5.4894997089488998E-5</v>
      </c>
      <c r="F27" s="1">
        <v>6.1682036965212504E-5</v>
      </c>
      <c r="G27" s="1">
        <v>4.6348647609524699E-5</v>
      </c>
      <c r="H27" s="1">
        <v>-4.6695683507406699E-5</v>
      </c>
      <c r="I27">
        <v>-1.0780159786698399E-4</v>
      </c>
      <c r="J27" s="1">
        <v>2.7530446600330901E-5</v>
      </c>
      <c r="K27">
        <v>-2.57336804439284E-4</v>
      </c>
      <c r="L27">
        <v>3.8762567577937999E-4</v>
      </c>
      <c r="M27" s="1">
        <v>-7.9178862986068301E-5</v>
      </c>
      <c r="N27" s="1">
        <v>6.4115228015158504E-5</v>
      </c>
      <c r="O27" s="1">
        <v>6.6950682656198498E-5</v>
      </c>
    </row>
    <row r="28" spans="1:37" x14ac:dyDescent="0.3">
      <c r="A28">
        <v>11</v>
      </c>
      <c r="B28">
        <v>7.9140506574722105E-4</v>
      </c>
      <c r="C28">
        <v>2.5489310487951503E-4</v>
      </c>
      <c r="D28">
        <v>2.9818666287959099E-4</v>
      </c>
      <c r="E28">
        <v>1.04454091228775E-4</v>
      </c>
      <c r="F28">
        <v>-1.7819401888449199E-4</v>
      </c>
      <c r="G28">
        <v>1.35763183958933E-4</v>
      </c>
      <c r="H28" s="1">
        <v>-4.72747698513841E-5</v>
      </c>
      <c r="I28">
        <v>-1.6734401829804701E-4</v>
      </c>
      <c r="J28" s="1">
        <v>6.6811664594505806E-5</v>
      </c>
      <c r="K28" s="1">
        <v>5.7509246558301297E-5</v>
      </c>
      <c r="L28" s="1">
        <v>-7.9178862986068301E-5</v>
      </c>
      <c r="M28">
        <v>1.4318265104435799E-4</v>
      </c>
      <c r="N28" s="1">
        <v>-9.3187125393092103E-6</v>
      </c>
      <c r="O28" s="1">
        <v>-4.1639318116393198E-5</v>
      </c>
    </row>
    <row r="29" spans="1:37" x14ac:dyDescent="0.3">
      <c r="A29">
        <v>12</v>
      </c>
      <c r="B29">
        <v>-5.0414810964822805E-4</v>
      </c>
      <c r="C29" s="1">
        <v>-9.5864618949116694E-5</v>
      </c>
      <c r="D29" s="1">
        <v>3.02993877645734E-5</v>
      </c>
      <c r="E29" s="1">
        <v>1.16704571531992E-5</v>
      </c>
      <c r="F29" s="1">
        <v>-9.8563554599543805E-5</v>
      </c>
      <c r="G29">
        <v>2.20546819481638E-4</v>
      </c>
      <c r="H29" s="1">
        <v>-4.6534317934990203E-5</v>
      </c>
      <c r="I29">
        <v>-1.2638174226572101E-4</v>
      </c>
      <c r="J29" s="1">
        <v>-5.5362881620432003E-5</v>
      </c>
      <c r="K29">
        <v>-1.69325302019989E-4</v>
      </c>
      <c r="L29" s="1">
        <v>6.4115228015158504E-5</v>
      </c>
      <c r="M29" s="1">
        <v>-9.3187125393092103E-6</v>
      </c>
      <c r="N29">
        <v>1.45349923097653E-4</v>
      </c>
      <c r="O29" s="1">
        <v>-1.9325001837406402E-6</v>
      </c>
    </row>
    <row r="30" spans="1:37" x14ac:dyDescent="0.3">
      <c r="A30">
        <v>13</v>
      </c>
      <c r="B30">
        <v>3.3974703203970802E-4</v>
      </c>
      <c r="C30" s="1">
        <v>-7.4554319031032405E-5</v>
      </c>
      <c r="D30" s="1">
        <v>1.04000554130677E-6</v>
      </c>
      <c r="E30" s="1">
        <v>4.40668138427837E-5</v>
      </c>
      <c r="F30">
        <v>1.4864340447093399E-4</v>
      </c>
      <c r="G30" s="1">
        <v>9.9591355150078795E-5</v>
      </c>
      <c r="H30" s="1">
        <v>2.2757494619495798E-5</v>
      </c>
      <c r="I30">
        <v>1.15947043378851E-4</v>
      </c>
      <c r="J30" s="1">
        <v>-5.4449970215559201E-6</v>
      </c>
      <c r="K30" s="1">
        <v>-8.38577288332056E-5</v>
      </c>
      <c r="L30" s="1">
        <v>6.6950682656198498E-5</v>
      </c>
      <c r="M30" s="1">
        <v>-4.1639318116393198E-5</v>
      </c>
      <c r="N30" s="1">
        <v>-1.9325001837406402E-6</v>
      </c>
      <c r="O30" s="1">
        <v>6.44584080778562E-5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E9FC-02F6-4103-96CB-D59FADF71694}">
  <dimension ref="A1:AK30"/>
  <sheetViews>
    <sheetView topLeftCell="I1" workbookViewId="0">
      <selection activeCell="X13" sqref="X13:AK13"/>
    </sheetView>
  </sheetViews>
  <sheetFormatPr defaultRowHeight="14.4" x14ac:dyDescent="0.3"/>
  <sheetData>
    <row r="1" spans="1:37" x14ac:dyDescent="0.3">
      <c r="B1">
        <v>20447</v>
      </c>
      <c r="C1">
        <v>15493</v>
      </c>
      <c r="D1">
        <v>17179</v>
      </c>
      <c r="E1">
        <v>12298</v>
      </c>
      <c r="F1">
        <v>16739</v>
      </c>
      <c r="G1">
        <v>12427</v>
      </c>
      <c r="H1">
        <v>16583</v>
      </c>
      <c r="I1">
        <v>11318</v>
      </c>
      <c r="J1">
        <v>19246</v>
      </c>
      <c r="K1">
        <v>16267</v>
      </c>
      <c r="L1">
        <v>13668</v>
      </c>
      <c r="M1">
        <v>19076</v>
      </c>
      <c r="N1">
        <v>17462</v>
      </c>
      <c r="O1">
        <v>18323</v>
      </c>
    </row>
    <row r="2" spans="1:37" x14ac:dyDescent="0.3">
      <c r="A2">
        <v>0</v>
      </c>
      <c r="B2">
        <v>6.4700002670287998E-2</v>
      </c>
      <c r="C2">
        <v>3.2399999797344203E-2</v>
      </c>
      <c r="D2">
        <v>-1.07000000961124E-2</v>
      </c>
      <c r="E2">
        <v>-9.8000002279877603E-3</v>
      </c>
      <c r="F2">
        <v>4.7000001072883602E-2</v>
      </c>
      <c r="G2">
        <v>2.7000001519918399E-2</v>
      </c>
      <c r="H2">
        <v>2.57000000029802E-2</v>
      </c>
      <c r="I2">
        <v>-2.80000001192092E-3</v>
      </c>
      <c r="J2">
        <v>1.39999993890523E-2</v>
      </c>
      <c r="K2">
        <v>-1.9399999752640701E-2</v>
      </c>
      <c r="L2">
        <v>-1.6300000362098201E-2</v>
      </c>
      <c r="M2">
        <v>1.29999992251396E-2</v>
      </c>
      <c r="N2">
        <v>-2.1499999910592999E-2</v>
      </c>
      <c r="O2">
        <v>8.7000000104308101E-3</v>
      </c>
    </row>
    <row r="3" spans="1:37" x14ac:dyDescent="0.3">
      <c r="A3">
        <v>1</v>
      </c>
      <c r="B3">
        <v>4.2400001776218402E-2</v>
      </c>
      <c r="C3">
        <v>1.2899999734759301E-2</v>
      </c>
      <c r="D3">
        <v>-6.0000014975666904E-4</v>
      </c>
      <c r="E3">
        <v>-6.3999999595805998E-3</v>
      </c>
      <c r="F3">
        <v>1.20000005215406E-3</v>
      </c>
      <c r="G3">
        <v>4.72000010728836E-2</v>
      </c>
      <c r="H3">
        <v>3.05999994695186E-2</v>
      </c>
      <c r="I3">
        <v>1.20000005215406E-3</v>
      </c>
      <c r="J3">
        <v>8.2000002682208993E-3</v>
      </c>
      <c r="K3">
        <v>2.4300000858306799E-2</v>
      </c>
      <c r="L3">
        <v>-1.9000000368803701E-3</v>
      </c>
      <c r="M3">
        <v>-1.0800000052154E-2</v>
      </c>
      <c r="N3">
        <v>3.0200000149011599E-2</v>
      </c>
      <c r="O3">
        <v>1.0300000426173199E-2</v>
      </c>
    </row>
    <row r="4" spans="1:37" x14ac:dyDescent="0.3">
      <c r="A4">
        <v>2</v>
      </c>
      <c r="B4">
        <v>7.2899997198581701E-2</v>
      </c>
      <c r="C4">
        <v>4.9499999696016303E-2</v>
      </c>
      <c r="D4">
        <v>6.0299999976158099E-2</v>
      </c>
      <c r="E4">
        <v>-8.3999999690800905E-3</v>
      </c>
      <c r="F4">
        <v>-2.5000000408291801E-2</v>
      </c>
      <c r="G4">
        <v>-3.5999999739229601E-3</v>
      </c>
      <c r="H4">
        <v>1.28000005722045E-2</v>
      </c>
      <c r="I4">
        <v>-1.9000000678002799E-3</v>
      </c>
      <c r="J4">
        <v>2.3399999329447699E-2</v>
      </c>
      <c r="K4">
        <v>1.9400000536441801E-2</v>
      </c>
      <c r="L4">
        <v>5.80000035613775E-3</v>
      </c>
      <c r="M4">
        <v>3.39999977648258E-3</v>
      </c>
      <c r="N4">
        <v>1.7300000378489399E-2</v>
      </c>
      <c r="O4">
        <v>-4.8999999774619902E-3</v>
      </c>
    </row>
    <row r="5" spans="1:37" x14ac:dyDescent="0.3">
      <c r="A5">
        <v>3</v>
      </c>
      <c r="B5">
        <v>9.8099999427795403E-2</v>
      </c>
      <c r="C5">
        <v>3.7099998742342002E-2</v>
      </c>
      <c r="D5">
        <v>1.8099999353289601E-2</v>
      </c>
      <c r="E5">
        <v>0.18069999694824199</v>
      </c>
      <c r="F5">
        <v>-6.4999999525025397E-3</v>
      </c>
      <c r="G5">
        <v>2.4999997764825802E-3</v>
      </c>
      <c r="H5">
        <v>3.5300001800060203E-2</v>
      </c>
      <c r="I5">
        <v>-6.4999999525025397E-3</v>
      </c>
      <c r="J5">
        <v>-9.5000000949949006E-3</v>
      </c>
      <c r="K5">
        <v>-1.37000001780688E-2</v>
      </c>
      <c r="L5">
        <v>7.2000001743435802E-3</v>
      </c>
      <c r="M5">
        <v>-4.4999999739229598E-3</v>
      </c>
      <c r="N5">
        <v>2.97000001370906E-2</v>
      </c>
      <c r="O5">
        <v>-1.70000007376074E-3</v>
      </c>
    </row>
    <row r="6" spans="1:37" x14ac:dyDescent="0.3">
      <c r="A6">
        <v>4</v>
      </c>
      <c r="B6">
        <v>9.5300000798702197E-2</v>
      </c>
      <c r="C6">
        <v>2.42000005066394E-2</v>
      </c>
      <c r="D6">
        <v>3.1700000804662697E-2</v>
      </c>
      <c r="E6">
        <v>-2.1999998159706502E-3</v>
      </c>
      <c r="F6">
        <v>-1.29999994784593E-3</v>
      </c>
      <c r="G6">
        <v>-8.5300001609325396E-2</v>
      </c>
      <c r="H6">
        <v>1.57999998748302E-2</v>
      </c>
      <c r="I6">
        <v>3.4199998420476899E-2</v>
      </c>
      <c r="J6">
        <v>-1.9300000104308102E-2</v>
      </c>
      <c r="K6">
        <v>-1.3200000222027299E-2</v>
      </c>
      <c r="L6">
        <v>1.8099999693035999E-2</v>
      </c>
      <c r="M6">
        <v>-4.2999999739229602E-3</v>
      </c>
      <c r="N6">
        <v>5.5099998307227997E-2</v>
      </c>
      <c r="O6">
        <v>-1.9100000444054601E-2</v>
      </c>
    </row>
    <row r="7" spans="1:37" x14ac:dyDescent="0.3">
      <c r="A7">
        <v>5</v>
      </c>
      <c r="B7">
        <v>-2.85999992132186E-2</v>
      </c>
      <c r="C7">
        <v>4.3800000733137098E-2</v>
      </c>
      <c r="D7">
        <v>2.3899999147653499E-2</v>
      </c>
      <c r="E7">
        <v>-9.0000000284984703E-3</v>
      </c>
      <c r="F7">
        <v>2.23000000029802E-2</v>
      </c>
      <c r="G7">
        <v>-1.54000002160668E-2</v>
      </c>
      <c r="H7">
        <v>-4.0000000238418496E-3</v>
      </c>
      <c r="I7">
        <v>4.340000141263E-2</v>
      </c>
      <c r="J7">
        <v>4.6000002682209003E-3</v>
      </c>
      <c r="K7">
        <v>1.02000000685453E-2</v>
      </c>
      <c r="L7">
        <v>1.9000001981854401E-3</v>
      </c>
      <c r="M7">
        <v>-5.3999999739229596E-3</v>
      </c>
      <c r="N7">
        <v>-4.3099998795986097E-2</v>
      </c>
      <c r="O7">
        <v>-7.5000000154599499E-3</v>
      </c>
    </row>
    <row r="8" spans="1:37" x14ac:dyDescent="0.3">
      <c r="A8">
        <v>6</v>
      </c>
      <c r="B8">
        <v>3.35999990880489E-2</v>
      </c>
      <c r="C8">
        <v>6.96000012636184E-2</v>
      </c>
      <c r="D8">
        <v>1.6100000876188202E-2</v>
      </c>
      <c r="E8">
        <v>-3.69999994784593E-3</v>
      </c>
      <c r="F8">
        <v>-6.6999999739229604E-3</v>
      </c>
      <c r="G8">
        <v>-5.6999998100101899E-3</v>
      </c>
      <c r="H8">
        <v>8.2999992251396194E-3</v>
      </c>
      <c r="I8">
        <v>-3.3999999918043599E-3</v>
      </c>
      <c r="J8">
        <v>-6.6999999739229604E-3</v>
      </c>
      <c r="K8">
        <v>-1.04999999797903E-2</v>
      </c>
      <c r="L8">
        <v>2.3699999141693101E-2</v>
      </c>
      <c r="M8">
        <v>1.6300000536441799E-2</v>
      </c>
      <c r="N8">
        <v>-1.9300000455975502E-2</v>
      </c>
      <c r="O8">
        <v>-8.0000021755695296E-4</v>
      </c>
    </row>
    <row r="9" spans="1:37" x14ac:dyDescent="0.3">
      <c r="A9">
        <v>7</v>
      </c>
      <c r="B9">
        <v>7.8800002229213698E-2</v>
      </c>
      <c r="C9">
        <v>5.8500001323223097E-2</v>
      </c>
      <c r="D9">
        <v>2.1500000846385901E-2</v>
      </c>
      <c r="E9">
        <v>-6.6999999109655598E-3</v>
      </c>
      <c r="F9">
        <v>-5.8300001430511401E-2</v>
      </c>
      <c r="G9">
        <v>1.72000007003545E-2</v>
      </c>
      <c r="H9">
        <v>3.1600000452995297E-2</v>
      </c>
      <c r="I9">
        <v>5.4000002562999702E-3</v>
      </c>
      <c r="J9">
        <v>2.9200000804662701E-2</v>
      </c>
      <c r="K9">
        <v>2.4200001847743902E-2</v>
      </c>
      <c r="L9">
        <v>4.0999996706843301E-3</v>
      </c>
      <c r="M9">
        <v>1.9199999165534901E-2</v>
      </c>
      <c r="N9">
        <v>1.47999991893768E-2</v>
      </c>
      <c r="O9">
        <v>2.15999988138675E-2</v>
      </c>
    </row>
    <row r="10" spans="1:37" x14ac:dyDescent="0.3">
      <c r="A10">
        <v>8</v>
      </c>
      <c r="B10">
        <v>-1.0299999989895101E-2</v>
      </c>
      <c r="C10">
        <v>2.3099999821186001E-2</v>
      </c>
      <c r="D10">
        <v>-2.0499999688565699E-2</v>
      </c>
      <c r="E10">
        <v>-4.3000001996755599E-3</v>
      </c>
      <c r="F10">
        <v>6.7300002968311304E-2</v>
      </c>
      <c r="G10">
        <v>1.41000002086162E-2</v>
      </c>
      <c r="H10">
        <v>3.6000003501772799E-3</v>
      </c>
      <c r="I10">
        <v>-9.2000000249594406E-3</v>
      </c>
      <c r="J10">
        <v>-4.9000001117587098E-3</v>
      </c>
      <c r="K10">
        <v>1.05000007361173E-2</v>
      </c>
      <c r="L10">
        <v>-1.09999999940395E-2</v>
      </c>
      <c r="M10">
        <v>2.1000001043081202E-3</v>
      </c>
      <c r="N10">
        <v>-3.6800000870227799E-2</v>
      </c>
      <c r="O10">
        <v>-1.69999995976686E-3</v>
      </c>
    </row>
    <row r="11" spans="1:37" x14ac:dyDescent="0.3">
      <c r="A11">
        <v>9</v>
      </c>
      <c r="B11">
        <v>0.12570000231265999</v>
      </c>
      <c r="C11">
        <v>-6.1000001057982403E-3</v>
      </c>
      <c r="D11">
        <v>-5.2199999094009401E-2</v>
      </c>
      <c r="E11">
        <v>-7.9999999050050907E-3</v>
      </c>
      <c r="F11">
        <v>-0.01</v>
      </c>
      <c r="G11">
        <v>9.999999403953561E-4</v>
      </c>
      <c r="H11">
        <v>-2.25000001862645E-2</v>
      </c>
      <c r="I11">
        <v>8.3000005781650506E-3</v>
      </c>
      <c r="J11">
        <v>8.9999993890523908E-3</v>
      </c>
      <c r="K11">
        <v>9.3000007420778203E-3</v>
      </c>
      <c r="L11">
        <v>2.0600000172853399E-2</v>
      </c>
      <c r="M11">
        <v>1.8999999165534898E-2</v>
      </c>
      <c r="N11">
        <v>2.5500001162290498E-2</v>
      </c>
      <c r="O11">
        <v>-1.20000004768371E-3</v>
      </c>
    </row>
    <row r="12" spans="1:37" x14ac:dyDescent="0.3">
      <c r="A12">
        <v>10</v>
      </c>
      <c r="B12">
        <v>-4.6699998790025697E-2</v>
      </c>
      <c r="C12">
        <v>4.4000000864267298E-3</v>
      </c>
      <c r="D12">
        <v>-3.1400000566244098E-2</v>
      </c>
      <c r="E12">
        <v>-1.02999999715015E-2</v>
      </c>
      <c r="F12">
        <v>-1.09E-2</v>
      </c>
      <c r="G12">
        <v>-6.8999998100101904E-3</v>
      </c>
      <c r="H12">
        <v>-2.2999999934434801E-2</v>
      </c>
      <c r="I12">
        <v>-1.3900000026077001E-2</v>
      </c>
      <c r="J12">
        <v>-2.89999962002039E-3</v>
      </c>
      <c r="K12">
        <v>-2.0000000374019101E-2</v>
      </c>
      <c r="L12">
        <v>-1.2200000003539E-2</v>
      </c>
      <c r="M12">
        <v>-1.9899999612569799E-2</v>
      </c>
      <c r="N12">
        <v>2.6000003501772798E-3</v>
      </c>
      <c r="O12">
        <v>-6.4000001937150903E-3</v>
      </c>
      <c r="AC12" t="s">
        <v>4</v>
      </c>
    </row>
    <row r="13" spans="1:37" x14ac:dyDescent="0.3">
      <c r="A13">
        <v>11</v>
      </c>
      <c r="B13">
        <v>-2.5600000180303999E-2</v>
      </c>
      <c r="C13">
        <v>2.1000002622604298E-3</v>
      </c>
      <c r="D13">
        <v>4.8199998319149E-2</v>
      </c>
      <c r="E13">
        <v>0.14150000560283599</v>
      </c>
      <c r="F13">
        <v>0.15040000724792399</v>
      </c>
      <c r="G13">
        <v>-4.9999997839331603E-3</v>
      </c>
      <c r="H13">
        <v>2.9799999773502301E-2</v>
      </c>
      <c r="I13">
        <v>1.7600000008940599E-2</v>
      </c>
      <c r="J13">
        <v>1.50000007003545E-2</v>
      </c>
      <c r="K13">
        <v>1.6599999845027899E-2</v>
      </c>
      <c r="L13">
        <v>-3.6000002995133398E-3</v>
      </c>
      <c r="M13">
        <v>-3.9999996200203898E-3</v>
      </c>
      <c r="N13">
        <v>-2.9799999564886E-2</v>
      </c>
      <c r="O13">
        <v>8.8999998867511695E-3</v>
      </c>
      <c r="U13" t="s">
        <v>7</v>
      </c>
      <c r="V13" t="s">
        <v>8</v>
      </c>
      <c r="X13">
        <v>1.8932074482312312E-2</v>
      </c>
      <c r="Y13">
        <v>8.863928614577038E-2</v>
      </c>
      <c r="Z13">
        <v>2.7567330875757665E-2</v>
      </c>
      <c r="AA13">
        <v>1.8693225683579069E-2</v>
      </c>
      <c r="AB13">
        <v>7.4030299283725426E-2</v>
      </c>
      <c r="AC13">
        <v>8.1915988794408368E-2</v>
      </c>
      <c r="AD13">
        <v>3.2887600739942131E-2</v>
      </c>
      <c r="AE13">
        <v>0.12020622010976678</v>
      </c>
      <c r="AF13">
        <v>7.3504293611740032E-2</v>
      </c>
      <c r="AG13">
        <v>5.2914168650134742E-2</v>
      </c>
      <c r="AH13">
        <v>0.12812906271490634</v>
      </c>
      <c r="AI13">
        <v>8.9976688940157812E-2</v>
      </c>
      <c r="AJ13">
        <v>0.10389707021491153</v>
      </c>
      <c r="AK13">
        <v>8.8706689752887105E-2</v>
      </c>
    </row>
    <row r="14" spans="1:37" x14ac:dyDescent="0.3">
      <c r="Q14" t="s">
        <v>1</v>
      </c>
      <c r="S14">
        <v>14</v>
      </c>
      <c r="U14">
        <f>SQRT(V14)</f>
        <v>6.9914226746107403E-3</v>
      </c>
      <c r="V14">
        <f t="array" ref="V14">MMULT(X13:AK13,MMULT(B17:O30,TRANSPOSE(X13:AK13)))</f>
        <v>4.8879991015061196E-5</v>
      </c>
    </row>
    <row r="15" spans="1:37" x14ac:dyDescent="0.3">
      <c r="B15" t="s">
        <v>0</v>
      </c>
      <c r="Q15" t="s">
        <v>2</v>
      </c>
      <c r="R15">
        <f>SUM(X21:AK21)</f>
        <v>1.8554769541351268E-5</v>
      </c>
      <c r="AC15" t="s">
        <v>5</v>
      </c>
    </row>
    <row r="16" spans="1:37" x14ac:dyDescent="0.3"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Q16" t="s">
        <v>3</v>
      </c>
      <c r="R16">
        <f>SUM(X13:AK13)</f>
        <v>0.99999999999999967</v>
      </c>
      <c r="X16">
        <f t="array" ref="X16:AK16">MMULT(X13:AK13,B17:O30)</f>
        <v>1.8441949419152273E-4</v>
      </c>
      <c r="Y16">
        <v>3.9390240510145552E-5</v>
      </c>
      <c r="Z16">
        <v>1.266522040021939E-4</v>
      </c>
      <c r="AA16">
        <v>1.8677497910132051E-4</v>
      </c>
      <c r="AB16">
        <v>4.7161941770840638E-5</v>
      </c>
      <c r="AC16">
        <v>4.2620803174979035E-5</v>
      </c>
      <c r="AD16">
        <v>1.0616448398563606E-4</v>
      </c>
      <c r="AE16">
        <v>2.9045856150791952E-5</v>
      </c>
      <c r="AF16">
        <v>4.7500423207648168E-5</v>
      </c>
      <c r="AG16">
        <v>6.5981788439005209E-5</v>
      </c>
      <c r="AH16">
        <v>2.7250231167305894E-5</v>
      </c>
      <c r="AI16">
        <v>3.8802957481835061E-5</v>
      </c>
      <c r="AJ16">
        <v>3.3604259336518215E-5</v>
      </c>
      <c r="AK16">
        <v>3.9357348296858859E-5</v>
      </c>
    </row>
    <row r="17" spans="1:37" x14ac:dyDescent="0.3">
      <c r="A17">
        <v>0</v>
      </c>
      <c r="B17">
        <v>3.2768008550688801E-3</v>
      </c>
      <c r="C17">
        <v>1.79516265244675E-4</v>
      </c>
      <c r="D17" s="1">
        <v>-4.0378186546737102E-5</v>
      </c>
      <c r="E17" s="1">
        <v>8.5180072252063904E-5</v>
      </c>
      <c r="F17">
        <v>-1.57339438639271E-3</v>
      </c>
      <c r="G17">
        <v>-1.6593613082853799E-4</v>
      </c>
      <c r="H17">
        <v>2.8978818898695897E-4</v>
      </c>
      <c r="I17" s="1">
        <v>-2.3543341281970899E-5</v>
      </c>
      <c r="J17" s="1">
        <v>5.0900972840343402E-5</v>
      </c>
      <c r="K17" s="1">
        <v>-1.38150658039517E-5</v>
      </c>
      <c r="L17">
        <v>4.2100029930360999E-4</v>
      </c>
      <c r="M17">
        <v>3.98955515782085E-4</v>
      </c>
      <c r="N17">
        <v>1.2965168890385901E-3</v>
      </c>
      <c r="O17" s="1">
        <v>2.03928804952209E-5</v>
      </c>
    </row>
    <row r="18" spans="1:37" x14ac:dyDescent="0.3">
      <c r="A18">
        <v>1</v>
      </c>
      <c r="B18">
        <v>1.79516265244675E-4</v>
      </c>
      <c r="C18">
        <v>5.55626302599512E-4</v>
      </c>
      <c r="D18">
        <v>3.8582637386734298E-4</v>
      </c>
      <c r="E18">
        <v>-2.2091170486219101E-4</v>
      </c>
      <c r="F18">
        <v>-5.4121707496069898E-4</v>
      </c>
      <c r="G18" s="1">
        <v>-6.7688683834339103E-6</v>
      </c>
      <c r="H18">
        <v>1.6071636423249099E-4</v>
      </c>
      <c r="I18" s="1">
        <v>-9.7150892341265794E-7</v>
      </c>
      <c r="J18" s="1">
        <v>3.9250077582596399E-5</v>
      </c>
      <c r="K18" s="1">
        <v>-2.0414341174501798E-6</v>
      </c>
      <c r="L18" s="1">
        <v>8.22712122490632E-5</v>
      </c>
      <c r="M18">
        <v>1.21004624518349E-4</v>
      </c>
      <c r="N18">
        <v>-1.0553766315152699E-4</v>
      </c>
      <c r="O18" s="1">
        <v>2.7572876393932299E-5</v>
      </c>
      <c r="AC18" t="s">
        <v>6</v>
      </c>
    </row>
    <row r="19" spans="1:37" x14ac:dyDescent="0.3">
      <c r="A19">
        <v>2</v>
      </c>
      <c r="B19" s="1">
        <v>-4.0378186546737102E-5</v>
      </c>
      <c r="C19">
        <v>3.8582637386734298E-4</v>
      </c>
      <c r="D19">
        <v>1.0838290747020301E-3</v>
      </c>
      <c r="E19">
        <v>7.1175271362323295E-4</v>
      </c>
      <c r="F19">
        <v>2.05537257705651E-4</v>
      </c>
      <c r="G19">
        <v>-3.2149546468355399E-4</v>
      </c>
      <c r="H19">
        <v>3.94742727687921E-4</v>
      </c>
      <c r="I19">
        <v>2.1727453937562199E-4</v>
      </c>
      <c r="J19" s="1">
        <v>9.3113638704807306E-5</v>
      </c>
      <c r="K19">
        <v>1.5371454270105399E-4</v>
      </c>
      <c r="L19" s="1">
        <v>7.1597277603268402E-5</v>
      </c>
      <c r="M19" s="1">
        <v>-3.7422716633065703E-5</v>
      </c>
      <c r="N19" s="1">
        <v>1.8831823319815E-5</v>
      </c>
      <c r="O19" s="1">
        <v>-7.7472755711888307E-6</v>
      </c>
      <c r="X19">
        <f>X16*X13/$V$14</f>
        <v>7.1428892017358733E-2</v>
      </c>
      <c r="Y19">
        <f t="shared" ref="Y19:AK19" si="0">Y16*Y13/$V$14</f>
        <v>7.1430512310316899E-2</v>
      </c>
      <c r="Z19">
        <f t="shared" si="0"/>
        <v>7.1429293282738698E-2</v>
      </c>
      <c r="AA19">
        <f t="shared" si="0"/>
        <v>7.142854906235456E-2</v>
      </c>
      <c r="AB19">
        <f t="shared" si="0"/>
        <v>7.1428259121839227E-2</v>
      </c>
      <c r="AC19">
        <f t="shared" si="0"/>
        <v>7.1426470479802245E-2</v>
      </c>
      <c r="AD19">
        <f t="shared" si="0"/>
        <v>7.1429946887792153E-2</v>
      </c>
      <c r="AE19">
        <f t="shared" si="0"/>
        <v>7.1429894016611026E-2</v>
      </c>
      <c r="AF19">
        <f t="shared" si="0"/>
        <v>7.1429740096741509E-2</v>
      </c>
      <c r="AG19">
        <f t="shared" si="0"/>
        <v>7.1427416593085089E-2</v>
      </c>
      <c r="AH19">
        <f t="shared" si="0"/>
        <v>7.1430998773211643E-2</v>
      </c>
      <c r="AI19">
        <f t="shared" si="0"/>
        <v>7.1427215161014732E-2</v>
      </c>
      <c r="AJ19">
        <f t="shared" si="0"/>
        <v>7.1427674582234341E-2</v>
      </c>
      <c r="AK19">
        <f t="shared" si="0"/>
        <v>7.1425137614899117E-2</v>
      </c>
    </row>
    <row r="20" spans="1:37" x14ac:dyDescent="0.3">
      <c r="A20">
        <v>3</v>
      </c>
      <c r="B20" s="1">
        <v>8.5180072252063904E-5</v>
      </c>
      <c r="C20">
        <v>-2.2091170486219101E-4</v>
      </c>
      <c r="D20">
        <v>7.1175271362323295E-4</v>
      </c>
      <c r="E20">
        <v>4.3513033672810501E-3</v>
      </c>
      <c r="F20">
        <v>1.4899942375421E-3</v>
      </c>
      <c r="G20" s="1">
        <v>-2.5930466434161501E-5</v>
      </c>
      <c r="H20">
        <v>6.5087457170221797E-4</v>
      </c>
      <c r="I20" s="1">
        <v>-5.0035143146953199E-5</v>
      </c>
      <c r="J20">
        <v>-1.3094104437093201E-4</v>
      </c>
      <c r="K20">
        <v>-1.04613488649881E-4</v>
      </c>
      <c r="L20" s="1">
        <v>-1.6133349272263399E-6</v>
      </c>
      <c r="M20">
        <v>-1.8744105284347501E-4</v>
      </c>
      <c r="N20" s="1">
        <v>6.0636197190949103E-5</v>
      </c>
      <c r="O20" s="1">
        <v>6.9255157710818594E-5</v>
      </c>
    </row>
    <row r="21" spans="1:37" x14ac:dyDescent="0.3">
      <c r="A21">
        <v>4</v>
      </c>
      <c r="B21">
        <v>-1.57339438639271E-3</v>
      </c>
      <c r="C21">
        <v>-5.4121707496069898E-4</v>
      </c>
      <c r="D21">
        <v>2.05537257705651E-4</v>
      </c>
      <c r="E21">
        <v>1.4899942375421E-3</v>
      </c>
      <c r="F21">
        <v>2.8904113722589601E-3</v>
      </c>
      <c r="G21" s="1">
        <v>5.8785687729649E-5</v>
      </c>
      <c r="H21">
        <v>1.6849454687784099E-4</v>
      </c>
      <c r="I21">
        <v>1.51331821650344E-4</v>
      </c>
      <c r="J21" s="1">
        <v>-3.3298404291426697E-5</v>
      </c>
      <c r="K21" s="1">
        <v>3.8299765136544902E-5</v>
      </c>
      <c r="L21">
        <v>-2.9164273975699302E-4</v>
      </c>
      <c r="M21">
        <v>-1.4317113248653101E-4</v>
      </c>
      <c r="N21">
        <v>-9.9608071157881008E-4</v>
      </c>
      <c r="O21" s="1">
        <v>3.4255010879555703E-5</v>
      </c>
      <c r="W21" t="s">
        <v>2</v>
      </c>
      <c r="X21">
        <f>ABS(X19-1/$S$14)</f>
        <v>3.2058878730867324E-7</v>
      </c>
      <c r="Y21">
        <f t="shared" ref="Y21:AK21" si="1">ABS(Y19-1/$S$14)</f>
        <v>1.9408817454741323E-6</v>
      </c>
      <c r="Z21">
        <f t="shared" si="1"/>
        <v>7.2185416727377216E-7</v>
      </c>
      <c r="AA21">
        <f t="shared" si="1"/>
        <v>2.2366216864688759E-8</v>
      </c>
      <c r="AB21">
        <f t="shared" si="1"/>
        <v>3.1230673219750926E-7</v>
      </c>
      <c r="AC21">
        <f t="shared" si="1"/>
        <v>2.1009487691792117E-6</v>
      </c>
      <c r="AD21">
        <f t="shared" si="1"/>
        <v>1.3754592207287919E-6</v>
      </c>
      <c r="AE21">
        <f t="shared" si="1"/>
        <v>1.3225880396011691E-6</v>
      </c>
      <c r="AF21">
        <f t="shared" si="1"/>
        <v>1.1686681700845414E-6</v>
      </c>
      <c r="AG21">
        <f t="shared" si="1"/>
        <v>1.1548354863361032E-6</v>
      </c>
      <c r="AH21">
        <f t="shared" si="1"/>
        <v>2.4273446402184318E-6</v>
      </c>
      <c r="AI21">
        <f t="shared" si="1"/>
        <v>1.3562675566930471E-6</v>
      </c>
      <c r="AJ21">
        <f t="shared" si="1"/>
        <v>8.9684633708397854E-7</v>
      </c>
      <c r="AK21">
        <f t="shared" si="1"/>
        <v>3.4338136723072177E-6</v>
      </c>
    </row>
    <row r="22" spans="1:37" x14ac:dyDescent="0.3">
      <c r="A22">
        <v>5</v>
      </c>
      <c r="B22">
        <v>-1.6593613082853799E-4</v>
      </c>
      <c r="C22" s="1">
        <v>-6.7688683834339103E-6</v>
      </c>
      <c r="D22">
        <v>-3.2149546468355399E-4</v>
      </c>
      <c r="E22" s="1">
        <v>-2.5930466434161501E-5</v>
      </c>
      <c r="F22" s="1">
        <v>5.8785687729649E-5</v>
      </c>
      <c r="G22">
        <v>1.0069257264088E-3</v>
      </c>
      <c r="H22">
        <v>1.43929095554832E-4</v>
      </c>
      <c r="I22">
        <v>-3.2158272321360299E-4</v>
      </c>
      <c r="J22">
        <v>2.4749614380387201E-4</v>
      </c>
      <c r="K22">
        <v>2.01537967501365E-4</v>
      </c>
      <c r="L22">
        <v>-1.96691822979864E-4</v>
      </c>
      <c r="M22" s="1">
        <v>6.69870433361646E-5</v>
      </c>
      <c r="N22">
        <v>-2.8641613555455299E-4</v>
      </c>
      <c r="O22">
        <v>2.5785591916590602E-4</v>
      </c>
    </row>
    <row r="23" spans="1:37" x14ac:dyDescent="0.3">
      <c r="A23">
        <v>6</v>
      </c>
      <c r="B23">
        <v>2.8978818898695897E-4</v>
      </c>
      <c r="C23">
        <v>1.6071636423249099E-4</v>
      </c>
      <c r="D23">
        <v>3.94742727687921E-4</v>
      </c>
      <c r="E23">
        <v>6.5087457170221797E-4</v>
      </c>
      <c r="F23">
        <v>1.6849454687784099E-4</v>
      </c>
      <c r="G23">
        <v>1.43929095554832E-4</v>
      </c>
      <c r="H23">
        <v>4.13465462069593E-4</v>
      </c>
      <c r="I23" s="1">
        <v>-2.2109156415357502E-6</v>
      </c>
      <c r="J23" s="1">
        <v>6.2820002260895503E-5</v>
      </c>
      <c r="K23" s="1">
        <v>6.9886364993448796E-5</v>
      </c>
      <c r="L23" s="1">
        <v>-2.8234548506008501E-5</v>
      </c>
      <c r="M23" s="1">
        <v>1.9392725607353099E-5</v>
      </c>
      <c r="N23" s="1">
        <v>9.4674543619209999E-5</v>
      </c>
      <c r="O23">
        <v>1.0718908970097901E-4</v>
      </c>
    </row>
    <row r="24" spans="1:37" x14ac:dyDescent="0.3">
      <c r="A24">
        <v>7</v>
      </c>
      <c r="B24" s="1">
        <v>-2.3543341281970899E-5</v>
      </c>
      <c r="C24" s="1">
        <v>-9.7150892341265794E-7</v>
      </c>
      <c r="D24">
        <v>2.1727453937562199E-4</v>
      </c>
      <c r="E24" s="1">
        <v>-5.0035143146953199E-5</v>
      </c>
      <c r="F24">
        <v>1.51331821650344E-4</v>
      </c>
      <c r="G24">
        <v>-3.2158272321360299E-4</v>
      </c>
      <c r="H24" s="1">
        <v>-2.2109156415357502E-6</v>
      </c>
      <c r="I24">
        <v>3.0624969881796701E-4</v>
      </c>
      <c r="J24" s="1">
        <v>-2.0958479150240201E-5</v>
      </c>
      <c r="K24" s="1">
        <v>5.6053032790264597E-5</v>
      </c>
      <c r="L24" s="1">
        <v>7.1578786806961501E-5</v>
      </c>
      <c r="M24" s="1">
        <v>-1.45948473874842E-5</v>
      </c>
      <c r="N24" s="1">
        <v>-1.17721319750328E-5</v>
      </c>
      <c r="O24" s="1">
        <v>-5.79206046798313E-5</v>
      </c>
    </row>
    <row r="25" spans="1:37" x14ac:dyDescent="0.3">
      <c r="A25">
        <v>8</v>
      </c>
      <c r="B25" s="1">
        <v>5.0900972840343402E-5</v>
      </c>
      <c r="C25" s="1">
        <v>3.9250077582596399E-5</v>
      </c>
      <c r="D25" s="1">
        <v>9.3113638704807306E-5</v>
      </c>
      <c r="E25">
        <v>-1.3094104437093201E-4</v>
      </c>
      <c r="F25" s="1">
        <v>-3.3298404291426697E-5</v>
      </c>
      <c r="G25">
        <v>2.4749614380387201E-4</v>
      </c>
      <c r="H25" s="1">
        <v>6.2820002260895503E-5</v>
      </c>
      <c r="I25" s="1">
        <v>-2.0958479150240201E-5</v>
      </c>
      <c r="J25">
        <v>2.02695380361783E-4</v>
      </c>
      <c r="K25">
        <v>1.5826144763962701E-4</v>
      </c>
      <c r="L25" s="1">
        <v>-4.7067576126865401E-5</v>
      </c>
      <c r="M25" s="1">
        <v>6.9368100344270901E-5</v>
      </c>
      <c r="N25" s="1">
        <v>-7.2666892435988998E-5</v>
      </c>
      <c r="O25">
        <v>1.08772576688192E-4</v>
      </c>
    </row>
    <row r="26" spans="1:37" x14ac:dyDescent="0.3">
      <c r="A26">
        <v>9</v>
      </c>
      <c r="B26" s="1">
        <v>-1.38150658039517E-5</v>
      </c>
      <c r="C26" s="1">
        <v>-2.0414341174501798E-6</v>
      </c>
      <c r="D26">
        <v>1.5371454270105399E-4</v>
      </c>
      <c r="E26">
        <v>-1.04613488649881E-4</v>
      </c>
      <c r="F26" s="1">
        <v>3.8299765136544902E-5</v>
      </c>
      <c r="G26">
        <v>2.01537967501365E-4</v>
      </c>
      <c r="H26" s="1">
        <v>6.9886364993448796E-5</v>
      </c>
      <c r="I26" s="1">
        <v>5.6053032790264597E-5</v>
      </c>
      <c r="J26">
        <v>1.5826144763962701E-4</v>
      </c>
      <c r="K26">
        <v>2.9626630308028298E-4</v>
      </c>
      <c r="L26" s="1">
        <v>5.5203047309207599E-6</v>
      </c>
      <c r="M26" s="1">
        <v>3.2979623695249002E-5</v>
      </c>
      <c r="N26" s="1">
        <v>-2.7269919501869501E-5</v>
      </c>
      <c r="O26" s="1">
        <v>8.5793792198565397E-5</v>
      </c>
    </row>
    <row r="27" spans="1:37" x14ac:dyDescent="0.3">
      <c r="A27">
        <v>10</v>
      </c>
      <c r="B27">
        <v>4.2100029930360999E-4</v>
      </c>
      <c r="C27" s="1">
        <v>8.22712122490632E-5</v>
      </c>
      <c r="D27" s="1">
        <v>7.1597277603268402E-5</v>
      </c>
      <c r="E27" s="1">
        <v>-1.6133349272263399E-6</v>
      </c>
      <c r="F27">
        <v>-2.9164273975699302E-4</v>
      </c>
      <c r="G27">
        <v>-1.96691822979864E-4</v>
      </c>
      <c r="H27" s="1">
        <v>-2.8234548506008501E-5</v>
      </c>
      <c r="I27" s="1">
        <v>7.1578786806961501E-5</v>
      </c>
      <c r="J27" s="1">
        <v>-4.7067576126865401E-5</v>
      </c>
      <c r="K27" s="1">
        <v>5.5203047309207599E-6</v>
      </c>
      <c r="L27">
        <v>1.6920424077853399E-4</v>
      </c>
      <c r="M27" s="1">
        <v>6.5932422783425095E-5</v>
      </c>
      <c r="N27">
        <v>1.8697060664345699E-4</v>
      </c>
      <c r="O27" s="1">
        <v>-4.2835153560564701E-5</v>
      </c>
    </row>
    <row r="28" spans="1:37" x14ac:dyDescent="0.3">
      <c r="A28">
        <v>11</v>
      </c>
      <c r="B28">
        <v>3.98955515782085E-4</v>
      </c>
      <c r="C28">
        <v>1.21004624518349E-4</v>
      </c>
      <c r="D28" s="1">
        <v>-3.7422716633065703E-5</v>
      </c>
      <c r="E28">
        <v>-1.8744105284347501E-4</v>
      </c>
      <c r="F28">
        <v>-1.4317113248653101E-4</v>
      </c>
      <c r="G28" s="1">
        <v>6.69870433361646E-5</v>
      </c>
      <c r="H28" s="1">
        <v>1.9392725607353099E-5</v>
      </c>
      <c r="I28" s="1">
        <v>-1.45948473874842E-5</v>
      </c>
      <c r="J28" s="1">
        <v>6.9368100344270901E-5</v>
      </c>
      <c r="K28" s="1">
        <v>3.2979623695249002E-5</v>
      </c>
      <c r="L28" s="1">
        <v>6.5932422783425095E-5</v>
      </c>
      <c r="M28">
        <v>1.5713173509568701E-4</v>
      </c>
      <c r="N28" s="1">
        <v>-2.6366898838991201E-5</v>
      </c>
      <c r="O28" s="1">
        <v>5.1827117183838097E-5</v>
      </c>
    </row>
    <row r="29" spans="1:37" x14ac:dyDescent="0.3">
      <c r="A29">
        <v>12</v>
      </c>
      <c r="B29">
        <v>1.2965168890385901E-3</v>
      </c>
      <c r="C29">
        <v>-1.0553766315152699E-4</v>
      </c>
      <c r="D29" s="1">
        <v>1.8831823319815E-5</v>
      </c>
      <c r="E29" s="1">
        <v>6.0636197190949103E-5</v>
      </c>
      <c r="F29">
        <v>-9.9608071157881008E-4</v>
      </c>
      <c r="G29">
        <v>-2.8641613555455299E-4</v>
      </c>
      <c r="H29" s="1">
        <v>9.4674543619209999E-5</v>
      </c>
      <c r="I29" s="1">
        <v>-1.17721319750328E-5</v>
      </c>
      <c r="J29" s="1">
        <v>-7.2666892435988998E-5</v>
      </c>
      <c r="K29" s="1">
        <v>-2.7269919501869501E-5</v>
      </c>
      <c r="L29">
        <v>1.8697060664345699E-4</v>
      </c>
      <c r="M29" s="1">
        <v>-2.6366898838991201E-5</v>
      </c>
      <c r="N29">
        <v>9.8993354502172905E-4</v>
      </c>
      <c r="O29" s="1">
        <v>-6.07228800959722E-5</v>
      </c>
    </row>
    <row r="30" spans="1:37" x14ac:dyDescent="0.3">
      <c r="A30">
        <v>13</v>
      </c>
      <c r="B30" s="1">
        <v>2.03928804952209E-5</v>
      </c>
      <c r="C30" s="1">
        <v>2.7572876393932299E-5</v>
      </c>
      <c r="D30" s="1">
        <v>-7.7472755711888307E-6</v>
      </c>
      <c r="E30" s="1">
        <v>6.9255157710818594E-5</v>
      </c>
      <c r="F30" s="1">
        <v>3.4255010879555703E-5</v>
      </c>
      <c r="G30">
        <v>2.5785591916590602E-4</v>
      </c>
      <c r="H30">
        <v>1.0718908970097901E-4</v>
      </c>
      <c r="I30" s="1">
        <v>-5.79206046798313E-5</v>
      </c>
      <c r="J30">
        <v>1.08772576688192E-4</v>
      </c>
      <c r="K30" s="1">
        <v>8.5793792198565397E-5</v>
      </c>
      <c r="L30" s="1">
        <v>-4.2835153560564701E-5</v>
      </c>
      <c r="M30" s="1">
        <v>5.1827117183838097E-5</v>
      </c>
      <c r="N30" s="1">
        <v>-6.07228800959722E-5</v>
      </c>
      <c r="O30">
        <v>1.10748785841141E-4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AD79-0FF7-4B75-87A3-8851EE1CE497}">
  <dimension ref="A1:AK30"/>
  <sheetViews>
    <sheetView topLeftCell="I1" workbookViewId="0">
      <selection activeCell="X13" sqref="X13:AK13"/>
    </sheetView>
  </sheetViews>
  <sheetFormatPr defaultRowHeight="14.4" x14ac:dyDescent="0.3"/>
  <sheetData>
    <row r="1" spans="1:37" x14ac:dyDescent="0.3">
      <c r="B1">
        <v>20447</v>
      </c>
      <c r="C1">
        <v>18243</v>
      </c>
      <c r="D1">
        <v>12969</v>
      </c>
      <c r="E1">
        <v>19083</v>
      </c>
      <c r="F1">
        <v>16739</v>
      </c>
      <c r="G1">
        <v>12716</v>
      </c>
      <c r="H1">
        <v>19246</v>
      </c>
      <c r="I1">
        <v>16267</v>
      </c>
      <c r="J1">
        <v>18046</v>
      </c>
      <c r="K1">
        <v>18292</v>
      </c>
      <c r="L1">
        <v>18894</v>
      </c>
      <c r="M1">
        <v>11318</v>
      </c>
      <c r="N1">
        <v>15111</v>
      </c>
      <c r="O1">
        <v>19201</v>
      </c>
    </row>
    <row r="2" spans="1:37" x14ac:dyDescent="0.3">
      <c r="A2">
        <v>0</v>
      </c>
      <c r="B2">
        <v>9.9899996340274799E-2</v>
      </c>
      <c r="C2">
        <v>2.97000001072883E-2</v>
      </c>
      <c r="D2">
        <v>8.31999967694282E-2</v>
      </c>
      <c r="E2">
        <v>8.3400000154971995E-2</v>
      </c>
      <c r="F2">
        <v>-1.2999999999999999E-2</v>
      </c>
      <c r="G2">
        <v>-1.81000001840293E-2</v>
      </c>
      <c r="H2">
        <v>2.4999998778104701E-2</v>
      </c>
      <c r="I2">
        <v>1.7200000852346398E-2</v>
      </c>
      <c r="J2">
        <v>1.9200001180171899E-2</v>
      </c>
      <c r="K2">
        <v>1.149999935925E-2</v>
      </c>
      <c r="L2">
        <v>7.7000002264976403E-3</v>
      </c>
      <c r="M2">
        <v>-2.9000003933906502E-3</v>
      </c>
      <c r="N2">
        <v>1.6000003442168201E-3</v>
      </c>
      <c r="O2">
        <v>4.0000009238719903E-3</v>
      </c>
    </row>
    <row r="3" spans="1:37" x14ac:dyDescent="0.3">
      <c r="A3">
        <v>1</v>
      </c>
      <c r="B3">
        <v>-2.82999995827674E-2</v>
      </c>
      <c r="C3">
        <v>1.1599999693036E-2</v>
      </c>
      <c r="D3">
        <v>1.0000000044703399E-3</v>
      </c>
      <c r="E3">
        <v>1.0100000378489399E-2</v>
      </c>
      <c r="F3">
        <v>-1.38E-2</v>
      </c>
      <c r="G3">
        <v>-1.9000000014156099E-2</v>
      </c>
      <c r="H3">
        <v>1.4200000864267299E-2</v>
      </c>
      <c r="I3">
        <v>4.8999998986720998E-3</v>
      </c>
      <c r="J3">
        <v>-4.4999999657273203E-3</v>
      </c>
      <c r="K3">
        <v>1.3000004261732099E-3</v>
      </c>
      <c r="L3">
        <v>-1.7000000655650999E-3</v>
      </c>
      <c r="M3">
        <v>-1.3400000010104799E-2</v>
      </c>
      <c r="N3">
        <v>2.0000043213367599E-4</v>
      </c>
      <c r="O3">
        <v>-2.0900000046193599E-2</v>
      </c>
    </row>
    <row r="4" spans="1:37" x14ac:dyDescent="0.3">
      <c r="A4">
        <v>2</v>
      </c>
      <c r="B4">
        <v>-4.2500000366568501E-2</v>
      </c>
      <c r="C4">
        <v>3.0399998730420999E-2</v>
      </c>
      <c r="D4">
        <v>-1.5500000015459901E-2</v>
      </c>
      <c r="E4">
        <v>6.9999993652105196E-3</v>
      </c>
      <c r="F4">
        <v>-1.6400000000000001E-2</v>
      </c>
      <c r="G4">
        <v>0.22500000343322701</v>
      </c>
      <c r="H4">
        <v>8.6000003725290198E-3</v>
      </c>
      <c r="I4">
        <v>1.5499999827146499E-2</v>
      </c>
      <c r="J4">
        <v>2.79999990820884E-2</v>
      </c>
      <c r="K4">
        <v>3.3600000745057999E-2</v>
      </c>
      <c r="L4">
        <v>6.799999704957E-3</v>
      </c>
      <c r="M4">
        <v>-1.7999999959580602E-2</v>
      </c>
      <c r="N4">
        <v>-1.40000033527613E-3</v>
      </c>
      <c r="O4">
        <v>-1.8700000051036399E-2</v>
      </c>
    </row>
    <row r="5" spans="1:37" x14ac:dyDescent="0.3">
      <c r="A5">
        <v>3</v>
      </c>
      <c r="B5">
        <v>9.9999995172023702E-3</v>
      </c>
      <c r="C5">
        <v>3.8000007361173602E-3</v>
      </c>
      <c r="D5">
        <v>-3.9000001534819501E-3</v>
      </c>
      <c r="E5">
        <v>-2.04999998942017E-2</v>
      </c>
      <c r="F5">
        <v>-1.66E-2</v>
      </c>
      <c r="G5">
        <v>-2.23999999262392E-2</v>
      </c>
      <c r="H5">
        <v>6.4000000447034799E-3</v>
      </c>
      <c r="I5">
        <v>-3.5999997317791E-3</v>
      </c>
      <c r="J5">
        <v>-4.6200000008940603E-2</v>
      </c>
      <c r="K5">
        <v>-3.7799999377131403E-2</v>
      </c>
      <c r="L5">
        <v>-8.0999995380639997E-3</v>
      </c>
      <c r="M5">
        <v>-1.58000000202097E-2</v>
      </c>
      <c r="N5">
        <v>-1.98999999821186E-2</v>
      </c>
      <c r="O5">
        <v>1.2800000348687101E-2</v>
      </c>
    </row>
    <row r="6" spans="1:37" x14ac:dyDescent="0.3">
      <c r="A6">
        <v>4</v>
      </c>
      <c r="B6">
        <v>9.4400002443790404E-2</v>
      </c>
      <c r="C6">
        <v>4.9999990463256698E-4</v>
      </c>
      <c r="D6">
        <v>2.1000000470876599E-2</v>
      </c>
      <c r="E6">
        <v>-1.8699999959580601E-2</v>
      </c>
      <c r="F6">
        <v>-1.7100000000000001E-2</v>
      </c>
      <c r="G6">
        <v>-2.2000000058114502E-2</v>
      </c>
      <c r="H6">
        <v>1.38999994933605E-2</v>
      </c>
      <c r="I6">
        <v>-2.6800000286102198E-2</v>
      </c>
      <c r="J6">
        <v>-1.33999999988824E-2</v>
      </c>
      <c r="K6">
        <v>-7.8999997958540905E-3</v>
      </c>
      <c r="L6">
        <v>-2.0800000001117501E-2</v>
      </c>
      <c r="M6">
        <v>-1.44999999929219E-2</v>
      </c>
      <c r="N6">
        <v>-5.9000003993511197E-3</v>
      </c>
      <c r="O6">
        <v>4.3799998992681499E-2</v>
      </c>
    </row>
    <row r="7" spans="1:37" x14ac:dyDescent="0.3">
      <c r="A7">
        <v>5</v>
      </c>
      <c r="B7">
        <v>-1.6700000049918801E-2</v>
      </c>
      <c r="C7">
        <v>7.2999996930360796E-3</v>
      </c>
      <c r="D7">
        <v>-7.89999963194132E-3</v>
      </c>
      <c r="E7">
        <v>-1.5900000011920899E-2</v>
      </c>
      <c r="F7">
        <v>-1.8100000000000002E-2</v>
      </c>
      <c r="G7">
        <v>3.6300000721216197E-2</v>
      </c>
      <c r="H7">
        <v>-2.80999997764825E-2</v>
      </c>
      <c r="I7">
        <v>-9.8999999597668593E-3</v>
      </c>
      <c r="J7">
        <v>-3.2300000092387197E-2</v>
      </c>
      <c r="K7">
        <v>-4.4300000196695298E-2</v>
      </c>
      <c r="L7">
        <v>-1.31000001117587E-2</v>
      </c>
      <c r="M7">
        <v>1.4100001180171901E-2</v>
      </c>
      <c r="N7">
        <v>-1.8700000028498399E-2</v>
      </c>
      <c r="O7">
        <v>-3.8700000396370803E-2</v>
      </c>
    </row>
    <row r="8" spans="1:37" x14ac:dyDescent="0.3">
      <c r="A8">
        <v>6</v>
      </c>
      <c r="B8">
        <v>-4.4000004172325101E-3</v>
      </c>
      <c r="C8">
        <v>-7.8000002294778799E-3</v>
      </c>
      <c r="D8">
        <v>-4.2999996557831696E-3</v>
      </c>
      <c r="E8">
        <v>-1.0000027120113701E-4</v>
      </c>
      <c r="F8">
        <v>-2.2900000189989798E-2</v>
      </c>
      <c r="G8">
        <v>-2.8799999946355799E-2</v>
      </c>
      <c r="H8">
        <v>-1.48999998100101E-2</v>
      </c>
      <c r="I8">
        <v>1.7399999803304599E-2</v>
      </c>
      <c r="J8">
        <v>-1.0299999707937201E-2</v>
      </c>
      <c r="K8">
        <v>-1.4500000023841801E-2</v>
      </c>
      <c r="L8">
        <v>4.3999995350837602E-3</v>
      </c>
      <c r="M8">
        <v>1.20999994933605E-2</v>
      </c>
      <c r="N8">
        <v>-3.6999997437000198E-3</v>
      </c>
      <c r="O8">
        <v>-2.0000010132789601E-4</v>
      </c>
    </row>
    <row r="9" spans="1:37" x14ac:dyDescent="0.3">
      <c r="A9">
        <v>7</v>
      </c>
      <c r="B9">
        <v>0.11159999725818601</v>
      </c>
      <c r="C9">
        <v>3.3900000727176603E-2</v>
      </c>
      <c r="D9">
        <v>-6.8999998137354796E-3</v>
      </c>
      <c r="E9">
        <v>-3.1499999934434801E-2</v>
      </c>
      <c r="F9">
        <v>-1.9400000000000001E-2</v>
      </c>
      <c r="G9">
        <v>-3.61999994009733E-2</v>
      </c>
      <c r="H9">
        <v>9.5999991655349708E-3</v>
      </c>
      <c r="I9">
        <v>-2.8700000034272598E-2</v>
      </c>
      <c r="J9">
        <v>3.5299998348951298E-2</v>
      </c>
      <c r="K9">
        <v>2.2300001806020701E-2</v>
      </c>
      <c r="L9">
        <v>-2.5799999838322402E-2</v>
      </c>
      <c r="M9">
        <v>-1.86000000202097E-2</v>
      </c>
      <c r="N9">
        <v>-1.36999999038875E-2</v>
      </c>
      <c r="O9">
        <v>-3.6600000584125499E-2</v>
      </c>
    </row>
    <row r="10" spans="1:37" x14ac:dyDescent="0.3">
      <c r="A10">
        <v>8</v>
      </c>
      <c r="B10">
        <v>-1.33999997839331E-2</v>
      </c>
      <c r="C10">
        <v>-1.0900000305473801E-2</v>
      </c>
      <c r="D10">
        <v>6.1999995172023698E-3</v>
      </c>
      <c r="E10">
        <v>-8.1000004053115807E-3</v>
      </c>
      <c r="F10">
        <v>8.8199998056888496E-2</v>
      </c>
      <c r="G10">
        <v>-4.2900000894069597E-2</v>
      </c>
      <c r="H10">
        <v>-1.04000002235174E-2</v>
      </c>
      <c r="I10">
        <v>-5.5000001654028898E-3</v>
      </c>
      <c r="J10">
        <v>-7.9999976754188597E-4</v>
      </c>
      <c r="K10">
        <v>-2.78999998323619E-2</v>
      </c>
      <c r="L10">
        <v>-9.8000003114342704E-3</v>
      </c>
      <c r="M10">
        <v>-1.7799999992921901E-2</v>
      </c>
      <c r="N10">
        <v>-7.20000007152557E-3</v>
      </c>
      <c r="O10">
        <v>-1.5199999985843799E-2</v>
      </c>
    </row>
    <row r="11" spans="1:37" x14ac:dyDescent="0.3">
      <c r="A11">
        <v>9</v>
      </c>
      <c r="B11">
        <v>-5.2699999493360503E-2</v>
      </c>
      <c r="C11">
        <v>-2.5800000020116499E-2</v>
      </c>
      <c r="D11">
        <v>-1.19999997138977E-2</v>
      </c>
      <c r="E11">
        <v>-4.34000003904104E-2</v>
      </c>
      <c r="F11">
        <v>-2.1700000000000001E-2</v>
      </c>
      <c r="G11">
        <v>-3.22999996885657E-2</v>
      </c>
      <c r="H11">
        <v>-4.8700000700354497E-2</v>
      </c>
      <c r="I11">
        <v>9.8999984741210897E-3</v>
      </c>
      <c r="J11">
        <v>-2.30999999500811E-2</v>
      </c>
      <c r="K11">
        <v>-2.29000000569969E-2</v>
      </c>
      <c r="L11">
        <v>6.9999920129775904E-4</v>
      </c>
      <c r="M11">
        <v>-1.9799999967962501E-2</v>
      </c>
      <c r="N11">
        <v>-5.7999990701675403E-3</v>
      </c>
      <c r="O11">
        <v>-4.01000004082918E-2</v>
      </c>
    </row>
    <row r="12" spans="1:37" x14ac:dyDescent="0.3">
      <c r="A12">
        <v>10</v>
      </c>
      <c r="B12">
        <v>1.26000001490116E-2</v>
      </c>
      <c r="C12">
        <v>-4.0700000578165002E-2</v>
      </c>
      <c r="D12">
        <v>-2.6400000189989802E-2</v>
      </c>
      <c r="E12">
        <v>-2.72000002279877E-2</v>
      </c>
      <c r="F12">
        <v>-2.24E-2</v>
      </c>
      <c r="G12">
        <v>-3.00999999582767E-2</v>
      </c>
      <c r="H12">
        <v>-4.8400000536441799E-2</v>
      </c>
      <c r="I12">
        <v>-1.3199999795853999E-2</v>
      </c>
      <c r="J12">
        <v>-2.7000000102072898E-2</v>
      </c>
      <c r="K12">
        <v>-4.1999992519617096E-3</v>
      </c>
      <c r="L12">
        <v>-1.52999999538064E-2</v>
      </c>
      <c r="M12">
        <v>-2.3000000028498401E-2</v>
      </c>
      <c r="N12">
        <v>-4.8899999687075597E-2</v>
      </c>
      <c r="O12">
        <v>-3.34999997705221E-2</v>
      </c>
      <c r="AC12" t="s">
        <v>4</v>
      </c>
    </row>
    <row r="13" spans="1:37" x14ac:dyDescent="0.3">
      <c r="A13">
        <v>11</v>
      </c>
      <c r="B13">
        <v>-7.0699998390674507E-2</v>
      </c>
      <c r="C13">
        <v>-5.0999999314546504E-3</v>
      </c>
      <c r="D13">
        <v>-9.3300000977516104E-2</v>
      </c>
      <c r="E13">
        <v>2.6800001758337001E-2</v>
      </c>
      <c r="F13">
        <v>4.2000002014637002E-2</v>
      </c>
      <c r="G13">
        <v>-3.6899999928474397E-2</v>
      </c>
      <c r="H13">
        <v>3.3000007003545699E-3</v>
      </c>
      <c r="I13">
        <v>-5.09000003606081E-2</v>
      </c>
      <c r="J13">
        <v>-6.3999995857477099E-3</v>
      </c>
      <c r="K13">
        <v>-1.4599999625980801E-2</v>
      </c>
      <c r="L13">
        <v>-4.3599999722838401E-2</v>
      </c>
      <c r="M13">
        <v>4.99999868869782E-4</v>
      </c>
      <c r="N13">
        <v>1.0200000154972E-2</v>
      </c>
      <c r="O13">
        <v>9.1000001609325403E-3</v>
      </c>
      <c r="U13" t="s">
        <v>7</v>
      </c>
      <c r="V13" t="s">
        <v>8</v>
      </c>
      <c r="X13">
        <v>3.7057015213704927E-2</v>
      </c>
      <c r="Y13">
        <v>4.3692364363556953E-2</v>
      </c>
      <c r="Z13">
        <v>3.0946199786427545E-2</v>
      </c>
      <c r="AA13">
        <v>2.7488551342617167E-2</v>
      </c>
      <c r="AB13">
        <v>0.11966491249052186</v>
      </c>
      <c r="AC13">
        <v>2.7549756694050884E-2</v>
      </c>
      <c r="AD13">
        <v>3.8543957376615333E-2</v>
      </c>
      <c r="AE13">
        <v>8.6809231332883791E-2</v>
      </c>
      <c r="AF13">
        <v>4.4657146277534344E-2</v>
      </c>
      <c r="AG13">
        <v>6.7955377667624065E-2</v>
      </c>
      <c r="AH13">
        <v>0.11256327857970891</v>
      </c>
      <c r="AI13">
        <v>0.21660732020024534</v>
      </c>
      <c r="AJ13">
        <v>7.4315548158972164E-2</v>
      </c>
      <c r="AK13">
        <v>7.2149340515536606E-2</v>
      </c>
    </row>
    <row r="14" spans="1:37" x14ac:dyDescent="0.3">
      <c r="Q14" t="s">
        <v>1</v>
      </c>
      <c r="S14">
        <v>14</v>
      </c>
      <c r="U14">
        <f>SQRT(V14)</f>
        <v>9.8267979138427289E-3</v>
      </c>
      <c r="V14">
        <f t="array" ref="V14">MMULT(X13:AK13,MMULT(B17:O30,TRANSPOSE(X13:AK13)))</f>
        <v>9.6565957239503817E-5</v>
      </c>
    </row>
    <row r="15" spans="1:37" x14ac:dyDescent="0.3">
      <c r="B15" t="s">
        <v>0</v>
      </c>
      <c r="Q15" t="s">
        <v>2</v>
      </c>
      <c r="R15">
        <f>SUM(X21:AK21)</f>
        <v>3.058328480839978E-5</v>
      </c>
      <c r="AC15" t="s">
        <v>5</v>
      </c>
    </row>
    <row r="16" spans="1:37" x14ac:dyDescent="0.3"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Q16" t="s">
        <v>3</v>
      </c>
      <c r="R16">
        <f>SUM(X13:AK13)</f>
        <v>0.99999999999999978</v>
      </c>
      <c r="X16">
        <f t="array" ref="X16:AK16">MMULT(X13:AK13,B17:O30)</f>
        <v>1.8613238165938138E-4</v>
      </c>
      <c r="Y16">
        <v>1.578629415333359E-4</v>
      </c>
      <c r="Z16">
        <v>2.228847678354005E-4</v>
      </c>
      <c r="AA16">
        <v>2.5094955762930388E-4</v>
      </c>
      <c r="AB16">
        <v>5.7640148474882559E-5</v>
      </c>
      <c r="AC16">
        <v>2.503695777314694E-4</v>
      </c>
      <c r="AD16">
        <v>1.7894764706293499E-4</v>
      </c>
      <c r="AE16">
        <v>7.9451559218788581E-5</v>
      </c>
      <c r="AF16">
        <v>1.5445947729181289E-4</v>
      </c>
      <c r="AG16">
        <v>1.014977798327509E-4</v>
      </c>
      <c r="AH16">
        <v>6.1276808088294292E-5</v>
      </c>
      <c r="AI16">
        <v>3.1845947623817507E-5</v>
      </c>
      <c r="AJ16">
        <v>9.2813222856759042E-5</v>
      </c>
      <c r="AK16">
        <v>9.5602716244560295E-5</v>
      </c>
    </row>
    <row r="17" spans="1:37" x14ac:dyDescent="0.3">
      <c r="A17">
        <v>0</v>
      </c>
      <c r="B17">
        <v>3.78503777678373E-3</v>
      </c>
      <c r="C17">
        <v>5.6885014553715197E-4</v>
      </c>
      <c r="D17">
        <v>1.5971226750538E-3</v>
      </c>
      <c r="E17">
        <v>2.7306588137271598E-4</v>
      </c>
      <c r="F17">
        <v>-6.0159333103254999E-4</v>
      </c>
      <c r="G17">
        <v>-1.1744257766827899E-3</v>
      </c>
      <c r="H17">
        <v>6.5029071854017396E-4</v>
      </c>
      <c r="I17">
        <v>-1.05635602666542E-4</v>
      </c>
      <c r="J17">
        <v>5.15532549784908E-4</v>
      </c>
      <c r="K17">
        <v>4.80832415269421E-4</v>
      </c>
      <c r="L17" s="1">
        <v>-2.0502121977290899E-5</v>
      </c>
      <c r="M17">
        <v>-1.00549854375849E-4</v>
      </c>
      <c r="N17">
        <v>-1.5784758013246799E-4</v>
      </c>
      <c r="O17">
        <v>4.5261152539845202E-4</v>
      </c>
    </row>
    <row r="18" spans="1:37" x14ac:dyDescent="0.3">
      <c r="A18">
        <v>1</v>
      </c>
      <c r="B18">
        <v>5.6885014553715197E-4</v>
      </c>
      <c r="C18">
        <v>5.1140810939019903E-4</v>
      </c>
      <c r="D18">
        <v>3.3392908632881401E-4</v>
      </c>
      <c r="E18">
        <v>3.4548431725417802E-4</v>
      </c>
      <c r="F18">
        <v>-1.1970969647250401E-4</v>
      </c>
      <c r="G18">
        <v>7.2945377085416102E-4</v>
      </c>
      <c r="H18">
        <v>4.4682962420353E-4</v>
      </c>
      <c r="I18" s="1">
        <v>5.4313713372414702E-5</v>
      </c>
      <c r="J18">
        <v>3.7701234185469101E-4</v>
      </c>
      <c r="K18">
        <v>2.8661469612030499E-4</v>
      </c>
      <c r="L18" s="1">
        <v>5.1784696694942498E-5</v>
      </c>
      <c r="M18" s="1">
        <v>3.8441742640677801E-5</v>
      </c>
      <c r="N18">
        <v>1.6151969398922801E-4</v>
      </c>
      <c r="O18" s="1">
        <v>6.1351063938336995E-5</v>
      </c>
      <c r="AC18" t="s">
        <v>6</v>
      </c>
    </row>
    <row r="19" spans="1:37" x14ac:dyDescent="0.3">
      <c r="A19">
        <v>2</v>
      </c>
      <c r="B19">
        <v>1.5971226750538E-3</v>
      </c>
      <c r="C19">
        <v>3.3392908632881401E-4</v>
      </c>
      <c r="D19">
        <v>1.54948905626468E-3</v>
      </c>
      <c r="E19">
        <v>4.8842268582208301E-4</v>
      </c>
      <c r="F19">
        <v>-3.2101093466396801E-4</v>
      </c>
      <c r="G19" s="1">
        <v>-9.7767271508374202E-5</v>
      </c>
      <c r="H19">
        <v>3.26990883829181E-4</v>
      </c>
      <c r="I19">
        <v>4.9379727923471199E-4</v>
      </c>
      <c r="J19">
        <v>2.0876545427848299E-4</v>
      </c>
      <c r="K19">
        <v>1.5778998487710099E-4</v>
      </c>
      <c r="L19">
        <v>3.8294727044402499E-4</v>
      </c>
      <c r="M19" s="1">
        <v>-1.2694549265967399E-5</v>
      </c>
      <c r="N19" s="1">
        <v>1.6043631991675602E-5</v>
      </c>
      <c r="O19">
        <v>1.6322818021288901E-4</v>
      </c>
      <c r="X19">
        <f>X16*X13/$V$14</f>
        <v>7.1427972093804817E-2</v>
      </c>
      <c r="Y19">
        <f t="shared" ref="Y19:AK19" si="0">Y16*Y13/$V$14</f>
        <v>7.142688125454387E-2</v>
      </c>
      <c r="Z19">
        <f t="shared" si="0"/>
        <v>7.1427206356777836E-2</v>
      </c>
      <c r="AA19">
        <f t="shared" si="0"/>
        <v>7.1435524448756865E-2</v>
      </c>
      <c r="AB19">
        <f t="shared" si="0"/>
        <v>7.142789778472608E-2</v>
      </c>
      <c r="AC19">
        <f t="shared" si="0"/>
        <v>7.1429115883837782E-2</v>
      </c>
      <c r="AD19">
        <f t="shared" si="0"/>
        <v>7.1426315010086797E-2</v>
      </c>
      <c r="AE19">
        <f t="shared" si="0"/>
        <v>7.1424019200429067E-2</v>
      </c>
      <c r="AF19">
        <f t="shared" si="0"/>
        <v>7.1430136132386621E-2</v>
      </c>
      <c r="AG19">
        <f t="shared" si="0"/>
        <v>7.1425998955855066E-2</v>
      </c>
      <c r="AH19">
        <f t="shared" si="0"/>
        <v>7.1428054114461265E-2</v>
      </c>
      <c r="AI19">
        <f t="shared" si="0"/>
        <v>7.1433718167612972E-2</v>
      </c>
      <c r="AJ19">
        <f t="shared" si="0"/>
        <v>7.1427506444053906E-2</v>
      </c>
      <c r="AK19">
        <f t="shared" si="0"/>
        <v>7.1429654152667166E-2</v>
      </c>
    </row>
    <row r="20" spans="1:37" x14ac:dyDescent="0.3">
      <c r="A20">
        <v>3</v>
      </c>
      <c r="B20">
        <v>2.7306588137271598E-4</v>
      </c>
      <c r="C20">
        <v>3.4548431725417802E-4</v>
      </c>
      <c r="D20">
        <v>4.8842268582208301E-4</v>
      </c>
      <c r="E20">
        <v>1.1279875150666E-3</v>
      </c>
      <c r="F20">
        <v>1.83868193575654E-4</v>
      </c>
      <c r="G20">
        <v>2.5475316433245902E-4</v>
      </c>
      <c r="H20">
        <v>4.9322250495027102E-4</v>
      </c>
      <c r="I20">
        <v>1.4572386535234401E-4</v>
      </c>
      <c r="J20">
        <v>3.3320887687324598E-4</v>
      </c>
      <c r="K20">
        <v>2.4923589752776602E-4</v>
      </c>
      <c r="L20">
        <v>1.0620863380982201E-4</v>
      </c>
      <c r="M20">
        <v>1.5664158831058599E-4</v>
      </c>
      <c r="N20">
        <v>2.6611454866229899E-4</v>
      </c>
      <c r="O20">
        <v>2.9735047117738302E-4</v>
      </c>
    </row>
    <row r="21" spans="1:37" x14ac:dyDescent="0.3">
      <c r="A21">
        <v>4</v>
      </c>
      <c r="B21">
        <v>-6.0159333103254999E-4</v>
      </c>
      <c r="C21">
        <v>-1.1970969647250401E-4</v>
      </c>
      <c r="D21">
        <v>-3.2101093466396801E-4</v>
      </c>
      <c r="E21">
        <v>1.83868193575654E-4</v>
      </c>
      <c r="F21">
        <v>1.1565624091656301E-3</v>
      </c>
      <c r="G21">
        <v>-5.2863879982857403E-4</v>
      </c>
      <c r="H21" s="1">
        <v>6.5762430836246302E-5</v>
      </c>
      <c r="I21">
        <v>-2.31488494426679E-4</v>
      </c>
      <c r="J21" s="1">
        <v>8.2183338140240806E-5</v>
      </c>
      <c r="K21">
        <v>-1.9884787835393401E-4</v>
      </c>
      <c r="L21">
        <v>-1.7592788509549899E-4</v>
      </c>
      <c r="M21" s="1">
        <v>-2.24669675782387E-5</v>
      </c>
      <c r="N21">
        <v>1.5010939474009101E-4</v>
      </c>
      <c r="O21" s="1">
        <v>9.8752128132305201E-5</v>
      </c>
      <c r="W21" t="s">
        <v>2</v>
      </c>
      <c r="X21">
        <f>ABS(X19-1/$S$14)</f>
        <v>5.9933476660722906E-7</v>
      </c>
      <c r="Y21">
        <f t="shared" ref="Y21:AK21" si="1">ABS(Y19-1/$S$14)</f>
        <v>1.6901740275548915E-6</v>
      </c>
      <c r="Z21">
        <f t="shared" si="1"/>
        <v>1.3650717935881351E-6</v>
      </c>
      <c r="AA21">
        <f t="shared" si="1"/>
        <v>6.9530201854406393E-6</v>
      </c>
      <c r="AB21">
        <f t="shared" si="1"/>
        <v>6.736438453447402E-7</v>
      </c>
      <c r="AC21">
        <f t="shared" si="1"/>
        <v>5.4445526635749086E-7</v>
      </c>
      <c r="AD21">
        <f t="shared" si="1"/>
        <v>2.2564184846279867E-6</v>
      </c>
      <c r="AE21">
        <f t="shared" si="1"/>
        <v>4.5522281423571176E-6</v>
      </c>
      <c r="AF21">
        <f t="shared" si="1"/>
        <v>1.5647038151961334E-6</v>
      </c>
      <c r="AG21">
        <f t="shared" si="1"/>
        <v>2.5724727163584094E-6</v>
      </c>
      <c r="AH21">
        <f t="shared" si="1"/>
        <v>5.1731411015998319E-7</v>
      </c>
      <c r="AI21">
        <f t="shared" si="1"/>
        <v>5.146739041547721E-6</v>
      </c>
      <c r="AJ21">
        <f t="shared" si="1"/>
        <v>1.0649845175181305E-6</v>
      </c>
      <c r="AK21">
        <f t="shared" si="1"/>
        <v>1.0827240957411721E-6</v>
      </c>
    </row>
    <row r="22" spans="1:37" x14ac:dyDescent="0.3">
      <c r="A22">
        <v>5</v>
      </c>
      <c r="B22">
        <v>-1.1744257766827899E-3</v>
      </c>
      <c r="C22">
        <v>7.2945377085416102E-4</v>
      </c>
      <c r="D22" s="1">
        <v>-9.7767271508374202E-5</v>
      </c>
      <c r="E22">
        <v>2.5475316433245902E-4</v>
      </c>
      <c r="F22">
        <v>-5.2863879982857403E-4</v>
      </c>
      <c r="G22">
        <v>5.5314271174317997E-3</v>
      </c>
      <c r="H22">
        <v>2.7460531910235899E-4</v>
      </c>
      <c r="I22">
        <v>5.4138167336016197E-4</v>
      </c>
      <c r="J22">
        <v>6.2337893048736398E-4</v>
      </c>
      <c r="K22">
        <v>7.9190880545541398E-4</v>
      </c>
      <c r="L22">
        <v>4.1727787821053101E-4</v>
      </c>
      <c r="M22" s="1">
        <v>-3.8517115100017703E-5</v>
      </c>
      <c r="N22">
        <v>1.3497695904334301E-4</v>
      </c>
      <c r="O22">
        <v>-2.6307303711464697E-4</v>
      </c>
    </row>
    <row r="23" spans="1:37" x14ac:dyDescent="0.3">
      <c r="A23">
        <v>6</v>
      </c>
      <c r="B23">
        <v>6.5029071854017396E-4</v>
      </c>
      <c r="C23">
        <v>4.4682962420353E-4</v>
      </c>
      <c r="D23">
        <v>3.26990883829181E-4</v>
      </c>
      <c r="E23">
        <v>4.9322250495027102E-4</v>
      </c>
      <c r="F23" s="1">
        <v>6.5762430836246302E-5</v>
      </c>
      <c r="G23">
        <v>2.7460531910235899E-4</v>
      </c>
      <c r="H23">
        <v>6.0630265448396504E-4</v>
      </c>
      <c r="I23" s="1">
        <v>-3.63759796507572E-5</v>
      </c>
      <c r="J23">
        <v>3.20171739432598E-4</v>
      </c>
      <c r="K23">
        <v>2.6074530188209099E-4</v>
      </c>
      <c r="L23" s="1">
        <v>-7.4246936013061298E-6</v>
      </c>
      <c r="M23" s="1">
        <v>1.0065075054518E-5</v>
      </c>
      <c r="N23">
        <v>2.15695756220369E-4</v>
      </c>
      <c r="O23">
        <v>3.6885166930814603E-4</v>
      </c>
    </row>
    <row r="24" spans="1:37" x14ac:dyDescent="0.3">
      <c r="A24">
        <v>7</v>
      </c>
      <c r="B24">
        <v>-1.05635602666542E-4</v>
      </c>
      <c r="C24" s="1">
        <v>5.4313713372414702E-5</v>
      </c>
      <c r="D24">
        <v>4.9379727923471199E-4</v>
      </c>
      <c r="E24">
        <v>1.4572386535234401E-4</v>
      </c>
      <c r="F24">
        <v>-2.31488494426679E-4</v>
      </c>
      <c r="G24">
        <v>5.4138167336016197E-4</v>
      </c>
      <c r="H24" s="1">
        <v>-3.63759796507572E-5</v>
      </c>
      <c r="I24">
        <v>4.5058447110325099E-4</v>
      </c>
      <c r="J24" s="1">
        <v>3.2035838850421397E-5</v>
      </c>
      <c r="K24" s="1">
        <v>6.3365300041237597E-5</v>
      </c>
      <c r="L24">
        <v>3.1967711819680199E-4</v>
      </c>
      <c r="M24" s="1">
        <v>1.05955299988619E-5</v>
      </c>
      <c r="N24" s="1">
        <v>1.4885757972116899E-5</v>
      </c>
      <c r="O24">
        <v>-1.15627417423141E-4</v>
      </c>
    </row>
    <row r="25" spans="1:37" x14ac:dyDescent="0.3">
      <c r="A25">
        <v>8</v>
      </c>
      <c r="B25">
        <v>5.15532549784908E-4</v>
      </c>
      <c r="C25">
        <v>3.7701234185469101E-4</v>
      </c>
      <c r="D25">
        <v>2.0876545427848299E-4</v>
      </c>
      <c r="E25">
        <v>3.3320887687324598E-4</v>
      </c>
      <c r="F25" s="1">
        <v>8.2183338140240806E-5</v>
      </c>
      <c r="G25">
        <v>6.2337893048736398E-4</v>
      </c>
      <c r="H25">
        <v>3.20171739432598E-4</v>
      </c>
      <c r="I25" s="1">
        <v>3.2035838850421397E-5</v>
      </c>
      <c r="J25">
        <v>6.0300445766110604E-4</v>
      </c>
      <c r="K25">
        <v>4.9251893760645E-4</v>
      </c>
      <c r="L25" s="1">
        <v>3.1292577800114799E-5</v>
      </c>
      <c r="M25" s="1">
        <v>-4.7058560572757398E-5</v>
      </c>
      <c r="N25">
        <v>1.61228485824543E-4</v>
      </c>
      <c r="O25" s="1">
        <v>-6.3422871201936401E-5</v>
      </c>
    </row>
    <row r="26" spans="1:37" x14ac:dyDescent="0.3">
      <c r="A26">
        <v>9</v>
      </c>
      <c r="B26">
        <v>4.80832415269421E-4</v>
      </c>
      <c r="C26">
        <v>2.8661469612030499E-4</v>
      </c>
      <c r="D26">
        <v>1.5778998487710099E-4</v>
      </c>
      <c r="E26">
        <v>2.4923589752776602E-4</v>
      </c>
      <c r="F26">
        <v>-1.9884787835393401E-4</v>
      </c>
      <c r="G26">
        <v>7.9190880545541398E-4</v>
      </c>
      <c r="H26">
        <v>2.6074530188209099E-4</v>
      </c>
      <c r="I26" s="1">
        <v>6.3365300041237597E-5</v>
      </c>
      <c r="J26">
        <v>4.9251893760645E-4</v>
      </c>
      <c r="K26">
        <v>5.4836698189657002E-4</v>
      </c>
      <c r="L26" s="1">
        <v>5.8456057272583998E-5</v>
      </c>
      <c r="M26">
        <v>-1.04348038505125E-4</v>
      </c>
      <c r="N26" s="1">
        <v>6.7535147584004706E-5</v>
      </c>
      <c r="O26" s="1">
        <v>-3.3339397119392099E-5</v>
      </c>
    </row>
    <row r="27" spans="1:37" x14ac:dyDescent="0.3">
      <c r="A27">
        <v>10</v>
      </c>
      <c r="B27" s="1">
        <v>-2.0502121977290899E-5</v>
      </c>
      <c r="C27" s="1">
        <v>5.1784696694942498E-5</v>
      </c>
      <c r="D27">
        <v>3.8294727044402499E-4</v>
      </c>
      <c r="E27">
        <v>1.0620863380982201E-4</v>
      </c>
      <c r="F27">
        <v>-1.7592788509549899E-4</v>
      </c>
      <c r="G27">
        <v>4.1727787821053101E-4</v>
      </c>
      <c r="H27" s="1">
        <v>-7.4246936013061298E-6</v>
      </c>
      <c r="I27">
        <v>3.1967711819680199E-4</v>
      </c>
      <c r="J27" s="1">
        <v>3.1292577800114799E-5</v>
      </c>
      <c r="K27" s="1">
        <v>5.8456057272583998E-5</v>
      </c>
      <c r="L27">
        <v>2.2933605559355701E-4</v>
      </c>
      <c r="M27" s="1">
        <v>-9.653041483196011E-7</v>
      </c>
      <c r="N27" s="1">
        <v>1.08796975045777E-5</v>
      </c>
      <c r="O27" s="1">
        <v>-6.4985751677759304E-5</v>
      </c>
    </row>
    <row r="28" spans="1:37" x14ac:dyDescent="0.3">
      <c r="A28">
        <v>11</v>
      </c>
      <c r="B28">
        <v>-1.00549854375849E-4</v>
      </c>
      <c r="C28" s="1">
        <v>3.8441742640677801E-5</v>
      </c>
      <c r="D28" s="1">
        <v>-1.2694549265967399E-5</v>
      </c>
      <c r="E28">
        <v>1.5664158831058599E-4</v>
      </c>
      <c r="F28" s="1">
        <v>-2.24669675782387E-5</v>
      </c>
      <c r="G28" s="1">
        <v>-3.8517115100017703E-5</v>
      </c>
      <c r="H28" s="1">
        <v>1.0065075054518E-5</v>
      </c>
      <c r="I28" s="1">
        <v>1.05955299988619E-5</v>
      </c>
      <c r="J28" s="1">
        <v>-4.7058560572757398E-5</v>
      </c>
      <c r="K28">
        <v>-1.04348038505125E-4</v>
      </c>
      <c r="L28" s="1">
        <v>-9.653041483196011E-7</v>
      </c>
      <c r="M28">
        <v>1.5986083569862399E-4</v>
      </c>
      <c r="N28" s="1">
        <v>5.7489695073679397E-5</v>
      </c>
      <c r="O28" s="1">
        <v>3.9128329597702899E-5</v>
      </c>
    </row>
    <row r="29" spans="1:37" x14ac:dyDescent="0.3">
      <c r="A29">
        <v>12</v>
      </c>
      <c r="B29">
        <v>-1.5784758013246799E-4</v>
      </c>
      <c r="C29">
        <v>1.6151969398922801E-4</v>
      </c>
      <c r="D29" s="1">
        <v>1.6043631991675602E-5</v>
      </c>
      <c r="E29">
        <v>2.6611454866229899E-4</v>
      </c>
      <c r="F29">
        <v>1.5010939474009101E-4</v>
      </c>
      <c r="G29">
        <v>1.3497695904334301E-4</v>
      </c>
      <c r="H29">
        <v>2.15695756220369E-4</v>
      </c>
      <c r="I29" s="1">
        <v>1.4885757972116899E-5</v>
      </c>
      <c r="J29">
        <v>1.61228485824543E-4</v>
      </c>
      <c r="K29" s="1">
        <v>6.7535147584004706E-5</v>
      </c>
      <c r="L29" s="1">
        <v>1.08796975045777E-5</v>
      </c>
      <c r="M29" s="1">
        <v>5.7489695073679397E-5</v>
      </c>
      <c r="N29">
        <v>2.2721151495220699E-4</v>
      </c>
      <c r="O29">
        <v>1.4074060179694901E-4</v>
      </c>
    </row>
    <row r="30" spans="1:37" x14ac:dyDescent="0.3">
      <c r="A30">
        <v>13</v>
      </c>
      <c r="B30">
        <v>4.5261152539845202E-4</v>
      </c>
      <c r="C30" s="1">
        <v>6.1351063938336995E-5</v>
      </c>
      <c r="D30">
        <v>1.6322818021288901E-4</v>
      </c>
      <c r="E30">
        <v>2.9735047117738302E-4</v>
      </c>
      <c r="F30" s="1">
        <v>9.8752128132305201E-5</v>
      </c>
      <c r="G30">
        <v>-2.6307303711464697E-4</v>
      </c>
      <c r="H30">
        <v>3.6885166930814603E-4</v>
      </c>
      <c r="I30">
        <v>-1.15627417423141E-4</v>
      </c>
      <c r="J30" s="1">
        <v>-6.3422871201936401E-5</v>
      </c>
      <c r="K30" s="1">
        <v>-3.3339397119392099E-5</v>
      </c>
      <c r="L30" s="1">
        <v>-6.4985751677759304E-5</v>
      </c>
      <c r="M30" s="1">
        <v>3.9128329597702899E-5</v>
      </c>
      <c r="N30">
        <v>1.4074060179694901E-4</v>
      </c>
      <c r="O30">
        <v>6.6048878830968498E-4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9233-5209-4FD8-9AF7-2D679980A21C}">
  <dimension ref="A1"/>
  <sheetViews>
    <sheetView topLeftCell="A31" workbookViewId="0">
      <selection activeCell="B70" sqref="B7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073D-C0EA-4F0F-AE83-60E36810FDA2}">
  <dimension ref="B2:O38"/>
  <sheetViews>
    <sheetView tabSelected="1" topLeftCell="A4" workbookViewId="0">
      <selection activeCell="B24" sqref="B24:I38"/>
    </sheetView>
  </sheetViews>
  <sheetFormatPr defaultRowHeight="14.4" x14ac:dyDescent="0.3"/>
  <sheetData>
    <row r="2" spans="2:15" x14ac:dyDescent="0.3">
      <c r="B2">
        <v>17043</v>
      </c>
      <c r="C2">
        <v>21081</v>
      </c>
      <c r="D2">
        <v>16915</v>
      </c>
      <c r="E2">
        <v>19246</v>
      </c>
      <c r="F2">
        <v>14751</v>
      </c>
      <c r="G2">
        <v>19330</v>
      </c>
      <c r="H2">
        <v>12969</v>
      </c>
      <c r="I2">
        <v>16419</v>
      </c>
      <c r="J2">
        <v>17130</v>
      </c>
      <c r="K2">
        <v>11318</v>
      </c>
      <c r="L2">
        <v>17466</v>
      </c>
      <c r="M2">
        <v>17693</v>
      </c>
      <c r="N2">
        <v>12298</v>
      </c>
      <c r="O2">
        <v>16583</v>
      </c>
    </row>
    <row r="3" spans="2:15" x14ac:dyDescent="0.3">
      <c r="B3">
        <v>0.13497676560371966</v>
      </c>
      <c r="C3">
        <v>6.0587779036198067E-2</v>
      </c>
      <c r="D3">
        <v>6.3474617692022617E-2</v>
      </c>
      <c r="E3">
        <v>0.11499119746941068</v>
      </c>
      <c r="F3">
        <v>0</v>
      </c>
      <c r="G3">
        <v>8.4790297574158749E-2</v>
      </c>
      <c r="H3">
        <v>5.340122180760528E-2</v>
      </c>
      <c r="I3">
        <v>0.11263700075334053</v>
      </c>
      <c r="J3">
        <v>4.5358309641469863E-2</v>
      </c>
      <c r="K3">
        <v>0.1045882793358506</v>
      </c>
      <c r="L3">
        <v>4.11375330037703E-2</v>
      </c>
      <c r="M3">
        <v>7.9024322233235758E-2</v>
      </c>
      <c r="N3">
        <v>6.1678414785073819E-2</v>
      </c>
      <c r="O3">
        <v>4.3354261064143855E-2</v>
      </c>
    </row>
    <row r="5" spans="2:15" x14ac:dyDescent="0.3">
      <c r="B5">
        <v>17038</v>
      </c>
      <c r="C5">
        <v>16198</v>
      </c>
      <c r="D5">
        <v>13009</v>
      </c>
      <c r="E5">
        <v>18905</v>
      </c>
      <c r="F5">
        <v>17130</v>
      </c>
      <c r="G5">
        <v>16789</v>
      </c>
      <c r="H5">
        <v>17164</v>
      </c>
      <c r="I5">
        <v>17466</v>
      </c>
      <c r="J5">
        <v>12804</v>
      </c>
      <c r="K5">
        <v>19083</v>
      </c>
      <c r="L5">
        <v>19246</v>
      </c>
      <c r="M5">
        <v>9983</v>
      </c>
      <c r="N5">
        <v>11318</v>
      </c>
      <c r="O5">
        <v>12298</v>
      </c>
    </row>
    <row r="6" spans="2:15" x14ac:dyDescent="0.3">
      <c r="B6">
        <v>3.9471116198873651E-3</v>
      </c>
      <c r="C6">
        <v>3.7957091568024216E-2</v>
      </c>
      <c r="D6">
        <v>3.6640218824148946E-2</v>
      </c>
      <c r="E6">
        <v>8.9388521936373699E-2</v>
      </c>
      <c r="F6">
        <v>5.5845081300990737E-2</v>
      </c>
      <c r="G6">
        <v>4.2982892729185311E-2</v>
      </c>
      <c r="H6">
        <v>0.10869810063357166</v>
      </c>
      <c r="I6">
        <v>5.8058252990515889E-2</v>
      </c>
      <c r="J6">
        <v>9.3121372915829684E-2</v>
      </c>
      <c r="K6">
        <v>0.11257704027042717</v>
      </c>
      <c r="L6">
        <v>0.11607512658281316</v>
      </c>
      <c r="M6">
        <v>0.11463857610548568</v>
      </c>
      <c r="N6">
        <v>0</v>
      </c>
      <c r="O6">
        <v>0.13007061252274651</v>
      </c>
    </row>
    <row r="8" spans="2:15" x14ac:dyDescent="0.3">
      <c r="B8">
        <v>20447</v>
      </c>
      <c r="C8">
        <v>15493</v>
      </c>
      <c r="D8">
        <v>17179</v>
      </c>
      <c r="E8">
        <v>12298</v>
      </c>
      <c r="F8">
        <v>16739</v>
      </c>
      <c r="G8">
        <v>12427</v>
      </c>
      <c r="H8">
        <v>16583</v>
      </c>
      <c r="I8">
        <v>11318</v>
      </c>
      <c r="J8">
        <v>19246</v>
      </c>
      <c r="K8">
        <v>16267</v>
      </c>
      <c r="L8">
        <v>13668</v>
      </c>
      <c r="M8">
        <v>19076</v>
      </c>
      <c r="N8">
        <v>17462</v>
      </c>
      <c r="O8">
        <v>18323</v>
      </c>
    </row>
    <row r="9" spans="2:15" x14ac:dyDescent="0.3">
      <c r="B9">
        <v>1.8932074482312312E-2</v>
      </c>
      <c r="C9">
        <v>8.863928614577038E-2</v>
      </c>
      <c r="D9">
        <v>2.7567330875757665E-2</v>
      </c>
      <c r="E9">
        <v>1.8693225683579069E-2</v>
      </c>
      <c r="F9">
        <v>7.4030299283725426E-2</v>
      </c>
      <c r="G9">
        <v>8.1915988794408368E-2</v>
      </c>
      <c r="H9">
        <v>3.2887600739942131E-2</v>
      </c>
      <c r="I9">
        <v>0.12020622010976678</v>
      </c>
      <c r="J9">
        <v>7.3504293611740032E-2</v>
      </c>
      <c r="K9">
        <v>5.2914168650134742E-2</v>
      </c>
      <c r="L9">
        <v>0.12812906271490634</v>
      </c>
      <c r="M9">
        <v>8.9976688940157812E-2</v>
      </c>
      <c r="N9">
        <v>0.10389707021491153</v>
      </c>
      <c r="O9">
        <v>8.8706689752887105E-2</v>
      </c>
    </row>
    <row r="11" spans="2:15" x14ac:dyDescent="0.3">
      <c r="B11">
        <v>20447</v>
      </c>
      <c r="C11">
        <v>18243</v>
      </c>
      <c r="D11">
        <v>12969</v>
      </c>
      <c r="E11">
        <v>19083</v>
      </c>
      <c r="F11">
        <v>16739</v>
      </c>
      <c r="G11">
        <v>12716</v>
      </c>
      <c r="H11">
        <v>19246</v>
      </c>
      <c r="I11">
        <v>16267</v>
      </c>
      <c r="J11">
        <v>18046</v>
      </c>
      <c r="K11">
        <v>18292</v>
      </c>
      <c r="L11">
        <v>18894</v>
      </c>
      <c r="M11">
        <v>11318</v>
      </c>
      <c r="N11">
        <v>15111</v>
      </c>
      <c r="O11">
        <v>19201</v>
      </c>
    </row>
    <row r="12" spans="2:15" x14ac:dyDescent="0.3">
      <c r="B12">
        <v>3.7057015213704927E-2</v>
      </c>
      <c r="C12">
        <v>4.3692364363556953E-2</v>
      </c>
      <c r="D12">
        <v>3.0946199786427545E-2</v>
      </c>
      <c r="E12">
        <v>2.7488551342617167E-2</v>
      </c>
      <c r="F12">
        <v>0.11966491249052186</v>
      </c>
      <c r="G12">
        <v>2.7549756694050884E-2</v>
      </c>
      <c r="H12">
        <v>3.8543957376615333E-2</v>
      </c>
      <c r="I12">
        <v>8.6809231332883791E-2</v>
      </c>
      <c r="J12">
        <v>4.4657146277534344E-2</v>
      </c>
      <c r="K12">
        <v>6.7955377667624065E-2</v>
      </c>
      <c r="L12">
        <v>0.11256327857970891</v>
      </c>
      <c r="M12">
        <v>0.21660732020024534</v>
      </c>
      <c r="N12">
        <v>7.4315548158972164E-2</v>
      </c>
      <c r="O12">
        <v>7.2149340515536606E-2</v>
      </c>
    </row>
    <row r="15" spans="2:15" x14ac:dyDescent="0.3">
      <c r="B15">
        <v>17043</v>
      </c>
      <c r="C15">
        <v>21081</v>
      </c>
      <c r="D15">
        <v>16915</v>
      </c>
      <c r="E15">
        <v>19246</v>
      </c>
      <c r="F15">
        <v>14751</v>
      </c>
      <c r="G15">
        <v>19330</v>
      </c>
      <c r="H15">
        <v>12969</v>
      </c>
      <c r="I15">
        <v>16419</v>
      </c>
      <c r="J15">
        <v>17130</v>
      </c>
      <c r="K15">
        <v>11318</v>
      </c>
      <c r="L15">
        <v>17466</v>
      </c>
      <c r="M15">
        <v>17693</v>
      </c>
      <c r="N15">
        <v>12298</v>
      </c>
      <c r="O15">
        <v>16583</v>
      </c>
    </row>
    <row r="16" spans="2:15" x14ac:dyDescent="0.3">
      <c r="B16">
        <v>0.13497676560371966</v>
      </c>
      <c r="C16">
        <v>6.0587779036198067E-2</v>
      </c>
      <c r="D16">
        <v>6.3474617692022617E-2</v>
      </c>
      <c r="E16">
        <v>0.11499119746941068</v>
      </c>
      <c r="F16">
        <v>0</v>
      </c>
      <c r="G16">
        <v>8.4790297574158749E-2</v>
      </c>
      <c r="H16">
        <v>5.340122180760528E-2</v>
      </c>
      <c r="I16">
        <v>0.11263700075334053</v>
      </c>
      <c r="J16">
        <v>4.5358309641469863E-2</v>
      </c>
      <c r="K16">
        <v>0.1045882793358506</v>
      </c>
      <c r="L16">
        <v>4.11375330037703E-2</v>
      </c>
      <c r="M16">
        <v>7.9024322233235758E-2</v>
      </c>
      <c r="N16">
        <v>6.1678414785073819E-2</v>
      </c>
      <c r="O16">
        <v>4.3354261064143855E-2</v>
      </c>
    </row>
    <row r="17" spans="2:15" x14ac:dyDescent="0.3">
      <c r="B17">
        <v>17038</v>
      </c>
      <c r="C17">
        <v>16198</v>
      </c>
      <c r="D17">
        <v>13009</v>
      </c>
      <c r="E17">
        <v>18905</v>
      </c>
      <c r="F17">
        <v>17130</v>
      </c>
      <c r="G17">
        <v>16789</v>
      </c>
      <c r="H17">
        <v>17164</v>
      </c>
      <c r="I17">
        <v>17466</v>
      </c>
      <c r="J17">
        <v>12804</v>
      </c>
      <c r="K17">
        <v>19083</v>
      </c>
      <c r="L17">
        <v>19246</v>
      </c>
      <c r="M17">
        <v>9983</v>
      </c>
      <c r="N17">
        <v>11318</v>
      </c>
      <c r="O17">
        <v>12298</v>
      </c>
    </row>
    <row r="18" spans="2:15" x14ac:dyDescent="0.3">
      <c r="B18">
        <v>3.9471116198873651E-3</v>
      </c>
      <c r="C18">
        <v>3.7957091568024216E-2</v>
      </c>
      <c r="D18">
        <v>3.6640218824148946E-2</v>
      </c>
      <c r="E18">
        <v>8.9388521936373699E-2</v>
      </c>
      <c r="F18">
        <v>5.5845081300990737E-2</v>
      </c>
      <c r="G18">
        <v>4.2982892729185311E-2</v>
      </c>
      <c r="H18">
        <v>0.10869810063357166</v>
      </c>
      <c r="I18">
        <v>5.8058252990515889E-2</v>
      </c>
      <c r="J18">
        <v>9.3121372915829684E-2</v>
      </c>
      <c r="K18">
        <v>0.11257704027042717</v>
      </c>
      <c r="L18">
        <v>0.11607512658281316</v>
      </c>
      <c r="M18">
        <v>0.11463857610548568</v>
      </c>
      <c r="N18">
        <v>0</v>
      </c>
      <c r="O18">
        <v>0.13007061252274651</v>
      </c>
    </row>
    <row r="19" spans="2:15" x14ac:dyDescent="0.3">
      <c r="B19">
        <v>20447</v>
      </c>
      <c r="C19">
        <v>15493</v>
      </c>
      <c r="D19">
        <v>17179</v>
      </c>
      <c r="E19">
        <v>12298</v>
      </c>
      <c r="F19">
        <v>16739</v>
      </c>
      <c r="G19">
        <v>12427</v>
      </c>
      <c r="H19">
        <v>16583</v>
      </c>
      <c r="I19">
        <v>11318</v>
      </c>
      <c r="J19">
        <v>19246</v>
      </c>
      <c r="K19">
        <v>16267</v>
      </c>
      <c r="L19">
        <v>13668</v>
      </c>
      <c r="M19">
        <v>19076</v>
      </c>
      <c r="N19">
        <v>17462</v>
      </c>
      <c r="O19">
        <v>18323</v>
      </c>
    </row>
    <row r="20" spans="2:15" x14ac:dyDescent="0.3">
      <c r="B20">
        <v>1.8932074482312312E-2</v>
      </c>
      <c r="C20">
        <v>8.863928614577038E-2</v>
      </c>
      <c r="D20">
        <v>2.7567330875757665E-2</v>
      </c>
      <c r="E20">
        <v>1.8693225683579069E-2</v>
      </c>
      <c r="F20">
        <v>7.4030299283725426E-2</v>
      </c>
      <c r="G20">
        <v>8.1915988794408368E-2</v>
      </c>
      <c r="H20">
        <v>3.2887600739942131E-2</v>
      </c>
      <c r="I20">
        <v>0.12020622010976678</v>
      </c>
      <c r="J20">
        <v>7.3504293611740032E-2</v>
      </c>
      <c r="K20">
        <v>5.2914168650134742E-2</v>
      </c>
      <c r="L20">
        <v>0.12812906271490634</v>
      </c>
      <c r="M20">
        <v>8.9976688940157812E-2</v>
      </c>
      <c r="N20">
        <v>0.10389707021491153</v>
      </c>
      <c r="O20">
        <v>8.8706689752887105E-2</v>
      </c>
    </row>
    <row r="21" spans="2:15" x14ac:dyDescent="0.3">
      <c r="B21">
        <v>20447</v>
      </c>
      <c r="C21">
        <v>18243</v>
      </c>
      <c r="D21">
        <v>12969</v>
      </c>
      <c r="E21">
        <v>19083</v>
      </c>
      <c r="F21">
        <v>16739</v>
      </c>
      <c r="G21">
        <v>12716</v>
      </c>
      <c r="H21">
        <v>19246</v>
      </c>
      <c r="I21">
        <v>16267</v>
      </c>
      <c r="J21">
        <v>18046</v>
      </c>
      <c r="K21">
        <v>18292</v>
      </c>
      <c r="L21">
        <v>18894</v>
      </c>
      <c r="M21">
        <v>11318</v>
      </c>
      <c r="N21">
        <v>15111</v>
      </c>
      <c r="O21">
        <v>19201</v>
      </c>
    </row>
    <row r="22" spans="2:15" x14ac:dyDescent="0.3">
      <c r="B22">
        <v>3.7057015213704927E-2</v>
      </c>
      <c r="C22">
        <v>4.3692364363556953E-2</v>
      </c>
      <c r="D22">
        <v>3.0946199786427545E-2</v>
      </c>
      <c r="E22">
        <v>2.7488551342617167E-2</v>
      </c>
      <c r="F22">
        <v>0.11966491249052186</v>
      </c>
      <c r="G22">
        <v>2.7549756694050884E-2</v>
      </c>
      <c r="H22">
        <v>3.8543957376615333E-2</v>
      </c>
      <c r="I22">
        <v>8.6809231332883791E-2</v>
      </c>
      <c r="J22">
        <v>4.4657146277534344E-2</v>
      </c>
      <c r="K22">
        <v>6.7955377667624065E-2</v>
      </c>
      <c r="L22">
        <v>0.11256327857970891</v>
      </c>
      <c r="M22">
        <v>0.21660732020024534</v>
      </c>
      <c r="N22">
        <v>7.4315548158972164E-2</v>
      </c>
      <c r="O22">
        <v>7.2149340515536606E-2</v>
      </c>
    </row>
    <row r="24" spans="2:15" x14ac:dyDescent="0.3">
      <c r="B24" t="s">
        <v>9</v>
      </c>
      <c r="C24" t="s">
        <v>10</v>
      </c>
      <c r="D24" t="s">
        <v>11</v>
      </c>
      <c r="E24" t="s">
        <v>14</v>
      </c>
      <c r="F24" t="s">
        <v>12</v>
      </c>
      <c r="G24" t="s">
        <v>13</v>
      </c>
      <c r="H24" t="s">
        <v>16</v>
      </c>
      <c r="I24" t="s">
        <v>15</v>
      </c>
    </row>
    <row r="25" spans="2:15" x14ac:dyDescent="0.3">
      <c r="B25">
        <f t="array" ref="B25:I38">TRANSPOSE(B15:O22)</f>
        <v>17043</v>
      </c>
      <c r="C25">
        <v>0.13497676560371966</v>
      </c>
      <c r="D25">
        <v>17038</v>
      </c>
      <c r="E25">
        <v>3.9471116198873651E-3</v>
      </c>
      <c r="F25">
        <v>20447</v>
      </c>
      <c r="G25">
        <v>1.8932074482312312E-2</v>
      </c>
      <c r="H25">
        <v>20447</v>
      </c>
      <c r="I25">
        <v>3.7057015213704927E-2</v>
      </c>
    </row>
    <row r="26" spans="2:15" x14ac:dyDescent="0.3">
      <c r="B26">
        <v>21081</v>
      </c>
      <c r="C26">
        <v>6.0587779036198067E-2</v>
      </c>
      <c r="D26">
        <v>16198</v>
      </c>
      <c r="E26">
        <v>3.7957091568024216E-2</v>
      </c>
      <c r="F26">
        <v>15493</v>
      </c>
      <c r="G26">
        <v>8.863928614577038E-2</v>
      </c>
      <c r="H26">
        <v>18243</v>
      </c>
      <c r="I26">
        <v>4.3692364363556953E-2</v>
      </c>
    </row>
    <row r="27" spans="2:15" x14ac:dyDescent="0.3">
      <c r="B27">
        <v>16915</v>
      </c>
      <c r="C27">
        <v>6.3474617692022617E-2</v>
      </c>
      <c r="D27">
        <v>13009</v>
      </c>
      <c r="E27">
        <v>3.6640218824148946E-2</v>
      </c>
      <c r="F27">
        <v>17179</v>
      </c>
      <c r="G27">
        <v>2.7567330875757665E-2</v>
      </c>
      <c r="H27">
        <v>12969</v>
      </c>
      <c r="I27">
        <v>3.0946199786427545E-2</v>
      </c>
    </row>
    <row r="28" spans="2:15" x14ac:dyDescent="0.3">
      <c r="B28">
        <v>19246</v>
      </c>
      <c r="C28">
        <v>0.11499119746941068</v>
      </c>
      <c r="D28">
        <v>18905</v>
      </c>
      <c r="E28">
        <v>8.9388521936373699E-2</v>
      </c>
      <c r="F28">
        <v>12298</v>
      </c>
      <c r="G28">
        <v>1.8693225683579069E-2</v>
      </c>
      <c r="H28">
        <v>19083</v>
      </c>
      <c r="I28">
        <v>2.7488551342617167E-2</v>
      </c>
    </row>
    <row r="29" spans="2:15" x14ac:dyDescent="0.3">
      <c r="B29">
        <v>14751</v>
      </c>
      <c r="C29">
        <v>0</v>
      </c>
      <c r="D29">
        <v>17130</v>
      </c>
      <c r="E29">
        <v>5.5845081300990737E-2</v>
      </c>
      <c r="F29">
        <v>16739</v>
      </c>
      <c r="G29">
        <v>7.4030299283725426E-2</v>
      </c>
      <c r="H29">
        <v>16739</v>
      </c>
      <c r="I29">
        <v>0.11966491249052186</v>
      </c>
    </row>
    <row r="30" spans="2:15" x14ac:dyDescent="0.3">
      <c r="B30">
        <v>19330</v>
      </c>
      <c r="C30">
        <v>8.4790297574158749E-2</v>
      </c>
      <c r="D30">
        <v>16789</v>
      </c>
      <c r="E30">
        <v>4.2982892729185311E-2</v>
      </c>
      <c r="F30">
        <v>12427</v>
      </c>
      <c r="G30">
        <v>8.1915988794408368E-2</v>
      </c>
      <c r="H30">
        <v>12716</v>
      </c>
      <c r="I30">
        <v>2.7549756694050884E-2</v>
      </c>
    </row>
    <row r="31" spans="2:15" x14ac:dyDescent="0.3">
      <c r="B31">
        <v>12969</v>
      </c>
      <c r="C31">
        <v>5.340122180760528E-2</v>
      </c>
      <c r="D31">
        <v>17164</v>
      </c>
      <c r="E31">
        <v>0.10869810063357166</v>
      </c>
      <c r="F31">
        <v>16583</v>
      </c>
      <c r="G31">
        <v>3.2887600739942131E-2</v>
      </c>
      <c r="H31">
        <v>19246</v>
      </c>
      <c r="I31">
        <v>3.8543957376615333E-2</v>
      </c>
    </row>
    <row r="32" spans="2:15" x14ac:dyDescent="0.3">
      <c r="B32">
        <v>16419</v>
      </c>
      <c r="C32">
        <v>0.11263700075334053</v>
      </c>
      <c r="D32">
        <v>17466</v>
      </c>
      <c r="E32">
        <v>5.8058252990515889E-2</v>
      </c>
      <c r="F32">
        <v>11318</v>
      </c>
      <c r="G32">
        <v>0.12020622010976678</v>
      </c>
      <c r="H32">
        <v>16267</v>
      </c>
      <c r="I32">
        <v>8.6809231332883791E-2</v>
      </c>
    </row>
    <row r="33" spans="2:9" x14ac:dyDescent="0.3">
      <c r="B33">
        <v>17130</v>
      </c>
      <c r="C33">
        <v>4.5358309641469863E-2</v>
      </c>
      <c r="D33">
        <v>12804</v>
      </c>
      <c r="E33">
        <v>9.3121372915829684E-2</v>
      </c>
      <c r="F33">
        <v>19246</v>
      </c>
      <c r="G33">
        <v>7.3504293611740032E-2</v>
      </c>
      <c r="H33">
        <v>18046</v>
      </c>
      <c r="I33">
        <v>4.4657146277534344E-2</v>
      </c>
    </row>
    <row r="34" spans="2:9" x14ac:dyDescent="0.3">
      <c r="B34">
        <v>11318</v>
      </c>
      <c r="C34">
        <v>0.1045882793358506</v>
      </c>
      <c r="D34">
        <v>19083</v>
      </c>
      <c r="E34">
        <v>0.11257704027042717</v>
      </c>
      <c r="F34">
        <v>16267</v>
      </c>
      <c r="G34">
        <v>5.2914168650134742E-2</v>
      </c>
      <c r="H34">
        <v>18292</v>
      </c>
      <c r="I34">
        <v>6.7955377667624065E-2</v>
      </c>
    </row>
    <row r="35" spans="2:9" x14ac:dyDescent="0.3">
      <c r="B35">
        <v>17466</v>
      </c>
      <c r="C35">
        <v>4.11375330037703E-2</v>
      </c>
      <c r="D35">
        <v>19246</v>
      </c>
      <c r="E35">
        <v>0.11607512658281316</v>
      </c>
      <c r="F35">
        <v>13668</v>
      </c>
      <c r="G35">
        <v>0.12812906271490634</v>
      </c>
      <c r="H35">
        <v>18894</v>
      </c>
      <c r="I35">
        <v>0.11256327857970891</v>
      </c>
    </row>
    <row r="36" spans="2:9" x14ac:dyDescent="0.3">
      <c r="B36">
        <v>17693</v>
      </c>
      <c r="C36">
        <v>7.9024322233235758E-2</v>
      </c>
      <c r="D36">
        <v>9983</v>
      </c>
      <c r="E36">
        <v>0.11463857610548568</v>
      </c>
      <c r="F36">
        <v>19076</v>
      </c>
      <c r="G36">
        <v>8.9976688940157812E-2</v>
      </c>
      <c r="H36">
        <v>11318</v>
      </c>
      <c r="I36">
        <v>0.21660732020024534</v>
      </c>
    </row>
    <row r="37" spans="2:9" x14ac:dyDescent="0.3">
      <c r="B37">
        <v>12298</v>
      </c>
      <c r="C37">
        <v>6.1678414785073819E-2</v>
      </c>
      <c r="D37">
        <v>11318</v>
      </c>
      <c r="E37">
        <v>0</v>
      </c>
      <c r="F37">
        <v>17462</v>
      </c>
      <c r="G37">
        <v>0.10389707021491153</v>
      </c>
      <c r="H37">
        <v>15111</v>
      </c>
      <c r="I37">
        <v>7.4315548158972164E-2</v>
      </c>
    </row>
    <row r="38" spans="2:9" x14ac:dyDescent="0.3">
      <c r="B38">
        <v>16583</v>
      </c>
      <c r="C38">
        <v>4.3354261064143855E-2</v>
      </c>
      <c r="D38">
        <v>12298</v>
      </c>
      <c r="E38">
        <v>0.13007061252274651</v>
      </c>
      <c r="F38">
        <v>18323</v>
      </c>
      <c r="G38">
        <v>8.8706689752887105E-2</v>
      </c>
      <c r="H38">
        <v>19201</v>
      </c>
      <c r="I38">
        <v>7.2149340515536606E-2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Year0</vt:lpstr>
      <vt:lpstr>Year1</vt:lpstr>
      <vt:lpstr>Year2</vt:lpstr>
      <vt:lpstr>Year3</vt:lpstr>
      <vt:lpstr>WeightsImgs</vt:lpstr>
      <vt:lpstr>WeightsThroughTheYears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18479</dc:creator>
  <cp:lastModifiedBy>18479</cp:lastModifiedBy>
  <dcterms:created xsi:type="dcterms:W3CDTF">2021-12-09T07:58:38Z</dcterms:created>
  <dcterms:modified xsi:type="dcterms:W3CDTF">2021-12-09T08:28:32Z</dcterms:modified>
</cp:coreProperties>
</file>