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ACB0204-7DFD-40FC-A2AC-D098290D11F1}" xr6:coauthVersionLast="47" xr6:coauthVersionMax="47" xr10:uidLastSave="{00000000-0000-0000-0000-000000000000}"/>
  <bookViews>
    <workbookView xWindow="-120" yWindow="-120" windowWidth="20730" windowHeight="11160" tabRatio="708" firstSheet="1" activeTab="1" xr2:uid="{809918F1-AA93-4323-8FED-8F546DD4CA17}"/>
  </bookViews>
  <sheets>
    <sheet name="Hoja1" sheetId="29" state="hidden" r:id="rId1"/>
    <sheet name="Calibres" sheetId="31" r:id="rId2"/>
    <sheet name="Reporte" sheetId="3" r:id="rId3"/>
    <sheet name="Hoja2" sheetId="30" state="hidden" r:id="rId4"/>
    <sheet name="Proyección" sheetId="1" r:id="rId5"/>
  </sheets>
  <externalReferences>
    <externalReference r:id="rId6"/>
  </externalReferences>
  <definedNames>
    <definedName name="_xlnm._FilterDatabase" localSheetId="4" hidden="1">Proyección!#REF!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2" i="31" l="1"/>
  <c r="J1932" i="30" l="1"/>
  <c r="I1932" i="30"/>
  <c r="H1932" i="30"/>
  <c r="G1932" i="30"/>
  <c r="F1932" i="30"/>
  <c r="E1932" i="30"/>
  <c r="D1932" i="30"/>
  <c r="C1932" i="30" a="1"/>
  <c r="C1932" i="30" s="1"/>
  <c r="B1932" i="30"/>
  <c r="J1931" i="30"/>
  <c r="I1931" i="30"/>
  <c r="H1931" i="30"/>
  <c r="G1931" i="30"/>
  <c r="F1931" i="30"/>
  <c r="E1931" i="30"/>
  <c r="D1931" i="30"/>
  <c r="C1931" i="30" a="1"/>
  <c r="C1931" i="30" s="1"/>
  <c r="B1931" i="30"/>
  <c r="J1930" i="30"/>
  <c r="I1930" i="30"/>
  <c r="H1930" i="30"/>
  <c r="G1930" i="30"/>
  <c r="F1930" i="30"/>
  <c r="E1930" i="30"/>
  <c r="D1930" i="30"/>
  <c r="C1930" i="30" a="1"/>
  <c r="C1930" i="30" s="1"/>
  <c r="B1930" i="30"/>
  <c r="J1929" i="30"/>
  <c r="I1929" i="30"/>
  <c r="H1929" i="30"/>
  <c r="G1929" i="30"/>
  <c r="F1929" i="30"/>
  <c r="E1929" i="30"/>
  <c r="D1929" i="30"/>
  <c r="C1929" i="30" a="1"/>
  <c r="C1929" i="30" s="1"/>
  <c r="B1929" i="30"/>
  <c r="J1928" i="30"/>
  <c r="I1928" i="30"/>
  <c r="H1928" i="30"/>
  <c r="G1928" i="30"/>
  <c r="F1928" i="30"/>
  <c r="E1928" i="30"/>
  <c r="D1928" i="30"/>
  <c r="C1928" i="30" a="1"/>
  <c r="C1928" i="30" s="1"/>
  <c r="B1928" i="30"/>
  <c r="J1927" i="30"/>
  <c r="I1927" i="30"/>
  <c r="H1927" i="30"/>
  <c r="G1927" i="30"/>
  <c r="F1927" i="30"/>
  <c r="E1927" i="30"/>
  <c r="D1927" i="30"/>
  <c r="C1927" i="30"/>
  <c r="C1927" i="30" a="1"/>
  <c r="B1927" i="30"/>
  <c r="J1926" i="30"/>
  <c r="I1926" i="30"/>
  <c r="H1926" i="30"/>
  <c r="G1926" i="30"/>
  <c r="F1926" i="30"/>
  <c r="E1926" i="30"/>
  <c r="D1926" i="30"/>
  <c r="C1926" i="30" a="1"/>
  <c r="C1926" i="30" s="1"/>
  <c r="B1926" i="30"/>
  <c r="J1925" i="30"/>
  <c r="I1925" i="30"/>
  <c r="H1925" i="30"/>
  <c r="G1925" i="30"/>
  <c r="F1925" i="30"/>
  <c r="E1925" i="30"/>
  <c r="D1925" i="30"/>
  <c r="C1925" i="30" a="1"/>
  <c r="C1925" i="30" s="1"/>
  <c r="B1925" i="30"/>
  <c r="J1924" i="30"/>
  <c r="I1924" i="30"/>
  <c r="H1924" i="30"/>
  <c r="G1924" i="30"/>
  <c r="F1924" i="30"/>
  <c r="E1924" i="30"/>
  <c r="D1924" i="30"/>
  <c r="C1924" i="30" a="1"/>
  <c r="C1924" i="30" s="1"/>
  <c r="B1924" i="30"/>
  <c r="J1923" i="30"/>
  <c r="I1923" i="30"/>
  <c r="H1923" i="30"/>
  <c r="G1923" i="30"/>
  <c r="F1923" i="30"/>
  <c r="E1923" i="30"/>
  <c r="D1923" i="30"/>
  <c r="C1923" i="30"/>
  <c r="C1923" i="30" a="1"/>
  <c r="B1923" i="30"/>
  <c r="J1922" i="30"/>
  <c r="I1922" i="30"/>
  <c r="H1922" i="30"/>
  <c r="G1922" i="30"/>
  <c r="F1922" i="30"/>
  <c r="E1922" i="30"/>
  <c r="D1922" i="30"/>
  <c r="C1922" i="30" a="1"/>
  <c r="C1922" i="30" s="1"/>
  <c r="B1922" i="30"/>
  <c r="J1921" i="30"/>
  <c r="I1921" i="30"/>
  <c r="H1921" i="30"/>
  <c r="G1921" i="30"/>
  <c r="F1921" i="30"/>
  <c r="E1921" i="30"/>
  <c r="D1921" i="30"/>
  <c r="C1921" i="30"/>
  <c r="C1921" i="30" a="1"/>
  <c r="B1921" i="30"/>
  <c r="J1920" i="30"/>
  <c r="I1920" i="30"/>
  <c r="H1920" i="30"/>
  <c r="G1920" i="30"/>
  <c r="F1920" i="30"/>
  <c r="E1920" i="30"/>
  <c r="D1920" i="30"/>
  <c r="C1920" i="30" a="1"/>
  <c r="C1920" i="30" s="1"/>
  <c r="B1920" i="30"/>
  <c r="J1919" i="30"/>
  <c r="I1919" i="30"/>
  <c r="H1919" i="30"/>
  <c r="G1919" i="30"/>
  <c r="F1919" i="30"/>
  <c r="E1919" i="30"/>
  <c r="D1919" i="30"/>
  <c r="C1919" i="30" a="1"/>
  <c r="C1919" i="30" s="1"/>
  <c r="B1919" i="30"/>
  <c r="J1918" i="30"/>
  <c r="I1918" i="30"/>
  <c r="H1918" i="30"/>
  <c r="G1918" i="30"/>
  <c r="F1918" i="30"/>
  <c r="E1918" i="30"/>
  <c r="D1918" i="30"/>
  <c r="C1918" i="30" a="1"/>
  <c r="C1918" i="30" s="1"/>
  <c r="B1918" i="30"/>
  <c r="J1917" i="30"/>
  <c r="I1917" i="30"/>
  <c r="H1917" i="30"/>
  <c r="G1917" i="30"/>
  <c r="F1917" i="30"/>
  <c r="E1917" i="30"/>
  <c r="D1917" i="30"/>
  <c r="C1917" i="30"/>
  <c r="C1917" i="30" a="1"/>
  <c r="B1917" i="30"/>
  <c r="J1916" i="30"/>
  <c r="I1916" i="30"/>
  <c r="H1916" i="30"/>
  <c r="G1916" i="30"/>
  <c r="F1916" i="30"/>
  <c r="E1916" i="30"/>
  <c r="D1916" i="30"/>
  <c r="C1916" i="30" a="1"/>
  <c r="C1916" i="30" s="1"/>
  <c r="B1916" i="30"/>
  <c r="J1915" i="30"/>
  <c r="I1915" i="30"/>
  <c r="H1915" i="30"/>
  <c r="G1915" i="30"/>
  <c r="F1915" i="30"/>
  <c r="E1915" i="30"/>
  <c r="D1915" i="30"/>
  <c r="C1915" i="30"/>
  <c r="C1915" i="30" a="1"/>
  <c r="B1915" i="30"/>
  <c r="J1914" i="30"/>
  <c r="I1914" i="30"/>
  <c r="H1914" i="30"/>
  <c r="G1914" i="30"/>
  <c r="F1914" i="30"/>
  <c r="E1914" i="30"/>
  <c r="D1914" i="30"/>
  <c r="C1914" i="30" a="1"/>
  <c r="C1914" i="30" s="1"/>
  <c r="B1914" i="30"/>
  <c r="J1913" i="30"/>
  <c r="I1913" i="30"/>
  <c r="H1913" i="30"/>
  <c r="G1913" i="30"/>
  <c r="F1913" i="30"/>
  <c r="E1913" i="30"/>
  <c r="D1913" i="30"/>
  <c r="C1913" i="30" a="1"/>
  <c r="C1913" i="30" s="1"/>
  <c r="B1913" i="30"/>
  <c r="J1912" i="30"/>
  <c r="I1912" i="30"/>
  <c r="H1912" i="30"/>
  <c r="G1912" i="30"/>
  <c r="F1912" i="30"/>
  <c r="E1912" i="30"/>
  <c r="D1912" i="30"/>
  <c r="C1912" i="30" a="1"/>
  <c r="C1912" i="30" s="1"/>
  <c r="B1912" i="30"/>
  <c r="J1911" i="30"/>
  <c r="I1911" i="30"/>
  <c r="H1911" i="30"/>
  <c r="G1911" i="30"/>
  <c r="F1911" i="30"/>
  <c r="E1911" i="30"/>
  <c r="D1911" i="30"/>
  <c r="C1911" i="30"/>
  <c r="C1911" i="30" a="1"/>
  <c r="B1911" i="30"/>
  <c r="J1910" i="30"/>
  <c r="I1910" i="30"/>
  <c r="H1910" i="30"/>
  <c r="G1910" i="30"/>
  <c r="F1910" i="30"/>
  <c r="E1910" i="30"/>
  <c r="D1910" i="30"/>
  <c r="C1910" i="30" a="1"/>
  <c r="C1910" i="30" s="1"/>
  <c r="B1910" i="30"/>
  <c r="J1909" i="30"/>
  <c r="I1909" i="30"/>
  <c r="H1909" i="30"/>
  <c r="G1909" i="30"/>
  <c r="F1909" i="30"/>
  <c r="E1909" i="30"/>
  <c r="D1909" i="30"/>
  <c r="C1909" i="30"/>
  <c r="C1909" i="30" a="1"/>
  <c r="B1909" i="30"/>
  <c r="J1908" i="30"/>
  <c r="I1908" i="30"/>
  <c r="H1908" i="30"/>
  <c r="G1908" i="30"/>
  <c r="F1908" i="30"/>
  <c r="E1908" i="30"/>
  <c r="D1908" i="30"/>
  <c r="C1908" i="30" a="1"/>
  <c r="C1908" i="30" s="1"/>
  <c r="B1908" i="30"/>
  <c r="J1907" i="30"/>
  <c r="I1907" i="30"/>
  <c r="H1907" i="30"/>
  <c r="G1907" i="30"/>
  <c r="F1907" i="30"/>
  <c r="E1907" i="30"/>
  <c r="D1907" i="30"/>
  <c r="C1907" i="30" a="1"/>
  <c r="C1907" i="30" s="1"/>
  <c r="B1907" i="30"/>
  <c r="J1906" i="30"/>
  <c r="I1906" i="30"/>
  <c r="H1906" i="30"/>
  <c r="G1906" i="30"/>
  <c r="F1906" i="30"/>
  <c r="E1906" i="30"/>
  <c r="D1906" i="30"/>
  <c r="C1906" i="30" a="1"/>
  <c r="C1906" i="30" s="1"/>
  <c r="B1906" i="30"/>
  <c r="J1905" i="30"/>
  <c r="I1905" i="30"/>
  <c r="H1905" i="30"/>
  <c r="G1905" i="30"/>
  <c r="F1905" i="30"/>
  <c r="E1905" i="30"/>
  <c r="D1905" i="30"/>
  <c r="C1905" i="30"/>
  <c r="C1905" i="30" a="1"/>
  <c r="B1905" i="30"/>
  <c r="J1904" i="30"/>
  <c r="I1904" i="30"/>
  <c r="H1904" i="30"/>
  <c r="G1904" i="30"/>
  <c r="F1904" i="30"/>
  <c r="E1904" i="30"/>
  <c r="D1904" i="30"/>
  <c r="C1904" i="30" a="1"/>
  <c r="C1904" i="30" s="1"/>
  <c r="B1904" i="30"/>
  <c r="J1903" i="30"/>
  <c r="I1903" i="30"/>
  <c r="H1903" i="30"/>
  <c r="G1903" i="30"/>
  <c r="F1903" i="30"/>
  <c r="E1903" i="30"/>
  <c r="D1903" i="30"/>
  <c r="C1903" i="30"/>
  <c r="C1903" i="30" a="1"/>
  <c r="B1903" i="30"/>
  <c r="J1902" i="30"/>
  <c r="I1902" i="30"/>
  <c r="H1902" i="30"/>
  <c r="G1902" i="30"/>
  <c r="F1902" i="30"/>
  <c r="E1902" i="30"/>
  <c r="D1902" i="30"/>
  <c r="C1902" i="30" a="1"/>
  <c r="C1902" i="30" s="1"/>
  <c r="B1902" i="30"/>
  <c r="J1901" i="30"/>
  <c r="I1901" i="30"/>
  <c r="H1901" i="30"/>
  <c r="G1901" i="30"/>
  <c r="F1901" i="30"/>
  <c r="E1901" i="30"/>
  <c r="D1901" i="30"/>
  <c r="C1901" i="30" a="1"/>
  <c r="C1901" i="30" s="1"/>
  <c r="B1901" i="30"/>
  <c r="J1900" i="30"/>
  <c r="I1900" i="30"/>
  <c r="H1900" i="30"/>
  <c r="G1900" i="30"/>
  <c r="F1900" i="30"/>
  <c r="E1900" i="30"/>
  <c r="D1900" i="30"/>
  <c r="C1900" i="30" a="1"/>
  <c r="C1900" i="30" s="1"/>
  <c r="B1900" i="30"/>
  <c r="J1899" i="30"/>
  <c r="I1899" i="30"/>
  <c r="H1899" i="30"/>
  <c r="G1899" i="30"/>
  <c r="F1899" i="30"/>
  <c r="E1899" i="30"/>
  <c r="D1899" i="30"/>
  <c r="C1899" i="30"/>
  <c r="C1899" i="30" a="1"/>
  <c r="B1899" i="30"/>
  <c r="J1898" i="30"/>
  <c r="I1898" i="30"/>
  <c r="H1898" i="30"/>
  <c r="G1898" i="30"/>
  <c r="F1898" i="30"/>
  <c r="E1898" i="30"/>
  <c r="D1898" i="30"/>
  <c r="C1898" i="30" a="1"/>
  <c r="C1898" i="30" s="1"/>
  <c r="B1898" i="30"/>
  <c r="J1897" i="30"/>
  <c r="I1897" i="30"/>
  <c r="H1897" i="30"/>
  <c r="G1897" i="30"/>
  <c r="F1897" i="30"/>
  <c r="E1897" i="30"/>
  <c r="D1897" i="30"/>
  <c r="C1897" i="30"/>
  <c r="C1897" i="30" a="1"/>
  <c r="B1897" i="30"/>
  <c r="J1896" i="30"/>
  <c r="I1896" i="30"/>
  <c r="H1896" i="30"/>
  <c r="G1896" i="30"/>
  <c r="F1896" i="30"/>
  <c r="E1896" i="30"/>
  <c r="D1896" i="30"/>
  <c r="C1896" i="30" a="1"/>
  <c r="C1896" i="30" s="1"/>
  <c r="B1896" i="30"/>
  <c r="J1895" i="30"/>
  <c r="I1895" i="30"/>
  <c r="H1895" i="30"/>
  <c r="G1895" i="30"/>
  <c r="F1895" i="30"/>
  <c r="E1895" i="30"/>
  <c r="D1895" i="30"/>
  <c r="C1895" i="30" a="1"/>
  <c r="C1895" i="30" s="1"/>
  <c r="B1895" i="30"/>
  <c r="J1894" i="30"/>
  <c r="I1894" i="30"/>
  <c r="H1894" i="30"/>
  <c r="G1894" i="30"/>
  <c r="F1894" i="30"/>
  <c r="E1894" i="30"/>
  <c r="D1894" i="30"/>
  <c r="C1894" i="30" a="1"/>
  <c r="C1894" i="30" s="1"/>
  <c r="B1894" i="30"/>
  <c r="J1893" i="30"/>
  <c r="I1893" i="30"/>
  <c r="H1893" i="30"/>
  <c r="G1893" i="30"/>
  <c r="F1893" i="30"/>
  <c r="E1893" i="30"/>
  <c r="D1893" i="30"/>
  <c r="C1893" i="30"/>
  <c r="C1893" i="30" a="1"/>
  <c r="B1893" i="30"/>
  <c r="J1892" i="30"/>
  <c r="I1892" i="30"/>
  <c r="H1892" i="30"/>
  <c r="G1892" i="30"/>
  <c r="F1892" i="30"/>
  <c r="E1892" i="30"/>
  <c r="D1892" i="30"/>
  <c r="C1892" i="30" a="1"/>
  <c r="C1892" i="30" s="1"/>
  <c r="B1892" i="30"/>
  <c r="J1891" i="30"/>
  <c r="I1891" i="30"/>
  <c r="H1891" i="30"/>
  <c r="G1891" i="30"/>
  <c r="F1891" i="30"/>
  <c r="E1891" i="30"/>
  <c r="D1891" i="30"/>
  <c r="C1891" i="30"/>
  <c r="C1891" i="30" a="1"/>
  <c r="B1891" i="30"/>
  <c r="J1890" i="30"/>
  <c r="I1890" i="30"/>
  <c r="H1890" i="30"/>
  <c r="G1890" i="30"/>
  <c r="F1890" i="30"/>
  <c r="E1890" i="30"/>
  <c r="D1890" i="30"/>
  <c r="C1890" i="30" a="1"/>
  <c r="C1890" i="30" s="1"/>
  <c r="B1890" i="30"/>
  <c r="J1889" i="30"/>
  <c r="I1889" i="30"/>
  <c r="H1889" i="30"/>
  <c r="G1889" i="30"/>
  <c r="F1889" i="30"/>
  <c r="E1889" i="30"/>
  <c r="D1889" i="30"/>
  <c r="C1889" i="30" a="1"/>
  <c r="C1889" i="30" s="1"/>
  <c r="B1889" i="30"/>
  <c r="J1888" i="30"/>
  <c r="I1888" i="30"/>
  <c r="H1888" i="30"/>
  <c r="G1888" i="30"/>
  <c r="F1888" i="30"/>
  <c r="E1888" i="30"/>
  <c r="D1888" i="30"/>
  <c r="C1888" i="30" a="1"/>
  <c r="C1888" i="30" s="1"/>
  <c r="B1888" i="30"/>
  <c r="J1887" i="30"/>
  <c r="I1887" i="30"/>
  <c r="H1887" i="30"/>
  <c r="G1887" i="30"/>
  <c r="F1887" i="30"/>
  <c r="E1887" i="30"/>
  <c r="D1887" i="30"/>
  <c r="C1887" i="30"/>
  <c r="C1887" i="30" a="1"/>
  <c r="B1887" i="30"/>
  <c r="J1886" i="30"/>
  <c r="I1886" i="30"/>
  <c r="H1886" i="30"/>
  <c r="G1886" i="30"/>
  <c r="F1886" i="30"/>
  <c r="E1886" i="30"/>
  <c r="D1886" i="30"/>
  <c r="C1886" i="30" a="1"/>
  <c r="C1886" i="30" s="1"/>
  <c r="B1886" i="30"/>
  <c r="J1885" i="30"/>
  <c r="I1885" i="30"/>
  <c r="H1885" i="30"/>
  <c r="G1885" i="30"/>
  <c r="F1885" i="30"/>
  <c r="E1885" i="30"/>
  <c r="D1885" i="30"/>
  <c r="C1885" i="30"/>
  <c r="C1885" i="30" a="1"/>
  <c r="B1885" i="30"/>
  <c r="J1884" i="30"/>
  <c r="I1884" i="30"/>
  <c r="H1884" i="30"/>
  <c r="G1884" i="30"/>
  <c r="F1884" i="30"/>
  <c r="E1884" i="30"/>
  <c r="D1884" i="30"/>
  <c r="C1884" i="30" a="1"/>
  <c r="C1884" i="30" s="1"/>
  <c r="B1884" i="30"/>
  <c r="J1883" i="30"/>
  <c r="I1883" i="30"/>
  <c r="H1883" i="30"/>
  <c r="G1883" i="30"/>
  <c r="F1883" i="30"/>
  <c r="E1883" i="30"/>
  <c r="D1883" i="30"/>
  <c r="C1883" i="30" a="1"/>
  <c r="C1883" i="30" s="1"/>
  <c r="B1883" i="30"/>
  <c r="J1882" i="30"/>
  <c r="I1882" i="30"/>
  <c r="H1882" i="30"/>
  <c r="G1882" i="30"/>
  <c r="F1882" i="30"/>
  <c r="E1882" i="30"/>
  <c r="D1882" i="30"/>
  <c r="C1882" i="30" a="1"/>
  <c r="C1882" i="30" s="1"/>
  <c r="B1882" i="30"/>
  <c r="J1881" i="30"/>
  <c r="I1881" i="30"/>
  <c r="H1881" i="30"/>
  <c r="G1881" i="30"/>
  <c r="F1881" i="30"/>
  <c r="E1881" i="30"/>
  <c r="D1881" i="30"/>
  <c r="C1881" i="30"/>
  <c r="C1881" i="30" a="1"/>
  <c r="B1881" i="30"/>
  <c r="J1880" i="30"/>
  <c r="I1880" i="30"/>
  <c r="H1880" i="30"/>
  <c r="G1880" i="30"/>
  <c r="F1880" i="30"/>
  <c r="E1880" i="30"/>
  <c r="D1880" i="30"/>
  <c r="C1880" i="30" a="1"/>
  <c r="C1880" i="30" s="1"/>
  <c r="B1880" i="30"/>
  <c r="J1879" i="30"/>
  <c r="I1879" i="30"/>
  <c r="H1879" i="30"/>
  <c r="G1879" i="30"/>
  <c r="F1879" i="30"/>
  <c r="E1879" i="30"/>
  <c r="D1879" i="30"/>
  <c r="C1879" i="30"/>
  <c r="C1879" i="30" a="1"/>
  <c r="B1879" i="30"/>
  <c r="J1878" i="30"/>
  <c r="I1878" i="30"/>
  <c r="H1878" i="30"/>
  <c r="G1878" i="30"/>
  <c r="F1878" i="30"/>
  <c r="E1878" i="30"/>
  <c r="D1878" i="30"/>
  <c r="C1878" i="30" a="1"/>
  <c r="C1878" i="30" s="1"/>
  <c r="B1878" i="30"/>
  <c r="J1877" i="30"/>
  <c r="I1877" i="30"/>
  <c r="H1877" i="30"/>
  <c r="G1877" i="30"/>
  <c r="F1877" i="30"/>
  <c r="E1877" i="30"/>
  <c r="D1877" i="30"/>
  <c r="C1877" i="30" a="1"/>
  <c r="C1877" i="30" s="1"/>
  <c r="B1877" i="30"/>
  <c r="J1876" i="30"/>
  <c r="I1876" i="30"/>
  <c r="H1876" i="30"/>
  <c r="G1876" i="30"/>
  <c r="F1876" i="30"/>
  <c r="E1876" i="30"/>
  <c r="D1876" i="30"/>
  <c r="C1876" i="30" a="1"/>
  <c r="C1876" i="30" s="1"/>
  <c r="B1876" i="30"/>
  <c r="J1875" i="30"/>
  <c r="I1875" i="30"/>
  <c r="H1875" i="30"/>
  <c r="G1875" i="30"/>
  <c r="F1875" i="30"/>
  <c r="E1875" i="30"/>
  <c r="D1875" i="30"/>
  <c r="C1875" i="30"/>
  <c r="C1875" i="30" a="1"/>
  <c r="B1875" i="30"/>
  <c r="J1874" i="30"/>
  <c r="I1874" i="30"/>
  <c r="H1874" i="30"/>
  <c r="G1874" i="30"/>
  <c r="F1874" i="30"/>
  <c r="E1874" i="30"/>
  <c r="D1874" i="30"/>
  <c r="C1874" i="30" a="1"/>
  <c r="C1874" i="30" s="1"/>
  <c r="B1874" i="30"/>
  <c r="J1873" i="30"/>
  <c r="I1873" i="30"/>
  <c r="H1873" i="30"/>
  <c r="G1873" i="30"/>
  <c r="F1873" i="30"/>
  <c r="E1873" i="30"/>
  <c r="D1873" i="30"/>
  <c r="C1873" i="30"/>
  <c r="C1873" i="30" a="1"/>
  <c r="B1873" i="30"/>
  <c r="J1872" i="30"/>
  <c r="I1872" i="30"/>
  <c r="H1872" i="30"/>
  <c r="G1872" i="30"/>
  <c r="F1872" i="30"/>
  <c r="E1872" i="30"/>
  <c r="D1872" i="30"/>
  <c r="C1872" i="30" a="1"/>
  <c r="C1872" i="30" s="1"/>
  <c r="B1872" i="30"/>
  <c r="J1871" i="30"/>
  <c r="I1871" i="30"/>
  <c r="H1871" i="30"/>
  <c r="G1871" i="30"/>
  <c r="F1871" i="30"/>
  <c r="E1871" i="30"/>
  <c r="D1871" i="30"/>
  <c r="C1871" i="30" a="1"/>
  <c r="C1871" i="30" s="1"/>
  <c r="B1871" i="30"/>
  <c r="J1870" i="30"/>
  <c r="I1870" i="30"/>
  <c r="H1870" i="30"/>
  <c r="G1870" i="30"/>
  <c r="F1870" i="30"/>
  <c r="E1870" i="30"/>
  <c r="D1870" i="30"/>
  <c r="C1870" i="30" a="1"/>
  <c r="C1870" i="30" s="1"/>
  <c r="B1870" i="30"/>
  <c r="J1869" i="30"/>
  <c r="I1869" i="30"/>
  <c r="H1869" i="30"/>
  <c r="G1869" i="30"/>
  <c r="F1869" i="30"/>
  <c r="E1869" i="30"/>
  <c r="D1869" i="30"/>
  <c r="C1869" i="30"/>
  <c r="C1869" i="30" a="1"/>
  <c r="B1869" i="30"/>
  <c r="J1868" i="30"/>
  <c r="I1868" i="30"/>
  <c r="H1868" i="30"/>
  <c r="G1868" i="30"/>
  <c r="F1868" i="30"/>
  <c r="E1868" i="30"/>
  <c r="D1868" i="30"/>
  <c r="C1868" i="30" a="1"/>
  <c r="C1868" i="30" s="1"/>
  <c r="B1868" i="30"/>
  <c r="J1867" i="30"/>
  <c r="I1867" i="30"/>
  <c r="H1867" i="30"/>
  <c r="G1867" i="30"/>
  <c r="F1867" i="30"/>
  <c r="E1867" i="30"/>
  <c r="D1867" i="30"/>
  <c r="C1867" i="30" a="1"/>
  <c r="C1867" i="30" s="1"/>
  <c r="B1867" i="30"/>
  <c r="J1866" i="30"/>
  <c r="I1866" i="30"/>
  <c r="H1866" i="30"/>
  <c r="G1866" i="30"/>
  <c r="F1866" i="30"/>
  <c r="E1866" i="30"/>
  <c r="D1866" i="30"/>
  <c r="C1866" i="30" a="1"/>
  <c r="C1866" i="30" s="1"/>
  <c r="B1866" i="30"/>
  <c r="J1865" i="30"/>
  <c r="I1865" i="30"/>
  <c r="H1865" i="30"/>
  <c r="G1865" i="30"/>
  <c r="F1865" i="30"/>
  <c r="E1865" i="30"/>
  <c r="D1865" i="30"/>
  <c r="C1865" i="30" a="1"/>
  <c r="C1865" i="30" s="1"/>
  <c r="B1865" i="30"/>
  <c r="J1864" i="30"/>
  <c r="I1864" i="30"/>
  <c r="H1864" i="30"/>
  <c r="G1864" i="30"/>
  <c r="F1864" i="30"/>
  <c r="E1864" i="30"/>
  <c r="D1864" i="30"/>
  <c r="C1864" i="30" a="1"/>
  <c r="C1864" i="30" s="1"/>
  <c r="B1864" i="30"/>
  <c r="J1863" i="30"/>
  <c r="I1863" i="30"/>
  <c r="H1863" i="30"/>
  <c r="G1863" i="30"/>
  <c r="F1863" i="30"/>
  <c r="E1863" i="30"/>
  <c r="D1863" i="30"/>
  <c r="C1863" i="30"/>
  <c r="C1863" i="30" a="1"/>
  <c r="B1863" i="30"/>
  <c r="J1862" i="30"/>
  <c r="I1862" i="30"/>
  <c r="H1862" i="30"/>
  <c r="G1862" i="30"/>
  <c r="F1862" i="30"/>
  <c r="E1862" i="30"/>
  <c r="D1862" i="30"/>
  <c r="C1862" i="30" a="1"/>
  <c r="C1862" i="30" s="1"/>
  <c r="B1862" i="30"/>
  <c r="J1861" i="30"/>
  <c r="I1861" i="30"/>
  <c r="H1861" i="30"/>
  <c r="G1861" i="30"/>
  <c r="F1861" i="30"/>
  <c r="E1861" i="30"/>
  <c r="D1861" i="30"/>
  <c r="C1861" i="30" a="1"/>
  <c r="C1861" i="30" s="1"/>
  <c r="B1861" i="30"/>
  <c r="J1860" i="30"/>
  <c r="I1860" i="30"/>
  <c r="H1860" i="30"/>
  <c r="G1860" i="30"/>
  <c r="F1860" i="30"/>
  <c r="E1860" i="30"/>
  <c r="D1860" i="30"/>
  <c r="C1860" i="30" a="1"/>
  <c r="C1860" i="30" s="1"/>
  <c r="B1860" i="30"/>
  <c r="J1859" i="30"/>
  <c r="I1859" i="30"/>
  <c r="H1859" i="30"/>
  <c r="G1859" i="30"/>
  <c r="F1859" i="30"/>
  <c r="E1859" i="30"/>
  <c r="D1859" i="30"/>
  <c r="C1859" i="30" a="1"/>
  <c r="C1859" i="30" s="1"/>
  <c r="B1859" i="30"/>
  <c r="J1858" i="30"/>
  <c r="I1858" i="30"/>
  <c r="H1858" i="30"/>
  <c r="G1858" i="30"/>
  <c r="F1858" i="30"/>
  <c r="E1858" i="30"/>
  <c r="D1858" i="30"/>
  <c r="C1858" i="30" a="1"/>
  <c r="C1858" i="30" s="1"/>
  <c r="B1858" i="30"/>
  <c r="J1857" i="30"/>
  <c r="I1857" i="30"/>
  <c r="H1857" i="30"/>
  <c r="G1857" i="30"/>
  <c r="F1857" i="30"/>
  <c r="E1857" i="30"/>
  <c r="D1857" i="30"/>
  <c r="C1857" i="30"/>
  <c r="C1857" i="30" a="1"/>
  <c r="B1857" i="30"/>
  <c r="J1856" i="30"/>
  <c r="I1856" i="30"/>
  <c r="H1856" i="30"/>
  <c r="G1856" i="30"/>
  <c r="F1856" i="30"/>
  <c r="E1856" i="30"/>
  <c r="D1856" i="30"/>
  <c r="C1856" i="30"/>
  <c r="C1856" i="30" a="1"/>
  <c r="B1856" i="30"/>
  <c r="J1855" i="30"/>
  <c r="I1855" i="30"/>
  <c r="H1855" i="30"/>
  <c r="G1855" i="30"/>
  <c r="F1855" i="30"/>
  <c r="E1855" i="30"/>
  <c r="D1855" i="30"/>
  <c r="C1855" i="30"/>
  <c r="C1855" i="30" a="1"/>
  <c r="B1855" i="30"/>
  <c r="J1854" i="30"/>
  <c r="I1854" i="30"/>
  <c r="H1854" i="30"/>
  <c r="G1854" i="30"/>
  <c r="F1854" i="30"/>
  <c r="E1854" i="30"/>
  <c r="D1854" i="30"/>
  <c r="C1854" i="30" a="1"/>
  <c r="C1854" i="30" s="1"/>
  <c r="B1854" i="30"/>
  <c r="J1853" i="30"/>
  <c r="I1853" i="30"/>
  <c r="H1853" i="30"/>
  <c r="G1853" i="30"/>
  <c r="F1853" i="30"/>
  <c r="E1853" i="30"/>
  <c r="D1853" i="30"/>
  <c r="C1853" i="30" a="1"/>
  <c r="C1853" i="30" s="1"/>
  <c r="B1853" i="30"/>
  <c r="J1852" i="30"/>
  <c r="I1852" i="30"/>
  <c r="H1852" i="30"/>
  <c r="G1852" i="30"/>
  <c r="F1852" i="30"/>
  <c r="E1852" i="30"/>
  <c r="D1852" i="30"/>
  <c r="C1852" i="30" a="1"/>
  <c r="C1852" i="30" s="1"/>
  <c r="B1852" i="30"/>
  <c r="J1851" i="30"/>
  <c r="I1851" i="30"/>
  <c r="H1851" i="30"/>
  <c r="G1851" i="30"/>
  <c r="F1851" i="30"/>
  <c r="E1851" i="30"/>
  <c r="D1851" i="30"/>
  <c r="C1851" i="30" a="1"/>
  <c r="C1851" i="30" s="1"/>
  <c r="B1851" i="30"/>
  <c r="J1850" i="30"/>
  <c r="I1850" i="30"/>
  <c r="H1850" i="30"/>
  <c r="G1850" i="30"/>
  <c r="F1850" i="30"/>
  <c r="E1850" i="30"/>
  <c r="D1850" i="30"/>
  <c r="C1850" i="30"/>
  <c r="C1850" i="30" a="1"/>
  <c r="B1850" i="30"/>
  <c r="J1849" i="30"/>
  <c r="I1849" i="30"/>
  <c r="H1849" i="30"/>
  <c r="G1849" i="30"/>
  <c r="F1849" i="30"/>
  <c r="E1849" i="30"/>
  <c r="D1849" i="30"/>
  <c r="C1849" i="30"/>
  <c r="C1849" i="30" a="1"/>
  <c r="B1849" i="30"/>
  <c r="J1848" i="30"/>
  <c r="I1848" i="30"/>
  <c r="H1848" i="30"/>
  <c r="G1848" i="30"/>
  <c r="F1848" i="30"/>
  <c r="E1848" i="30"/>
  <c r="D1848" i="30"/>
  <c r="C1848" i="30" a="1"/>
  <c r="C1848" i="30" s="1"/>
  <c r="B1848" i="30"/>
  <c r="J1847" i="30"/>
  <c r="I1847" i="30"/>
  <c r="H1847" i="30"/>
  <c r="G1847" i="30"/>
  <c r="F1847" i="30"/>
  <c r="E1847" i="30"/>
  <c r="D1847" i="30"/>
  <c r="C1847" i="30" a="1"/>
  <c r="C1847" i="30" s="1"/>
  <c r="B1847" i="30"/>
  <c r="J1846" i="30"/>
  <c r="I1846" i="30"/>
  <c r="H1846" i="30"/>
  <c r="G1846" i="30"/>
  <c r="F1846" i="30"/>
  <c r="E1846" i="30"/>
  <c r="D1846" i="30"/>
  <c r="C1846" i="30" a="1"/>
  <c r="C1846" i="30" s="1"/>
  <c r="B1846" i="30"/>
  <c r="J1845" i="30"/>
  <c r="I1845" i="30"/>
  <c r="H1845" i="30"/>
  <c r="G1845" i="30"/>
  <c r="F1845" i="30"/>
  <c r="E1845" i="30"/>
  <c r="D1845" i="30"/>
  <c r="C1845" i="30"/>
  <c r="C1845" i="30" a="1"/>
  <c r="B1845" i="30"/>
  <c r="J1844" i="30"/>
  <c r="I1844" i="30"/>
  <c r="H1844" i="30"/>
  <c r="G1844" i="30"/>
  <c r="F1844" i="30"/>
  <c r="E1844" i="30"/>
  <c r="D1844" i="30"/>
  <c r="C1844" i="30"/>
  <c r="C1844" i="30" a="1"/>
  <c r="B1844" i="30"/>
  <c r="J1843" i="30"/>
  <c r="I1843" i="30"/>
  <c r="H1843" i="30"/>
  <c r="G1843" i="30"/>
  <c r="F1843" i="30"/>
  <c r="E1843" i="30"/>
  <c r="D1843" i="30"/>
  <c r="C1843" i="30" a="1"/>
  <c r="C1843" i="30" s="1"/>
  <c r="B1843" i="30"/>
  <c r="J1842" i="30"/>
  <c r="I1842" i="30"/>
  <c r="H1842" i="30"/>
  <c r="G1842" i="30"/>
  <c r="F1842" i="30"/>
  <c r="E1842" i="30"/>
  <c r="D1842" i="30"/>
  <c r="C1842" i="30" a="1"/>
  <c r="C1842" i="30" s="1"/>
  <c r="B1842" i="30"/>
  <c r="J1841" i="30"/>
  <c r="I1841" i="30"/>
  <c r="H1841" i="30"/>
  <c r="G1841" i="30"/>
  <c r="F1841" i="30"/>
  <c r="E1841" i="30"/>
  <c r="D1841" i="30"/>
  <c r="C1841" i="30" a="1"/>
  <c r="C1841" i="30" s="1"/>
  <c r="B1841" i="30"/>
  <c r="J1840" i="30"/>
  <c r="I1840" i="30"/>
  <c r="H1840" i="30"/>
  <c r="G1840" i="30"/>
  <c r="F1840" i="30"/>
  <c r="E1840" i="30"/>
  <c r="D1840" i="30"/>
  <c r="C1840" i="30"/>
  <c r="C1840" i="30" a="1"/>
  <c r="B1840" i="30"/>
  <c r="J1839" i="30"/>
  <c r="I1839" i="30"/>
  <c r="H1839" i="30"/>
  <c r="G1839" i="30"/>
  <c r="F1839" i="30"/>
  <c r="E1839" i="30"/>
  <c r="D1839" i="30"/>
  <c r="C1839" i="30"/>
  <c r="C1839" i="30" a="1"/>
  <c r="B1839" i="30"/>
  <c r="J1838" i="30"/>
  <c r="I1838" i="30"/>
  <c r="H1838" i="30"/>
  <c r="G1838" i="30"/>
  <c r="F1838" i="30"/>
  <c r="E1838" i="30"/>
  <c r="D1838" i="30"/>
  <c r="C1838" i="30" a="1"/>
  <c r="C1838" i="30" s="1"/>
  <c r="B1838" i="30"/>
  <c r="J1837" i="30"/>
  <c r="I1837" i="30"/>
  <c r="H1837" i="30"/>
  <c r="G1837" i="30"/>
  <c r="F1837" i="30"/>
  <c r="E1837" i="30"/>
  <c r="D1837" i="30"/>
  <c r="C1837" i="30"/>
  <c r="C1837" i="30" a="1"/>
  <c r="B1837" i="30"/>
  <c r="J1836" i="30"/>
  <c r="I1836" i="30"/>
  <c r="H1836" i="30"/>
  <c r="G1836" i="30"/>
  <c r="F1836" i="30"/>
  <c r="E1836" i="30"/>
  <c r="D1836" i="30"/>
  <c r="C1836" i="30" a="1"/>
  <c r="C1836" i="30" s="1"/>
  <c r="B1836" i="30"/>
  <c r="J1835" i="30"/>
  <c r="I1835" i="30"/>
  <c r="H1835" i="30"/>
  <c r="G1835" i="30"/>
  <c r="F1835" i="30"/>
  <c r="E1835" i="30"/>
  <c r="D1835" i="30"/>
  <c r="C1835" i="30" a="1"/>
  <c r="C1835" i="30" s="1"/>
  <c r="B1835" i="30"/>
  <c r="J1834" i="30"/>
  <c r="I1834" i="30"/>
  <c r="H1834" i="30"/>
  <c r="G1834" i="30"/>
  <c r="F1834" i="30"/>
  <c r="E1834" i="30"/>
  <c r="D1834" i="30"/>
  <c r="C1834" i="30"/>
  <c r="C1834" i="30" a="1"/>
  <c r="B1834" i="30"/>
  <c r="J1833" i="30"/>
  <c r="I1833" i="30"/>
  <c r="H1833" i="30"/>
  <c r="G1833" i="30"/>
  <c r="F1833" i="30"/>
  <c r="E1833" i="30"/>
  <c r="D1833" i="30"/>
  <c r="C1833" i="30" a="1"/>
  <c r="C1833" i="30" s="1"/>
  <c r="B1833" i="30"/>
  <c r="J1832" i="30"/>
  <c r="I1832" i="30"/>
  <c r="H1832" i="30"/>
  <c r="G1832" i="30"/>
  <c r="F1832" i="30"/>
  <c r="E1832" i="30"/>
  <c r="D1832" i="30"/>
  <c r="C1832" i="30"/>
  <c r="C1832" i="30" a="1"/>
  <c r="B1832" i="30"/>
  <c r="J1831" i="30"/>
  <c r="I1831" i="30"/>
  <c r="H1831" i="30"/>
  <c r="G1831" i="30"/>
  <c r="F1831" i="30"/>
  <c r="E1831" i="30"/>
  <c r="D1831" i="30"/>
  <c r="C1831" i="30" a="1"/>
  <c r="C1831" i="30" s="1"/>
  <c r="B1831" i="30"/>
  <c r="J1830" i="30"/>
  <c r="I1830" i="30"/>
  <c r="H1830" i="30"/>
  <c r="G1830" i="30"/>
  <c r="F1830" i="30"/>
  <c r="E1830" i="30"/>
  <c r="D1830" i="30"/>
  <c r="C1830" i="30" a="1"/>
  <c r="C1830" i="30" s="1"/>
  <c r="B1830" i="30"/>
  <c r="J1829" i="30"/>
  <c r="I1829" i="30"/>
  <c r="H1829" i="30"/>
  <c r="G1829" i="30"/>
  <c r="F1829" i="30"/>
  <c r="E1829" i="30"/>
  <c r="D1829" i="30"/>
  <c r="C1829" i="30" a="1"/>
  <c r="C1829" i="30" s="1"/>
  <c r="B1829" i="30"/>
  <c r="J1828" i="30"/>
  <c r="I1828" i="30"/>
  <c r="H1828" i="30"/>
  <c r="G1828" i="30"/>
  <c r="F1828" i="30"/>
  <c r="E1828" i="30"/>
  <c r="D1828" i="30"/>
  <c r="C1828" i="30"/>
  <c r="C1828" i="30" a="1"/>
  <c r="B1828" i="30"/>
  <c r="C1521" i="30"/>
  <c r="C1521" i="30" a="1"/>
  <c r="B1521" i="30"/>
  <c r="C1520" i="30" a="1"/>
  <c r="C1520" i="30" s="1"/>
  <c r="B1520" i="30"/>
  <c r="C1519" i="30"/>
  <c r="C1519" i="30" a="1"/>
  <c r="B1519" i="30"/>
  <c r="C1518" i="30"/>
  <c r="C1518" i="30" a="1"/>
  <c r="B1518" i="30"/>
  <c r="C1517" i="30"/>
  <c r="C1517" i="30" a="1"/>
  <c r="B1517" i="30"/>
  <c r="C1516" i="30" a="1"/>
  <c r="C1516" i="30" s="1"/>
  <c r="B1516" i="30"/>
  <c r="C1515" i="30" a="1"/>
  <c r="C1515" i="30" s="1"/>
  <c r="B1515" i="30"/>
  <c r="C1514" i="30"/>
  <c r="C1514" i="30" a="1"/>
  <c r="B1514" i="30"/>
  <c r="C1513" i="30"/>
  <c r="C1513" i="30" a="1"/>
  <c r="B1513" i="30"/>
  <c r="C1512" i="30" a="1"/>
  <c r="C1512" i="30" s="1"/>
  <c r="B1512" i="30"/>
  <c r="C1511" i="30"/>
  <c r="C1511" i="30" a="1"/>
  <c r="B1511" i="30"/>
  <c r="C1510" i="30" a="1"/>
  <c r="C1510" i="30" s="1"/>
  <c r="B1510" i="30"/>
  <c r="C1509" i="30"/>
  <c r="C1509" i="30" a="1"/>
  <c r="B1509" i="30"/>
  <c r="C1508" i="30" a="1"/>
  <c r="C1508" i="30" s="1"/>
  <c r="B1508" i="30"/>
  <c r="C1507" i="30" a="1"/>
  <c r="C1507" i="30" s="1"/>
  <c r="B1507" i="30"/>
  <c r="C1506" i="30"/>
  <c r="C1506" i="30" a="1"/>
  <c r="B1506" i="30"/>
  <c r="C1505" i="30"/>
  <c r="C1505" i="30" a="1"/>
  <c r="B1505" i="30"/>
  <c r="C1504" i="30" a="1"/>
  <c r="C1504" i="30" s="1"/>
  <c r="B1504" i="30"/>
  <c r="C1503" i="30"/>
  <c r="C1503" i="30" a="1"/>
  <c r="B1503" i="30"/>
  <c r="C1502" i="30" a="1"/>
  <c r="C1502" i="30" s="1"/>
  <c r="B1502" i="30"/>
  <c r="C1501" i="30"/>
  <c r="C1501" i="30" a="1"/>
  <c r="B1501" i="30"/>
  <c r="C1500" i="30" a="1"/>
  <c r="C1500" i="30" s="1"/>
  <c r="B1500" i="30"/>
  <c r="C1499" i="30"/>
  <c r="C1499" i="30" a="1"/>
  <c r="B1499" i="30"/>
  <c r="C1498" i="30"/>
  <c r="C1498" i="30" a="1"/>
  <c r="B1498" i="30"/>
  <c r="C1497" i="30"/>
  <c r="C1497" i="30" a="1"/>
  <c r="B1497" i="30"/>
  <c r="C1496" i="30" a="1"/>
  <c r="C1496" i="30" s="1"/>
  <c r="B1496" i="30"/>
  <c r="C1495" i="30" a="1"/>
  <c r="C1495" i="30" s="1"/>
  <c r="B1495" i="30"/>
  <c r="C1494" i="30" a="1"/>
  <c r="C1494" i="30" s="1"/>
  <c r="B1494" i="30"/>
  <c r="C1493" i="30"/>
  <c r="C1493" i="30" a="1"/>
  <c r="B1493" i="30"/>
  <c r="C1492" i="30" a="1"/>
  <c r="C1492" i="30" s="1"/>
  <c r="B1492" i="30"/>
  <c r="C1491" i="30" a="1"/>
  <c r="C1491" i="30" s="1"/>
  <c r="B1491" i="30"/>
  <c r="C1490" i="30"/>
  <c r="C1490" i="30" a="1"/>
  <c r="B1490" i="30"/>
  <c r="C1489" i="30"/>
  <c r="C1489" i="30" a="1"/>
  <c r="B1489" i="30"/>
  <c r="C1488" i="30" a="1"/>
  <c r="C1488" i="30" s="1"/>
  <c r="B1488" i="30"/>
  <c r="C1487" i="30"/>
  <c r="C1487" i="30" a="1"/>
  <c r="B1487" i="30"/>
  <c r="C1486" i="30"/>
  <c r="C1486" i="30" a="1"/>
  <c r="B1486" i="30"/>
  <c r="C1485" i="30"/>
  <c r="C1485" i="30" a="1"/>
  <c r="B1485" i="30"/>
  <c r="C1484" i="30" a="1"/>
  <c r="C1484" i="30" s="1"/>
  <c r="B1484" i="30"/>
  <c r="C1483" i="30"/>
  <c r="C1483" i="30" a="1"/>
  <c r="B1483" i="30"/>
  <c r="C1482" i="30" a="1"/>
  <c r="C1482" i="30" s="1"/>
  <c r="B1482" i="30"/>
  <c r="C1481" i="30"/>
  <c r="C1481" i="30" a="1"/>
  <c r="B1481" i="30"/>
  <c r="C1480" i="30" a="1"/>
  <c r="C1480" i="30" s="1"/>
  <c r="B1480" i="30"/>
  <c r="C1479" i="30"/>
  <c r="C1479" i="30" a="1"/>
  <c r="B1479" i="30"/>
  <c r="C1478" i="30" a="1"/>
  <c r="C1478" i="30" s="1"/>
  <c r="B1478" i="30"/>
  <c r="C1477" i="30"/>
  <c r="C1477" i="30" a="1"/>
  <c r="B1477" i="30"/>
  <c r="C1476" i="30" a="1"/>
  <c r="C1476" i="30" s="1"/>
  <c r="B1476" i="30"/>
  <c r="C1475" i="30" a="1"/>
  <c r="C1475" i="30" s="1"/>
  <c r="B1475" i="30"/>
  <c r="C1474" i="30"/>
  <c r="C1474" i="30" a="1"/>
  <c r="B1474" i="30"/>
  <c r="C1473" i="30"/>
  <c r="C1473" i="30" a="1"/>
  <c r="B1473" i="30"/>
  <c r="C1472" i="30" a="1"/>
  <c r="C1472" i="30" s="1"/>
  <c r="B1472" i="30"/>
  <c r="C1471" i="30"/>
  <c r="C1471" i="30" a="1"/>
  <c r="B1471" i="30"/>
  <c r="C1470" i="30"/>
  <c r="C1470" i="30" a="1"/>
  <c r="B1470" i="30"/>
  <c r="C1469" i="30"/>
  <c r="C1469" i="30" a="1"/>
  <c r="B1469" i="30"/>
  <c r="C1468" i="30" a="1"/>
  <c r="C1468" i="30" s="1"/>
  <c r="B1468" i="30"/>
  <c r="C1467" i="30" a="1"/>
  <c r="C1467" i="30" s="1"/>
  <c r="B1467" i="30"/>
  <c r="C1466" i="30"/>
  <c r="C1466" i="30" a="1"/>
  <c r="B1466" i="30"/>
  <c r="C1465" i="30"/>
  <c r="C1465" i="30" a="1"/>
  <c r="B1465" i="30"/>
  <c r="C1464" i="30" a="1"/>
  <c r="C1464" i="30" s="1"/>
  <c r="B1464" i="30"/>
  <c r="C1463" i="30"/>
  <c r="C1463" i="30" a="1"/>
  <c r="B1463" i="30"/>
  <c r="C1462" i="30" a="1"/>
  <c r="C1462" i="30" s="1"/>
  <c r="B1462" i="30"/>
  <c r="C1461" i="30"/>
  <c r="C1461" i="30" a="1"/>
  <c r="B1461" i="30"/>
  <c r="C1460" i="30" a="1"/>
  <c r="C1460" i="30" s="1"/>
  <c r="B1460" i="30"/>
  <c r="C1459" i="30" a="1"/>
  <c r="C1459" i="30" s="1"/>
  <c r="B1459" i="30"/>
  <c r="C1458" i="30"/>
  <c r="C1458" i="30" a="1"/>
  <c r="B1458" i="30"/>
  <c r="C1457" i="30"/>
  <c r="C1457" i="30" a="1"/>
  <c r="B1457" i="30"/>
  <c r="C1456" i="30" a="1"/>
  <c r="C1456" i="30" s="1"/>
  <c r="B1456" i="30"/>
  <c r="C1455" i="30"/>
  <c r="C1455" i="30" a="1"/>
  <c r="B1455" i="30"/>
  <c r="C1454" i="30" a="1"/>
  <c r="C1454" i="30" s="1"/>
  <c r="B1454" i="30"/>
  <c r="C1453" i="30"/>
  <c r="C1453" i="30" a="1"/>
  <c r="B1453" i="30"/>
  <c r="C1452" i="30" a="1"/>
  <c r="C1452" i="30" s="1"/>
  <c r="B1452" i="30"/>
  <c r="C1451" i="30"/>
  <c r="C1451" i="30" a="1"/>
  <c r="B1451" i="30"/>
  <c r="C1450" i="30"/>
  <c r="C1450" i="30" a="1"/>
  <c r="B1450" i="30"/>
  <c r="C1449" i="30"/>
  <c r="C1449" i="30" a="1"/>
  <c r="B1449" i="30"/>
  <c r="C1448" i="30" a="1"/>
  <c r="C1448" i="30" s="1"/>
  <c r="B1448" i="30"/>
  <c r="C1447" i="30" a="1"/>
  <c r="C1447" i="30" s="1"/>
  <c r="B1447" i="30"/>
  <c r="C1446" i="30" a="1"/>
  <c r="C1446" i="30" s="1"/>
  <c r="B1446" i="30"/>
  <c r="C1445" i="30"/>
  <c r="C1445" i="30" a="1"/>
  <c r="B1445" i="30"/>
  <c r="C1444" i="30" a="1"/>
  <c r="C1444" i="30" s="1"/>
  <c r="B1444" i="30"/>
  <c r="C1443" i="30" a="1"/>
  <c r="C1443" i="30" s="1"/>
  <c r="B1443" i="30"/>
  <c r="C1442" i="30"/>
  <c r="C1442" i="30" a="1"/>
  <c r="B1442" i="30"/>
  <c r="C1441" i="30"/>
  <c r="C1441" i="30" a="1"/>
  <c r="B1441" i="30"/>
  <c r="C1440" i="30" a="1"/>
  <c r="C1440" i="30" s="1"/>
  <c r="B1440" i="30"/>
  <c r="C1439" i="30"/>
  <c r="C1439" i="30" a="1"/>
  <c r="B1439" i="30"/>
  <c r="C1438" i="30"/>
  <c r="C1438" i="30" a="1"/>
  <c r="B1438" i="30"/>
  <c r="C1437" i="30"/>
  <c r="C1437" i="30" a="1"/>
  <c r="B1437" i="30"/>
  <c r="C1436" i="30" a="1"/>
  <c r="C1436" i="30" s="1"/>
  <c r="B1436" i="30"/>
  <c r="C1435" i="30"/>
  <c r="C1435" i="30" a="1"/>
  <c r="B1435" i="30"/>
  <c r="C1434" i="30" a="1"/>
  <c r="C1434" i="30" s="1"/>
  <c r="B1434" i="30"/>
  <c r="C1433" i="30"/>
  <c r="C1433" i="30" a="1"/>
  <c r="B1433" i="30"/>
  <c r="C1432" i="30" a="1"/>
  <c r="C1432" i="30" s="1"/>
  <c r="B1432" i="30"/>
  <c r="C1431" i="30"/>
  <c r="C1431" i="30" a="1"/>
  <c r="B1431" i="30"/>
  <c r="C1430" i="30" a="1"/>
  <c r="C1430" i="30" s="1"/>
  <c r="B1430" i="30"/>
  <c r="C1429" i="30"/>
  <c r="C1429" i="30" a="1"/>
  <c r="B1429" i="30"/>
  <c r="C1428" i="30" a="1"/>
  <c r="C1428" i="30" s="1"/>
  <c r="B1428" i="30"/>
  <c r="C1427" i="30" a="1"/>
  <c r="C1427" i="30" s="1"/>
  <c r="B1427" i="30"/>
  <c r="C1426" i="30"/>
  <c r="C1426" i="30" a="1"/>
  <c r="B1426" i="30"/>
  <c r="C1425" i="30"/>
  <c r="C1425" i="30" a="1"/>
  <c r="B1425" i="30"/>
  <c r="C1424" i="30" a="1"/>
  <c r="C1424" i="30" s="1"/>
  <c r="B1424" i="30"/>
  <c r="C1423" i="30"/>
  <c r="C1423" i="30" a="1"/>
  <c r="B1423" i="30"/>
  <c r="C1422" i="30"/>
  <c r="C1422" i="30" a="1"/>
  <c r="B1422" i="30"/>
  <c r="C1421" i="30"/>
  <c r="C1421" i="30" a="1"/>
  <c r="B1421" i="30"/>
  <c r="C1420" i="30" a="1"/>
  <c r="C1420" i="30" s="1"/>
  <c r="B1420" i="30"/>
  <c r="C1419" i="30" a="1"/>
  <c r="C1419" i="30" s="1"/>
  <c r="B1419" i="30"/>
  <c r="C1418" i="30"/>
  <c r="C1418" i="30" a="1"/>
  <c r="B1418" i="30"/>
  <c r="C1417" i="30"/>
  <c r="C1417" i="30" a="1"/>
  <c r="B1417" i="30"/>
  <c r="C1416" i="30" a="1"/>
  <c r="C1416" i="30" s="1"/>
  <c r="B1416" i="30"/>
  <c r="C1415" i="30"/>
  <c r="C1415" i="30" a="1"/>
  <c r="B1415" i="30"/>
  <c r="C1414" i="30" a="1"/>
  <c r="C1414" i="30" s="1"/>
  <c r="B1414" i="30"/>
  <c r="C1413" i="30"/>
  <c r="C1413" i="30" a="1"/>
  <c r="B1413" i="30"/>
  <c r="C1412" i="30" a="1"/>
  <c r="C1412" i="30" s="1"/>
  <c r="B1412" i="30"/>
  <c r="C1411" i="30" a="1"/>
  <c r="C1411" i="30" s="1"/>
  <c r="B1411" i="30"/>
  <c r="C1410" i="30"/>
  <c r="C1410" i="30" a="1"/>
  <c r="B1410" i="30"/>
  <c r="C1409" i="30"/>
  <c r="C1409" i="30" a="1"/>
  <c r="B1409" i="30"/>
  <c r="C1408" i="30" a="1"/>
  <c r="C1408" i="30" s="1"/>
  <c r="B1408" i="30"/>
  <c r="C1407" i="30"/>
  <c r="C1407" i="30" a="1"/>
  <c r="B1407" i="30"/>
  <c r="C1406" i="30" a="1"/>
  <c r="C1406" i="30" s="1"/>
  <c r="B1406" i="30"/>
  <c r="C1405" i="30"/>
  <c r="C1405" i="30" a="1"/>
  <c r="B1405" i="30"/>
  <c r="C1404" i="30" a="1"/>
  <c r="C1404" i="30" s="1"/>
  <c r="B1404" i="30"/>
  <c r="C1403" i="30"/>
  <c r="C1403" i="30" a="1"/>
  <c r="B1403" i="30"/>
  <c r="C1402" i="30"/>
  <c r="C1402" i="30" a="1"/>
  <c r="B1402" i="30"/>
  <c r="C1401" i="30"/>
  <c r="C1401" i="30" a="1"/>
  <c r="B1401" i="30"/>
  <c r="C1400" i="30" a="1"/>
  <c r="C1400" i="30" s="1"/>
  <c r="B1400" i="30"/>
  <c r="C1399" i="30" a="1"/>
  <c r="C1399" i="30" s="1"/>
  <c r="B1399" i="30"/>
  <c r="C1398" i="30" a="1"/>
  <c r="C1398" i="30" s="1"/>
  <c r="B1398" i="30"/>
  <c r="C1397" i="30"/>
  <c r="C1397" i="30" a="1"/>
  <c r="B1397" i="30"/>
  <c r="C1396" i="30" a="1"/>
  <c r="C1396" i="30" s="1"/>
  <c r="B1396" i="30"/>
  <c r="C1395" i="30" a="1"/>
  <c r="C1395" i="30" s="1"/>
  <c r="B1395" i="30"/>
  <c r="C1394" i="30" a="1"/>
  <c r="C1394" i="30" s="1"/>
  <c r="B1394" i="30"/>
  <c r="C1393" i="30"/>
  <c r="C1393" i="30" a="1"/>
  <c r="B1393" i="30"/>
  <c r="C1392" i="30" a="1"/>
  <c r="C1392" i="30" s="1"/>
  <c r="B1392" i="30"/>
  <c r="C1391" i="30"/>
  <c r="C1391" i="30" a="1"/>
  <c r="B1391" i="30"/>
  <c r="C1390" i="30"/>
  <c r="C1390" i="30" a="1"/>
  <c r="B1390" i="30"/>
  <c r="C1389" i="30"/>
  <c r="C1389" i="30" a="1"/>
  <c r="B1389" i="30"/>
  <c r="C1388" i="30" a="1"/>
  <c r="C1388" i="30" s="1"/>
  <c r="B1388" i="30"/>
  <c r="C1387" i="30"/>
  <c r="C1387" i="30" a="1"/>
  <c r="B1387" i="30"/>
  <c r="C1386" i="30" a="1"/>
  <c r="C1386" i="30" s="1"/>
  <c r="B1386" i="30"/>
  <c r="C1385" i="30"/>
  <c r="C1385" i="30" a="1"/>
  <c r="B1385" i="30"/>
  <c r="C1384" i="30" a="1"/>
  <c r="C1384" i="30" s="1"/>
  <c r="B1384" i="30"/>
  <c r="C1383" i="30"/>
  <c r="C1383" i="30" a="1"/>
  <c r="B1383" i="30"/>
  <c r="C1382" i="30" a="1"/>
  <c r="C1382" i="30" s="1"/>
  <c r="B1382" i="30"/>
  <c r="C1381" i="30"/>
  <c r="C1381" i="30" a="1"/>
  <c r="B1381" i="30"/>
  <c r="C1380" i="30" a="1"/>
  <c r="C1380" i="30" s="1"/>
  <c r="B1380" i="30"/>
  <c r="C1379" i="30" a="1"/>
  <c r="C1379" i="30" s="1"/>
  <c r="B1379" i="30"/>
  <c r="C1378" i="30"/>
  <c r="C1378" i="30" a="1"/>
  <c r="B1378" i="30"/>
  <c r="C1377" i="30"/>
  <c r="C1377" i="30" a="1"/>
  <c r="B1377" i="30"/>
  <c r="C1376" i="30" a="1"/>
  <c r="C1376" i="30" s="1"/>
  <c r="B1376" i="30"/>
  <c r="C1375" i="30"/>
  <c r="C1375" i="30" a="1"/>
  <c r="B1375" i="30"/>
  <c r="C1374" i="30"/>
  <c r="C1374" i="30" a="1"/>
  <c r="B1374" i="30"/>
  <c r="C1373" i="30"/>
  <c r="C1373" i="30" a="1"/>
  <c r="B1373" i="30"/>
  <c r="C1372" i="30" a="1"/>
  <c r="C1372" i="30" s="1"/>
  <c r="B1372" i="30"/>
  <c r="C1371" i="30" a="1"/>
  <c r="C1371" i="30" s="1"/>
  <c r="B1371" i="30"/>
  <c r="C1370" i="30"/>
  <c r="C1370" i="30" a="1"/>
  <c r="B1370" i="30"/>
  <c r="C1369" i="30"/>
  <c r="C1369" i="30" a="1"/>
  <c r="B1369" i="30"/>
  <c r="C1368" i="30" a="1"/>
  <c r="C1368" i="30" s="1"/>
  <c r="B1368" i="30"/>
  <c r="C1367" i="30"/>
  <c r="C1367" i="30" a="1"/>
  <c r="B1367" i="30"/>
  <c r="C1366" i="30" a="1"/>
  <c r="C1366" i="30" s="1"/>
  <c r="B1366" i="30"/>
  <c r="C1365" i="30"/>
  <c r="C1365" i="30" a="1"/>
  <c r="B1365" i="30"/>
  <c r="C1364" i="30" a="1"/>
  <c r="C1364" i="30" s="1"/>
  <c r="B1364" i="30"/>
  <c r="C1363" i="30" a="1"/>
  <c r="C1363" i="30" s="1"/>
  <c r="B1363" i="30"/>
  <c r="C1362" i="30"/>
  <c r="C1362" i="30" a="1"/>
  <c r="B1362" i="30"/>
  <c r="C1361" i="30"/>
  <c r="C1361" i="30" a="1"/>
  <c r="B1361" i="30"/>
  <c r="C1360" i="30" a="1"/>
  <c r="C1360" i="30" s="1"/>
  <c r="B1360" i="30"/>
  <c r="C1359" i="30" a="1"/>
  <c r="C1359" i="30" s="1"/>
  <c r="B1359" i="30"/>
  <c r="C1358" i="30" a="1"/>
  <c r="C1358" i="30" s="1"/>
  <c r="B1358" i="30"/>
  <c r="C1357" i="30"/>
  <c r="C1357" i="30" a="1"/>
  <c r="B1357" i="30"/>
  <c r="C1356" i="30" a="1"/>
  <c r="C1356" i="30" s="1"/>
  <c r="B1356" i="30"/>
  <c r="C1355" i="30"/>
  <c r="C1355" i="30" a="1"/>
  <c r="B1355" i="30"/>
  <c r="C1354" i="30"/>
  <c r="C1354" i="30" a="1"/>
  <c r="B1354" i="30"/>
  <c r="C1353" i="30"/>
  <c r="C1353" i="30" a="1"/>
  <c r="B1353" i="30"/>
  <c r="C1352" i="30" a="1"/>
  <c r="C1352" i="30" s="1"/>
  <c r="B1352" i="30"/>
  <c r="C1351" i="30" a="1"/>
  <c r="C1351" i="30" s="1"/>
  <c r="B1351" i="30"/>
  <c r="C1350" i="30" a="1"/>
  <c r="C1350" i="30" s="1"/>
  <c r="B1350" i="30"/>
  <c r="C1349" i="30"/>
  <c r="C1349" i="30" a="1"/>
  <c r="B1349" i="30"/>
  <c r="C1348" i="30" a="1"/>
  <c r="C1348" i="30" s="1"/>
  <c r="B1348" i="30"/>
  <c r="C1347" i="30" a="1"/>
  <c r="C1347" i="30" s="1"/>
  <c r="B1347" i="30"/>
  <c r="C1346" i="30" a="1"/>
  <c r="C1346" i="30" s="1"/>
  <c r="B1346" i="30"/>
  <c r="C1345" i="30"/>
  <c r="C1345" i="30" a="1"/>
  <c r="B1345" i="30"/>
  <c r="C1344" i="30" a="1"/>
  <c r="C1344" i="30" s="1"/>
  <c r="B1344" i="30"/>
  <c r="C1343" i="30"/>
  <c r="C1343" i="30" a="1"/>
  <c r="B1343" i="30"/>
  <c r="C1342" i="30"/>
  <c r="C1342" i="30" a="1"/>
  <c r="B1342" i="30"/>
  <c r="C1341" i="30"/>
  <c r="C1341" i="30" a="1"/>
  <c r="B1341" i="30"/>
  <c r="C1340" i="30" a="1"/>
  <c r="C1340" i="30" s="1"/>
  <c r="B1340" i="30"/>
  <c r="C1339" i="30"/>
  <c r="C1339" i="30" a="1"/>
  <c r="B1339" i="30"/>
  <c r="C1338" i="30" a="1"/>
  <c r="C1338" i="30" s="1"/>
  <c r="B1338" i="30"/>
  <c r="C1337" i="30" a="1"/>
  <c r="C1337" i="30" s="1"/>
  <c r="B1337" i="30"/>
  <c r="C1336" i="30"/>
  <c r="C1336" i="30" a="1"/>
  <c r="B1336" i="30"/>
  <c r="C1335" i="30" a="1"/>
  <c r="C1335" i="30" s="1"/>
  <c r="B1335" i="30"/>
  <c r="C1334" i="30"/>
  <c r="C1334" i="30" a="1"/>
  <c r="B1334" i="30"/>
  <c r="C1333" i="30" a="1"/>
  <c r="C1333" i="30" s="1"/>
  <c r="B1333" i="30"/>
  <c r="C1332" i="30"/>
  <c r="C1332" i="30" a="1"/>
  <c r="B1332" i="30"/>
  <c r="C1331" i="30"/>
  <c r="C1331" i="30" a="1"/>
  <c r="B1331" i="30"/>
  <c r="C1330" i="30"/>
  <c r="C1330" i="30" a="1"/>
  <c r="B1330" i="30"/>
  <c r="C1329" i="30" a="1"/>
  <c r="C1329" i="30" s="1"/>
  <c r="B1329" i="30"/>
  <c r="C1328" i="30" a="1"/>
  <c r="C1328" i="30" s="1"/>
  <c r="B1328" i="30"/>
  <c r="C1327" i="30" a="1"/>
  <c r="C1327" i="30" s="1"/>
  <c r="B1327" i="30"/>
  <c r="C1326" i="30"/>
  <c r="C1326" i="30" a="1"/>
  <c r="B1326" i="30"/>
  <c r="C1325" i="30" a="1"/>
  <c r="C1325" i="30" s="1"/>
  <c r="B1325" i="30"/>
  <c r="C1324" i="30"/>
  <c r="C1324" i="30" a="1"/>
  <c r="B1324" i="30"/>
  <c r="C1323" i="30"/>
  <c r="C1323" i="30" a="1"/>
  <c r="B1323" i="30"/>
  <c r="C1322" i="30" a="1"/>
  <c r="C1322" i="30" s="1"/>
  <c r="B1322" i="30"/>
  <c r="C1321" i="30" a="1"/>
  <c r="C1321" i="30" s="1"/>
  <c r="B1321" i="30"/>
  <c r="C1320" i="30" a="1"/>
  <c r="C1320" i="30" s="1"/>
  <c r="B1320" i="30"/>
  <c r="C1319" i="30"/>
  <c r="C1319" i="30" a="1"/>
  <c r="B1319" i="30"/>
  <c r="C1318" i="30"/>
  <c r="C1318" i="30" a="1"/>
  <c r="B1318" i="30"/>
  <c r="C1317" i="30" a="1"/>
  <c r="C1317" i="30" s="1"/>
  <c r="B1317" i="30"/>
  <c r="C1316" i="30"/>
  <c r="C1316" i="30" a="1"/>
  <c r="B1316" i="30"/>
  <c r="C1315" i="30" a="1"/>
  <c r="C1315" i="30" s="1"/>
  <c r="B1315" i="30"/>
  <c r="C1314" i="30" a="1"/>
  <c r="C1314" i="30" s="1"/>
  <c r="B1314" i="30"/>
  <c r="C1313" i="30" a="1"/>
  <c r="C1313" i="30" s="1"/>
  <c r="B1313" i="30"/>
  <c r="C1312" i="30" a="1"/>
  <c r="C1312" i="30" s="1"/>
  <c r="B1312" i="30"/>
  <c r="C1311" i="30"/>
  <c r="C1311" i="30" a="1"/>
  <c r="B1311" i="30"/>
  <c r="C1310" i="30"/>
  <c r="C1310" i="30" a="1"/>
  <c r="B1310" i="30"/>
  <c r="C1309" i="30" a="1"/>
  <c r="C1309" i="30" s="1"/>
  <c r="B1309" i="30"/>
  <c r="C1308" i="30"/>
  <c r="C1308" i="30" a="1"/>
  <c r="B1308" i="30"/>
  <c r="C1307" i="30" a="1"/>
  <c r="C1307" i="30" s="1"/>
  <c r="B1307" i="30"/>
  <c r="C1306" i="30"/>
  <c r="C1306" i="30" a="1"/>
  <c r="B1306" i="30"/>
  <c r="C1305" i="30" a="1"/>
  <c r="C1305" i="30" s="1"/>
  <c r="B1305" i="30"/>
  <c r="C1304" i="30" a="1"/>
  <c r="C1304" i="30" s="1"/>
  <c r="B1304" i="30"/>
  <c r="C1303" i="30" a="1"/>
  <c r="C1303" i="30" s="1"/>
  <c r="B1303" i="30"/>
  <c r="C1302" i="30" a="1"/>
  <c r="C1302" i="30" s="1"/>
  <c r="B1302" i="30"/>
  <c r="C1301" i="30" a="1"/>
  <c r="C1301" i="30" s="1"/>
  <c r="B1301" i="30"/>
  <c r="C1300" i="30" a="1"/>
  <c r="C1300" i="30" s="1"/>
  <c r="B1300" i="30"/>
  <c r="C1299" i="30" a="1"/>
  <c r="C1299" i="30" s="1"/>
  <c r="B1299" i="30"/>
  <c r="C1298" i="30"/>
  <c r="C1298" i="30" a="1"/>
  <c r="B1298" i="30"/>
  <c r="C1297" i="30" a="1"/>
  <c r="C1297" i="30" s="1"/>
  <c r="B1297" i="30"/>
  <c r="C1296" i="30"/>
  <c r="C1296" i="30" a="1"/>
  <c r="B1296" i="30"/>
  <c r="C1295" i="30" a="1"/>
  <c r="C1295" i="30" s="1"/>
  <c r="B1295" i="30"/>
  <c r="C1294" i="30" a="1"/>
  <c r="C1294" i="30" s="1"/>
  <c r="B1294" i="30"/>
  <c r="C1293" i="30" a="1"/>
  <c r="C1293" i="30" s="1"/>
  <c r="B1293" i="30"/>
  <c r="C1292" i="30" a="1"/>
  <c r="C1292" i="30" s="1"/>
  <c r="B1292" i="30"/>
  <c r="C1291" i="30" a="1"/>
  <c r="C1291" i="30" s="1"/>
  <c r="B1291" i="30"/>
  <c r="C1290" i="30" a="1"/>
  <c r="C1290" i="30" s="1"/>
  <c r="B1290" i="30"/>
  <c r="C1289" i="30" a="1"/>
  <c r="C1289" i="30" s="1"/>
  <c r="B1289" i="30"/>
  <c r="C1288" i="30"/>
  <c r="C1288" i="30" a="1"/>
  <c r="B1288" i="30"/>
  <c r="C1287" i="30" a="1"/>
  <c r="C1287" i="30" s="1"/>
  <c r="B1287" i="30"/>
  <c r="C1286" i="30"/>
  <c r="C1286" i="30" a="1"/>
  <c r="B1286" i="30"/>
  <c r="C1285" i="30" a="1"/>
  <c r="C1285" i="30" s="1"/>
  <c r="B1285" i="30"/>
  <c r="C1284" i="30"/>
  <c r="C1284" i="30" a="1"/>
  <c r="B1284" i="30"/>
  <c r="C1283" i="30"/>
  <c r="C1283" i="30" a="1"/>
  <c r="B1283" i="30"/>
  <c r="C1282" i="30" a="1"/>
  <c r="C1282" i="30" s="1"/>
  <c r="B1282" i="30"/>
  <c r="C1281" i="30" a="1"/>
  <c r="C1281" i="30" s="1"/>
  <c r="B1281" i="30"/>
  <c r="C1280" i="30" a="1"/>
  <c r="C1280" i="30" s="1"/>
  <c r="B1280" i="30"/>
  <c r="C1279" i="30" a="1"/>
  <c r="C1279" i="30" s="1"/>
  <c r="B1279" i="30"/>
  <c r="C1278" i="30"/>
  <c r="C1278" i="30" a="1"/>
  <c r="B1278" i="30"/>
  <c r="C1277" i="30" a="1"/>
  <c r="C1277" i="30" s="1"/>
  <c r="B1277" i="30"/>
  <c r="C1276" i="30"/>
  <c r="C1276" i="30" a="1"/>
  <c r="B1276" i="30"/>
  <c r="C1275" i="30"/>
  <c r="C1275" i="30" a="1"/>
  <c r="B1275" i="30"/>
  <c r="C1274" i="30" a="1"/>
  <c r="C1274" i="30" s="1"/>
  <c r="B1274" i="30"/>
  <c r="C1273" i="30" a="1"/>
  <c r="C1273" i="30" s="1"/>
  <c r="B1273" i="30"/>
  <c r="C1272" i="30" a="1"/>
  <c r="C1272" i="30" s="1"/>
  <c r="B1272" i="30"/>
  <c r="C1271" i="30"/>
  <c r="C1271" i="30" a="1"/>
  <c r="B1271" i="30"/>
  <c r="C1270" i="30"/>
  <c r="C1270" i="30" a="1"/>
  <c r="B1270" i="30"/>
  <c r="C1269" i="30" a="1"/>
  <c r="C1269" i="30" s="1"/>
  <c r="B1269" i="30"/>
  <c r="C1268" i="30" a="1"/>
  <c r="C1268" i="30" s="1"/>
  <c r="B1268" i="30"/>
  <c r="C1267" i="30" a="1"/>
  <c r="C1267" i="30" s="1"/>
  <c r="B1267" i="30"/>
  <c r="C1266" i="30" a="1"/>
  <c r="C1266" i="30" s="1"/>
  <c r="B1266" i="30"/>
  <c r="C1265" i="30" a="1"/>
  <c r="C1265" i="30" s="1"/>
  <c r="B1265" i="30"/>
  <c r="C1264" i="30"/>
  <c r="C1264" i="30" a="1"/>
  <c r="B1264" i="30"/>
  <c r="C1263" i="30"/>
  <c r="C1263" i="30" a="1"/>
  <c r="B1263" i="30"/>
  <c r="C1262" i="30"/>
  <c r="C1262" i="30" a="1"/>
  <c r="B1262" i="30"/>
  <c r="C1261" i="30" a="1"/>
  <c r="C1261" i="30" s="1"/>
  <c r="B1261" i="30"/>
  <c r="C1260" i="30" a="1"/>
  <c r="C1260" i="30" s="1"/>
  <c r="B1260" i="30"/>
  <c r="C1259" i="30"/>
  <c r="C1259" i="30" a="1"/>
  <c r="B1259" i="30"/>
  <c r="C1258" i="30"/>
  <c r="C1258" i="30" a="1"/>
  <c r="B1258" i="30"/>
  <c r="C1257" i="30" a="1"/>
  <c r="C1257" i="30" s="1"/>
  <c r="B1257" i="30"/>
  <c r="C1256" i="30"/>
  <c r="C1256" i="30" a="1"/>
  <c r="B1256" i="30"/>
  <c r="C1255" i="30" a="1"/>
  <c r="C1255" i="30" s="1"/>
  <c r="B1255" i="30"/>
  <c r="C1254" i="30" a="1"/>
  <c r="C1254" i="30" s="1"/>
  <c r="B1254" i="30"/>
  <c r="C1253" i="30" a="1"/>
  <c r="C1253" i="30" s="1"/>
  <c r="B1253" i="30"/>
  <c r="C1252" i="30" a="1"/>
  <c r="C1252" i="30" s="1"/>
  <c r="B1252" i="30"/>
  <c r="C1251" i="30"/>
  <c r="C1251" i="30" a="1"/>
  <c r="B1251" i="30"/>
  <c r="C1250" i="30"/>
  <c r="C1250" i="30" a="1"/>
  <c r="B1250" i="30"/>
  <c r="C1249" i="30" a="1"/>
  <c r="C1249" i="30" s="1"/>
  <c r="B1249" i="30"/>
  <c r="C1248" i="30"/>
  <c r="C1248" i="30" a="1"/>
  <c r="B1248" i="30"/>
  <c r="C1247" i="30" a="1"/>
  <c r="C1247" i="30" s="1"/>
  <c r="B1247" i="30"/>
  <c r="C1246" i="30" a="1"/>
  <c r="C1246" i="30" s="1"/>
  <c r="B1246" i="30"/>
  <c r="C1245" i="30" a="1"/>
  <c r="C1245" i="30" s="1"/>
  <c r="B1245" i="30"/>
  <c r="C1244" i="30" a="1"/>
  <c r="C1244" i="30" s="1"/>
  <c r="B1244" i="30"/>
  <c r="C1243" i="30" a="1"/>
  <c r="C1243" i="30" s="1"/>
  <c r="B1243" i="30"/>
  <c r="C1242" i="30" a="1"/>
  <c r="C1242" i="30" s="1"/>
  <c r="B1242" i="30"/>
  <c r="C1241" i="30" a="1"/>
  <c r="C1241" i="30" s="1"/>
  <c r="B1241" i="30"/>
  <c r="C1240" i="30"/>
  <c r="C1240" i="30" a="1"/>
  <c r="B1240" i="30"/>
  <c r="C1239" i="30" a="1"/>
  <c r="C1239" i="30" s="1"/>
  <c r="B1239" i="30"/>
  <c r="C1238" i="30"/>
  <c r="C1238" i="30" a="1"/>
  <c r="B1238" i="30"/>
  <c r="C1237" i="30" a="1"/>
  <c r="C1237" i="30" s="1"/>
  <c r="B1237" i="30"/>
  <c r="C1236" i="30"/>
  <c r="C1236" i="30" a="1"/>
  <c r="B1236" i="30"/>
  <c r="C1235" i="30"/>
  <c r="C1235" i="30" a="1"/>
  <c r="B1235" i="30"/>
  <c r="C1234" i="30" a="1"/>
  <c r="C1234" i="30" s="1"/>
  <c r="B1234" i="30"/>
  <c r="C1233" i="30" a="1"/>
  <c r="C1233" i="30" s="1"/>
  <c r="B1233" i="30"/>
  <c r="C1232" i="30" a="1"/>
  <c r="C1232" i="30" s="1"/>
  <c r="B1232" i="30"/>
  <c r="C1231" i="30" a="1"/>
  <c r="C1231" i="30" s="1"/>
  <c r="B1231" i="30"/>
  <c r="C1230" i="30" a="1"/>
  <c r="C1230" i="30" s="1"/>
  <c r="B1230" i="30"/>
  <c r="C1229" i="30" a="1"/>
  <c r="C1229" i="30" s="1"/>
  <c r="B1229" i="30"/>
  <c r="C1228" i="30"/>
  <c r="C1228" i="30" a="1"/>
  <c r="B1228" i="30"/>
  <c r="C1227" i="30"/>
  <c r="C1227" i="30" a="1"/>
  <c r="B1227" i="30"/>
  <c r="C1226" i="30" a="1"/>
  <c r="C1226" i="30" s="1"/>
  <c r="B1226" i="30"/>
  <c r="C1225" i="30" a="1"/>
  <c r="C1225" i="30" s="1"/>
  <c r="B1225" i="30"/>
  <c r="C1224" i="30" a="1"/>
  <c r="C1224" i="30" s="1"/>
  <c r="B1224" i="30"/>
  <c r="C1223" i="30"/>
  <c r="C1223" i="30" a="1"/>
  <c r="B1223" i="30"/>
  <c r="C1222" i="30"/>
  <c r="C1222" i="30" a="1"/>
  <c r="B1222" i="30"/>
  <c r="C1221" i="30" a="1"/>
  <c r="C1221" i="30" s="1"/>
  <c r="B1221" i="30"/>
  <c r="C1220" i="30" a="1"/>
  <c r="C1220" i="30" s="1"/>
  <c r="B1220" i="30"/>
  <c r="C1219" i="30" a="1"/>
  <c r="C1219" i="30" s="1"/>
  <c r="B1219" i="30"/>
  <c r="C1218" i="30" a="1"/>
  <c r="C1218" i="30" s="1"/>
  <c r="B1218" i="30"/>
  <c r="C1217" i="30" a="1"/>
  <c r="C1217" i="30" s="1"/>
  <c r="B1217" i="30"/>
  <c r="C1216" i="30" a="1"/>
  <c r="C1216" i="30" s="1"/>
  <c r="B1216" i="30"/>
  <c r="C1215" i="30"/>
  <c r="C1215" i="30" a="1"/>
  <c r="B1215" i="30"/>
  <c r="C1214" i="30"/>
  <c r="C1214" i="30" a="1"/>
  <c r="B1214" i="30"/>
  <c r="C1213" i="30" a="1"/>
  <c r="C1213" i="30" s="1"/>
  <c r="B1213" i="30"/>
  <c r="C1212" i="30"/>
  <c r="C1212" i="30" a="1"/>
  <c r="B1212" i="30"/>
  <c r="C1211" i="30"/>
  <c r="C1211" i="30" a="1"/>
  <c r="B1211" i="30"/>
  <c r="C1210" i="30"/>
  <c r="C1210" i="30" a="1"/>
  <c r="B1210" i="30"/>
  <c r="C1209" i="30" a="1"/>
  <c r="C1209" i="30" s="1"/>
  <c r="B1209" i="30"/>
  <c r="C1208" i="30" a="1"/>
  <c r="C1208" i="30" s="1"/>
  <c r="B1208" i="30"/>
  <c r="C1207" i="30" a="1"/>
  <c r="C1207" i="30" s="1"/>
  <c r="B1207" i="30"/>
  <c r="C1206" i="30" a="1"/>
  <c r="C1206" i="30" s="1"/>
  <c r="B1206" i="30"/>
  <c r="C1205" i="30" a="1"/>
  <c r="C1205" i="30" s="1"/>
  <c r="B1205" i="30"/>
  <c r="C1204" i="30" a="1"/>
  <c r="C1204" i="30" s="1"/>
  <c r="B1204" i="30"/>
  <c r="C1203" i="30"/>
  <c r="C1203" i="30" a="1"/>
  <c r="B1203" i="30"/>
  <c r="C1202" i="30"/>
  <c r="C1202" i="30" a="1"/>
  <c r="B1202" i="30"/>
  <c r="C1201" i="30" a="1"/>
  <c r="C1201" i="30" s="1"/>
  <c r="B1201" i="30"/>
  <c r="C1200" i="30"/>
  <c r="C1200" i="30" a="1"/>
  <c r="B1200" i="30"/>
  <c r="C1199" i="30" a="1"/>
  <c r="C1199" i="30" s="1"/>
  <c r="B1199" i="30"/>
  <c r="C1198" i="30" a="1"/>
  <c r="C1198" i="30" s="1"/>
  <c r="B1198" i="30"/>
  <c r="C1197" i="30" a="1"/>
  <c r="C1197" i="30" s="1"/>
  <c r="B1197" i="30"/>
  <c r="C1196" i="30" a="1"/>
  <c r="C1196" i="30" s="1"/>
  <c r="B1196" i="30"/>
  <c r="C1195" i="30"/>
  <c r="C1195" i="30" a="1"/>
  <c r="B1195" i="30"/>
  <c r="C1194" i="30" a="1"/>
  <c r="C1194" i="30" s="1"/>
  <c r="B1194" i="30"/>
  <c r="C1193" i="30" a="1"/>
  <c r="C1193" i="30" s="1"/>
  <c r="B1193" i="30"/>
  <c r="C1192" i="30"/>
  <c r="C1192" i="30" a="1"/>
  <c r="B1192" i="30"/>
  <c r="C1191" i="30" a="1"/>
  <c r="C1191" i="30" s="1"/>
  <c r="B1191" i="30"/>
  <c r="C1190" i="30" a="1"/>
  <c r="C1190" i="30" s="1"/>
  <c r="B1190" i="30"/>
  <c r="C1189" i="30" a="1"/>
  <c r="C1189" i="30" s="1"/>
  <c r="B1189" i="30"/>
  <c r="C1188" i="30"/>
  <c r="C1188" i="30" a="1"/>
  <c r="B1188" i="30"/>
  <c r="C1187" i="30"/>
  <c r="C1187" i="30" a="1"/>
  <c r="B1187" i="30"/>
  <c r="C1186" i="30" a="1"/>
  <c r="C1186" i="30" s="1"/>
  <c r="B1186" i="30"/>
  <c r="C1185" i="30" a="1"/>
  <c r="C1185" i="30" s="1"/>
  <c r="B1185" i="30"/>
  <c r="C1184" i="30" a="1"/>
  <c r="C1184" i="30" s="1"/>
  <c r="B1184" i="30"/>
  <c r="C1183" i="30" a="1"/>
  <c r="C1183" i="30" s="1"/>
  <c r="B1183" i="30"/>
  <c r="C1182" i="30" a="1"/>
  <c r="C1182" i="30" s="1"/>
  <c r="B1182" i="30"/>
  <c r="C1181" i="30" a="1"/>
  <c r="C1181" i="30" s="1"/>
  <c r="B1181" i="30"/>
  <c r="C1180" i="30"/>
  <c r="C1180" i="30" a="1"/>
  <c r="B1180" i="30"/>
  <c r="C1179" i="30"/>
  <c r="C1179" i="30" a="1"/>
  <c r="B1179" i="30"/>
  <c r="C1178" i="30" a="1"/>
  <c r="C1178" i="30" s="1"/>
  <c r="B1178" i="30"/>
  <c r="C1177" i="30" a="1"/>
  <c r="C1177" i="30" s="1"/>
  <c r="B1177" i="30"/>
  <c r="C1176" i="30"/>
  <c r="C1176" i="30" a="1"/>
  <c r="B1176" i="30"/>
  <c r="C1175" i="30"/>
  <c r="C1175" i="30" a="1"/>
  <c r="B1175" i="30"/>
  <c r="C1174" i="30"/>
  <c r="C1174" i="30" a="1"/>
  <c r="B1174" i="30"/>
  <c r="C1173" i="30" a="1"/>
  <c r="C1173" i="30" s="1"/>
  <c r="B1173" i="30"/>
  <c r="C1172" i="30" a="1"/>
  <c r="C1172" i="30" s="1"/>
  <c r="B1172" i="30"/>
  <c r="C1171" i="30" a="1"/>
  <c r="C1171" i="30" s="1"/>
  <c r="B1171" i="30"/>
  <c r="C1170" i="30" a="1"/>
  <c r="C1170" i="30" s="1"/>
  <c r="B1170" i="30"/>
  <c r="C1169" i="30" a="1"/>
  <c r="C1169" i="30" s="1"/>
  <c r="B1169" i="30"/>
  <c r="C1168" i="30" a="1"/>
  <c r="C1168" i="30" s="1"/>
  <c r="B1168" i="30"/>
  <c r="C1167" i="30"/>
  <c r="C1167" i="30" a="1"/>
  <c r="B1167" i="30"/>
  <c r="C1166" i="30"/>
  <c r="C1166" i="30" a="1"/>
  <c r="B1166" i="30"/>
  <c r="C1165" i="30" a="1"/>
  <c r="C1165" i="30" s="1"/>
  <c r="B1165" i="30"/>
  <c r="C1164" i="30"/>
  <c r="C1164" i="30" a="1"/>
  <c r="B1164" i="30"/>
  <c r="C1163" i="30" a="1"/>
  <c r="C1163" i="30" s="1"/>
  <c r="B1163" i="30"/>
  <c r="C1162" i="30"/>
  <c r="C1162" i="30" a="1"/>
  <c r="B1162" i="30"/>
  <c r="C1161" i="30" a="1"/>
  <c r="C1161" i="30" s="1"/>
  <c r="B1161" i="30"/>
  <c r="C1160" i="30" a="1"/>
  <c r="C1160" i="30" s="1"/>
  <c r="B1160" i="30"/>
  <c r="C1159" i="30"/>
  <c r="C1159" i="30" a="1"/>
  <c r="B1159" i="30"/>
  <c r="C1158" i="30" a="1"/>
  <c r="C1158" i="30" s="1"/>
  <c r="B1158" i="30"/>
  <c r="C1157" i="30" a="1"/>
  <c r="C1157" i="30" s="1"/>
  <c r="B1157" i="30"/>
  <c r="C1156" i="30" a="1"/>
  <c r="C1156" i="30" s="1"/>
  <c r="B1156" i="30"/>
  <c r="C1155" i="30" a="1"/>
  <c r="C1155" i="30" s="1"/>
  <c r="B1155" i="30"/>
  <c r="C1154" i="30"/>
  <c r="C1154" i="30" a="1"/>
  <c r="B1154" i="30"/>
  <c r="C1153" i="30" a="1"/>
  <c r="C1153" i="30" s="1"/>
  <c r="B1153" i="30"/>
  <c r="C1152" i="30"/>
  <c r="C1152" i="30" a="1"/>
  <c r="B1152" i="30"/>
  <c r="C1151" i="30" a="1"/>
  <c r="C1151" i="30" s="1"/>
  <c r="B1151" i="30"/>
  <c r="C1150" i="30" a="1"/>
  <c r="C1150" i="30" s="1"/>
  <c r="B1150" i="30"/>
  <c r="C1149" i="30" a="1"/>
  <c r="C1149" i="30" s="1"/>
  <c r="B1149" i="30"/>
  <c r="C1148" i="30" a="1"/>
  <c r="C1148" i="30" s="1"/>
  <c r="B1148" i="30"/>
  <c r="C1147" i="30"/>
  <c r="C1147" i="30" a="1"/>
  <c r="B1147" i="30"/>
  <c r="C1146" i="30" a="1"/>
  <c r="C1146" i="30" s="1"/>
  <c r="B1146" i="30"/>
  <c r="C1145" i="30" a="1"/>
  <c r="C1145" i="30" s="1"/>
  <c r="B1145" i="30"/>
  <c r="C1144" i="30"/>
  <c r="C1144" i="30" a="1"/>
  <c r="B1144" i="30"/>
  <c r="C1143" i="30" a="1"/>
  <c r="C1143" i="30" s="1"/>
  <c r="B1143" i="30"/>
  <c r="C1142" i="30"/>
  <c r="C1142" i="30" a="1"/>
  <c r="B1142" i="30"/>
  <c r="C1141" i="30" a="1"/>
  <c r="C1141" i="30" s="1"/>
  <c r="B1141" i="30"/>
  <c r="C1140" i="30"/>
  <c r="C1140" i="30" a="1"/>
  <c r="B1140" i="30"/>
  <c r="C1139" i="30"/>
  <c r="C1139" i="30" a="1"/>
  <c r="B1139" i="30"/>
  <c r="C1138" i="30" a="1"/>
  <c r="C1138" i="30" s="1"/>
  <c r="B1138" i="30"/>
  <c r="C1137" i="30" a="1"/>
  <c r="C1137" i="30" s="1"/>
  <c r="B1137" i="30"/>
  <c r="C1136" i="30" a="1"/>
  <c r="C1136" i="30" s="1"/>
  <c r="B1136" i="30"/>
  <c r="C1135" i="30" a="1"/>
  <c r="C1135" i="30" s="1"/>
  <c r="B1135" i="30"/>
  <c r="C1134" i="30" a="1"/>
  <c r="C1134" i="30" s="1"/>
  <c r="B1134" i="30"/>
  <c r="C1133" i="30" a="1"/>
  <c r="C1133" i="30" s="1"/>
  <c r="B1133" i="30"/>
  <c r="C1132" i="30"/>
  <c r="C1132" i="30" a="1"/>
  <c r="B1132" i="30"/>
  <c r="C1131" i="30"/>
  <c r="C1131" i="30" a="1"/>
  <c r="B1131" i="30"/>
  <c r="C1130" i="30" a="1"/>
  <c r="C1130" i="30" s="1"/>
  <c r="B1130" i="30"/>
  <c r="C1129" i="30" a="1"/>
  <c r="C1129" i="30" s="1"/>
  <c r="B1129" i="30"/>
  <c r="C1128" i="30" a="1"/>
  <c r="C1128" i="30" s="1"/>
  <c r="B1128" i="30"/>
  <c r="C1127" i="30"/>
  <c r="C1127" i="30" a="1"/>
  <c r="B1127" i="30"/>
  <c r="C1126" i="30"/>
  <c r="C1126" i="30" a="1"/>
  <c r="B1126" i="30"/>
  <c r="C1125" i="30" a="1"/>
  <c r="C1125" i="30" s="1"/>
  <c r="B1125" i="30"/>
  <c r="C1124" i="30" a="1"/>
  <c r="C1124" i="30" s="1"/>
  <c r="B1124" i="30"/>
  <c r="C1123" i="30" a="1"/>
  <c r="C1123" i="30" s="1"/>
  <c r="B1123" i="30"/>
  <c r="C1122" i="30" a="1"/>
  <c r="C1122" i="30" s="1"/>
  <c r="B1122" i="30"/>
  <c r="C1121" i="30" a="1"/>
  <c r="C1121" i="30" s="1"/>
  <c r="B1121" i="30"/>
  <c r="C1120" i="30"/>
  <c r="C1120" i="30" a="1"/>
  <c r="B1120" i="30"/>
  <c r="C1119" i="30"/>
  <c r="C1119" i="30" a="1"/>
  <c r="B1119" i="30"/>
  <c r="C1118" i="30"/>
  <c r="C1118" i="30" a="1"/>
  <c r="B1118" i="30"/>
  <c r="C1117" i="30" a="1"/>
  <c r="C1117" i="30" s="1"/>
  <c r="B1117" i="30"/>
  <c r="C1116" i="30" a="1"/>
  <c r="C1116" i="30" s="1"/>
  <c r="B1116" i="30"/>
  <c r="C1115" i="30"/>
  <c r="C1115" i="30" a="1"/>
  <c r="B1115" i="30"/>
  <c r="C1114" i="30"/>
  <c r="C1114" i="30" a="1"/>
  <c r="B1114" i="30"/>
  <c r="C1113" i="30" a="1"/>
  <c r="C1113" i="30" s="1"/>
  <c r="B1113" i="30"/>
  <c r="C1112" i="30"/>
  <c r="C1112" i="30" a="1"/>
  <c r="B1112" i="30"/>
  <c r="C1111" i="30" a="1"/>
  <c r="C1111" i="30" s="1"/>
  <c r="B1111" i="30"/>
  <c r="C1110" i="30" a="1"/>
  <c r="C1110" i="30" s="1"/>
  <c r="B1110" i="30"/>
  <c r="C1109" i="30" a="1"/>
  <c r="C1109" i="30" s="1"/>
  <c r="B1109" i="30"/>
  <c r="C1108" i="30" a="1"/>
  <c r="C1108" i="30" s="1"/>
  <c r="B1108" i="30"/>
  <c r="C1107" i="30" a="1"/>
  <c r="C1107" i="30" s="1"/>
  <c r="B1107" i="30"/>
  <c r="C1106" i="30"/>
  <c r="C1106" i="30" a="1"/>
  <c r="B1106" i="30"/>
  <c r="C1105" i="30" a="1"/>
  <c r="C1105" i="30" s="1"/>
  <c r="B1105" i="30"/>
  <c r="C1104" i="30"/>
  <c r="C1104" i="30" a="1"/>
  <c r="B1104" i="30"/>
  <c r="C1103" i="30" a="1"/>
  <c r="C1103" i="30" s="1"/>
  <c r="B1103" i="30"/>
  <c r="C1102" i="30" a="1"/>
  <c r="C1102" i="30" s="1"/>
  <c r="B1102" i="30"/>
  <c r="C1101" i="30" a="1"/>
  <c r="C1101" i="30" s="1"/>
  <c r="B1101" i="30"/>
  <c r="C1100" i="30" a="1"/>
  <c r="C1100" i="30" s="1"/>
  <c r="B1100" i="30"/>
  <c r="C1099" i="30" a="1"/>
  <c r="C1099" i="30" s="1"/>
  <c r="B1099" i="30"/>
  <c r="C1098" i="30"/>
  <c r="C1098" i="30" a="1"/>
  <c r="B1098" i="30"/>
  <c r="C1097" i="30" a="1"/>
  <c r="C1097" i="30" s="1"/>
  <c r="B1097" i="30"/>
  <c r="C1096" i="30"/>
  <c r="C1096" i="30" a="1"/>
  <c r="B1096" i="30"/>
  <c r="C1095" i="30" a="1"/>
  <c r="C1095" i="30" s="1"/>
  <c r="B1095" i="30"/>
  <c r="C1094" i="30"/>
  <c r="C1094" i="30" a="1"/>
  <c r="B1094" i="30"/>
  <c r="C1093" i="30" a="1"/>
  <c r="C1093" i="30" s="1"/>
  <c r="B1093" i="30"/>
  <c r="C1092" i="30"/>
  <c r="C1092" i="30" a="1"/>
  <c r="B1092" i="30"/>
  <c r="C1091" i="30"/>
  <c r="C1091" i="30" a="1"/>
  <c r="B1091" i="30"/>
  <c r="C1090" i="30" a="1"/>
  <c r="C1090" i="30" s="1"/>
  <c r="B1090" i="30"/>
  <c r="C1089" i="30" a="1"/>
  <c r="C1089" i="30" s="1"/>
  <c r="B1089" i="30"/>
  <c r="C1088" i="30" a="1"/>
  <c r="C1088" i="30" s="1"/>
  <c r="B1088" i="30"/>
  <c r="C1087" i="30" a="1"/>
  <c r="C1087" i="30" s="1"/>
  <c r="B1087" i="30"/>
  <c r="C1086" i="30" a="1"/>
  <c r="C1086" i="30" s="1"/>
  <c r="B1086" i="30"/>
  <c r="C1085" i="30" a="1"/>
  <c r="C1085" i="30" s="1"/>
  <c r="B1085" i="30"/>
  <c r="C1084" i="30"/>
  <c r="C1084" i="30" a="1"/>
  <c r="B1084" i="30"/>
  <c r="C1083" i="30"/>
  <c r="C1083" i="30" a="1"/>
  <c r="B1083" i="30"/>
  <c r="C1082" i="30" a="1"/>
  <c r="C1082" i="30" s="1"/>
  <c r="B1082" i="30"/>
  <c r="C1081" i="30" a="1"/>
  <c r="C1081" i="30" s="1"/>
  <c r="B1081" i="30"/>
  <c r="C1080" i="30" a="1"/>
  <c r="C1080" i="30" s="1"/>
  <c r="B1080" i="30"/>
  <c r="C1079" i="30"/>
  <c r="C1079" i="30" a="1"/>
  <c r="B1079" i="30"/>
  <c r="C1078" i="30"/>
  <c r="C1078" i="30" a="1"/>
  <c r="B1078" i="30"/>
  <c r="C1077" i="30" a="1"/>
  <c r="C1077" i="30" s="1"/>
  <c r="B1077" i="30"/>
  <c r="C1076" i="30" a="1"/>
  <c r="C1076" i="30" s="1"/>
  <c r="B1076" i="30"/>
  <c r="C1075" i="30" a="1"/>
  <c r="C1075" i="30" s="1"/>
  <c r="B1075" i="30"/>
  <c r="C1074" i="30" a="1"/>
  <c r="C1074" i="30" s="1"/>
  <c r="B1074" i="30"/>
  <c r="C1073" i="30" a="1"/>
  <c r="C1073" i="30" s="1"/>
  <c r="B1073" i="30"/>
  <c r="C1072" i="30" a="1"/>
  <c r="C1072" i="30" s="1"/>
  <c r="B1072" i="30"/>
  <c r="C1071" i="30"/>
  <c r="C1071" i="30" a="1"/>
  <c r="B1071" i="30"/>
  <c r="C1070" i="30"/>
  <c r="C1070" i="30" a="1"/>
  <c r="B1070" i="30"/>
  <c r="C1069" i="30" a="1"/>
  <c r="C1069" i="30" s="1"/>
  <c r="B1069" i="30"/>
  <c r="C1068" i="30"/>
  <c r="C1068" i="30" a="1"/>
  <c r="B1068" i="30"/>
  <c r="C1067" i="30"/>
  <c r="C1067" i="30" a="1"/>
  <c r="B1067" i="30"/>
  <c r="C1066" i="30"/>
  <c r="C1066" i="30" a="1"/>
  <c r="B1066" i="30"/>
  <c r="C1065" i="30" a="1"/>
  <c r="C1065" i="30" s="1"/>
  <c r="B1065" i="30"/>
  <c r="C1064" i="30"/>
  <c r="C1064" i="30" a="1"/>
  <c r="B1064" i="30"/>
  <c r="C1063" i="30" a="1"/>
  <c r="C1063" i="30" s="1"/>
  <c r="B1063" i="30"/>
  <c r="C1062" i="30" a="1"/>
  <c r="C1062" i="30" s="1"/>
  <c r="B1062" i="30"/>
  <c r="C1061" i="30" a="1"/>
  <c r="C1061" i="30" s="1"/>
  <c r="B1061" i="30"/>
  <c r="C1060" i="30" a="1"/>
  <c r="C1060" i="30" s="1"/>
  <c r="B1060" i="30"/>
  <c r="C1059" i="30"/>
  <c r="C1059" i="30" a="1"/>
  <c r="B1059" i="30"/>
  <c r="C1058" i="30"/>
  <c r="C1058" i="30" a="1"/>
  <c r="B1058" i="30"/>
  <c r="C1057" i="30" a="1"/>
  <c r="C1057" i="30" s="1"/>
  <c r="B1057" i="30"/>
  <c r="C1056" i="30"/>
  <c r="C1056" i="30" a="1"/>
  <c r="B1056" i="30"/>
  <c r="C1055" i="30"/>
  <c r="C1055" i="30" a="1"/>
  <c r="B1055" i="30"/>
  <c r="C1054" i="30" a="1"/>
  <c r="C1054" i="30" s="1"/>
  <c r="B1054" i="30"/>
  <c r="C1053" i="30" a="1"/>
  <c r="C1053" i="30" s="1"/>
  <c r="B1053" i="30"/>
  <c r="C1052" i="30" a="1"/>
  <c r="C1052" i="30" s="1"/>
  <c r="B1052" i="30"/>
  <c r="C1051" i="30"/>
  <c r="C1051" i="30" a="1"/>
  <c r="B1051" i="30"/>
  <c r="C1050" i="30"/>
  <c r="C1050" i="30" a="1"/>
  <c r="B1050" i="30"/>
  <c r="C1049" i="30" a="1"/>
  <c r="C1049" i="30" s="1"/>
  <c r="B1049" i="30"/>
  <c r="C1048" i="30"/>
  <c r="C1048" i="30" a="1"/>
  <c r="B1048" i="30"/>
  <c r="C1047" i="30" a="1"/>
  <c r="C1047" i="30" s="1"/>
  <c r="B1047" i="30"/>
  <c r="C1046" i="30" a="1"/>
  <c r="C1046" i="30" s="1"/>
  <c r="B1046" i="30"/>
  <c r="C1045" i="30" a="1"/>
  <c r="C1045" i="30" s="1"/>
  <c r="B1045" i="30"/>
  <c r="C1044" i="30"/>
  <c r="C1044" i="30" a="1"/>
  <c r="B1044" i="30"/>
  <c r="C1043" i="30"/>
  <c r="C1043" i="30" a="1"/>
  <c r="B1043" i="30"/>
  <c r="C1042" i="30"/>
  <c r="C1042" i="30" a="1"/>
  <c r="B1042" i="30"/>
  <c r="C1041" i="30" a="1"/>
  <c r="C1041" i="30" s="1"/>
  <c r="B1041" i="30"/>
  <c r="C1040" i="30" a="1"/>
  <c r="C1040" i="30" s="1"/>
  <c r="B1040" i="30"/>
  <c r="C1039" i="30" a="1"/>
  <c r="C1039" i="30" s="1"/>
  <c r="B1039" i="30"/>
  <c r="C1038" i="30" a="1"/>
  <c r="C1038" i="30" s="1"/>
  <c r="B1038" i="30"/>
  <c r="C1037" i="30" a="1"/>
  <c r="C1037" i="30" s="1"/>
  <c r="B1037" i="30"/>
  <c r="C1036" i="30"/>
  <c r="C1036" i="30" a="1"/>
  <c r="B1036" i="30"/>
  <c r="C1035" i="30"/>
  <c r="C1035" i="30" a="1"/>
  <c r="B1035" i="30"/>
  <c r="C1034" i="30" a="1"/>
  <c r="C1034" i="30" s="1"/>
  <c r="B1034" i="30"/>
  <c r="C1033" i="30" a="1"/>
  <c r="C1033" i="30" s="1"/>
  <c r="B1033" i="30"/>
  <c r="C1032" i="30" a="1"/>
  <c r="C1032" i="30" s="1"/>
  <c r="B1032" i="30"/>
  <c r="C1031" i="30"/>
  <c r="C1031" i="30" a="1"/>
  <c r="B1031" i="30"/>
  <c r="C1030" i="30"/>
  <c r="C1030" i="30" a="1"/>
  <c r="B1030" i="30"/>
  <c r="C1029" i="30" a="1"/>
  <c r="C1029" i="30" s="1"/>
  <c r="B1029" i="30"/>
  <c r="C1028" i="30" a="1"/>
  <c r="C1028" i="30" s="1"/>
  <c r="B1028" i="30"/>
  <c r="C1027" i="30" a="1"/>
  <c r="C1027" i="30" s="1"/>
  <c r="B1027" i="30"/>
  <c r="C1026" i="30" a="1"/>
  <c r="C1026" i="30" s="1"/>
  <c r="B1026" i="30"/>
  <c r="C1025" i="30" a="1"/>
  <c r="C1025" i="30" s="1"/>
  <c r="B1025" i="30"/>
  <c r="C1024" i="30" a="1"/>
  <c r="C1024" i="30" s="1"/>
  <c r="B1024" i="30"/>
  <c r="C1023" i="30"/>
  <c r="C1023" i="30" a="1"/>
  <c r="B1023" i="30"/>
  <c r="C1022" i="30"/>
  <c r="C1022" i="30" a="1"/>
  <c r="B1022" i="30"/>
  <c r="C1021" i="30" a="1"/>
  <c r="C1021" i="30" s="1"/>
  <c r="B1021" i="30"/>
  <c r="C1020" i="30"/>
  <c r="C1020" i="30" a="1"/>
  <c r="B1020" i="30"/>
  <c r="C1019" i="30"/>
  <c r="C1019" i="30" a="1"/>
  <c r="B1019" i="30"/>
  <c r="C1018" i="30"/>
  <c r="C1018" i="30" a="1"/>
  <c r="B1018" i="30"/>
  <c r="C1017" i="30" a="1"/>
  <c r="C1017" i="30" s="1"/>
  <c r="B1017" i="30"/>
  <c r="C1016" i="30" a="1"/>
  <c r="C1016" i="30" s="1"/>
  <c r="B1016" i="30"/>
  <c r="C1015" i="30" a="1"/>
  <c r="C1015" i="30" s="1"/>
  <c r="B1015" i="30"/>
  <c r="C1014" i="30" a="1"/>
  <c r="C1014" i="30" s="1"/>
  <c r="B1014" i="30"/>
  <c r="C1013" i="30" a="1"/>
  <c r="C1013" i="30" s="1"/>
  <c r="B1013" i="30"/>
  <c r="C1012" i="30" a="1"/>
  <c r="C1012" i="30" s="1"/>
  <c r="B1012" i="30"/>
  <c r="C1011" i="30"/>
  <c r="C1011" i="30" a="1"/>
  <c r="B1011" i="30"/>
  <c r="C1010" i="30"/>
  <c r="C1010" i="30" a="1"/>
  <c r="B1010" i="30"/>
  <c r="C1009" i="30" a="1"/>
  <c r="C1009" i="30" s="1"/>
  <c r="B1009" i="30"/>
  <c r="C1008" i="30"/>
  <c r="C1008" i="30" a="1"/>
  <c r="B1008" i="30"/>
  <c r="C1007" i="30" a="1"/>
  <c r="C1007" i="30" s="1"/>
  <c r="B1007" i="30"/>
  <c r="C1006" i="30" a="1"/>
  <c r="C1006" i="30" s="1"/>
  <c r="B1006" i="30"/>
  <c r="C1005" i="30" a="1"/>
  <c r="C1005" i="30" s="1"/>
  <c r="B1005" i="30"/>
  <c r="C1004" i="30" a="1"/>
  <c r="C1004" i="30" s="1"/>
  <c r="B1004" i="30"/>
  <c r="C1003" i="30" a="1"/>
  <c r="C1003" i="30" s="1"/>
  <c r="B1003" i="30"/>
  <c r="C1002" i="30" a="1"/>
  <c r="C1002" i="30" s="1"/>
  <c r="B1002" i="30"/>
  <c r="C1001" i="30" a="1"/>
  <c r="C1001" i="30" s="1"/>
  <c r="B1001" i="30"/>
  <c r="C1000" i="30"/>
  <c r="C1000" i="30" a="1"/>
  <c r="B1000" i="30"/>
  <c r="C999" i="30" a="1"/>
  <c r="C999" i="30" s="1"/>
  <c r="B999" i="30"/>
  <c r="C998" i="30" a="1"/>
  <c r="C998" i="30" s="1"/>
  <c r="B998" i="30"/>
  <c r="C997" i="30"/>
  <c r="C997" i="30" a="1"/>
  <c r="B997" i="30"/>
  <c r="C996" i="30"/>
  <c r="C996" i="30" a="1"/>
  <c r="B996" i="30"/>
  <c r="C995" i="30" a="1"/>
  <c r="C995" i="30" s="1"/>
  <c r="B995" i="30"/>
  <c r="C994" i="30" a="1"/>
  <c r="C994" i="30" s="1"/>
  <c r="B994" i="30"/>
  <c r="C993" i="30"/>
  <c r="C993" i="30" a="1"/>
  <c r="B993" i="30"/>
  <c r="C992" i="30"/>
  <c r="C992" i="30" a="1"/>
  <c r="B992" i="30"/>
  <c r="C991" i="30" a="1"/>
  <c r="C991" i="30" s="1"/>
  <c r="B991" i="30"/>
  <c r="C990" i="30"/>
  <c r="C990" i="30" a="1"/>
  <c r="B990" i="30"/>
  <c r="C989" i="30"/>
  <c r="C989" i="30" a="1"/>
  <c r="B989" i="30"/>
  <c r="C988" i="30"/>
  <c r="C988" i="30" a="1"/>
  <c r="B988" i="30"/>
  <c r="C987" i="30" a="1"/>
  <c r="C987" i="30" s="1"/>
  <c r="B987" i="30"/>
  <c r="C986" i="30" a="1"/>
  <c r="C986" i="30" s="1"/>
  <c r="B986" i="30"/>
  <c r="C985" i="30"/>
  <c r="C985" i="30" a="1"/>
  <c r="B985" i="30"/>
  <c r="C984" i="30"/>
  <c r="C984" i="30" a="1"/>
  <c r="B984" i="30"/>
  <c r="C983" i="30" a="1"/>
  <c r="C983" i="30" s="1"/>
  <c r="B983" i="30"/>
  <c r="C982" i="30"/>
  <c r="C982" i="30" a="1"/>
  <c r="B982" i="30"/>
  <c r="C981" i="30"/>
  <c r="C981" i="30" a="1"/>
  <c r="B981" i="30"/>
  <c r="C980" i="30"/>
  <c r="C980" i="30" a="1"/>
  <c r="B980" i="30"/>
  <c r="C979" i="30" a="1"/>
  <c r="C979" i="30" s="1"/>
  <c r="B979" i="30"/>
  <c r="C978" i="30" a="1"/>
  <c r="C978" i="30" s="1"/>
  <c r="B978" i="30"/>
  <c r="C977" i="30"/>
  <c r="C977" i="30" a="1"/>
  <c r="B977" i="30"/>
  <c r="C976" i="30"/>
  <c r="C976" i="30" a="1"/>
  <c r="B976" i="30"/>
  <c r="C975" i="30" a="1"/>
  <c r="C975" i="30" s="1"/>
  <c r="B975" i="30"/>
  <c r="C974" i="30"/>
  <c r="C974" i="30" a="1"/>
  <c r="B974" i="30"/>
  <c r="C973" i="30"/>
  <c r="C973" i="30" a="1"/>
  <c r="B973" i="30"/>
  <c r="C972" i="30"/>
  <c r="C972" i="30" a="1"/>
  <c r="B972" i="30"/>
  <c r="C971" i="30" a="1"/>
  <c r="C971" i="30" s="1"/>
  <c r="B971" i="30"/>
  <c r="C970" i="30" a="1"/>
  <c r="C970" i="30" s="1"/>
  <c r="B970" i="30"/>
  <c r="C969" i="30"/>
  <c r="C969" i="30" a="1"/>
  <c r="B969" i="30"/>
  <c r="C968" i="30"/>
  <c r="C968" i="30" a="1"/>
  <c r="B968" i="30"/>
  <c r="C967" i="30" a="1"/>
  <c r="C967" i="30" s="1"/>
  <c r="B967" i="30"/>
  <c r="C966" i="30" a="1"/>
  <c r="C966" i="30" s="1"/>
  <c r="B966" i="30"/>
  <c r="C965" i="30"/>
  <c r="C965" i="30" a="1"/>
  <c r="B965" i="30"/>
  <c r="C964" i="30"/>
  <c r="C964" i="30" a="1"/>
  <c r="B964" i="30"/>
  <c r="C963" i="30" a="1"/>
  <c r="C963" i="30" s="1"/>
  <c r="B963" i="30"/>
  <c r="C962" i="30"/>
  <c r="C962" i="30" a="1"/>
  <c r="B962" i="30"/>
  <c r="C961" i="30"/>
  <c r="C961" i="30" a="1"/>
  <c r="B961" i="30"/>
  <c r="C960" i="30"/>
  <c r="C960" i="30" a="1"/>
  <c r="B960" i="30"/>
  <c r="C959" i="30" a="1"/>
  <c r="C959" i="30" s="1"/>
  <c r="B959" i="30"/>
  <c r="C958" i="30" a="1"/>
  <c r="C958" i="30" s="1"/>
  <c r="B958" i="30"/>
  <c r="C957" i="30"/>
  <c r="C957" i="30" a="1"/>
  <c r="B957" i="30"/>
  <c r="C956" i="30"/>
  <c r="C956" i="30" a="1"/>
  <c r="B956" i="30"/>
  <c r="C955" i="30" a="1"/>
  <c r="C955" i="30" s="1"/>
  <c r="B955" i="30"/>
  <c r="C954" i="30"/>
  <c r="C954" i="30" a="1"/>
  <c r="B954" i="30"/>
  <c r="C953" i="30"/>
  <c r="C953" i="30" a="1"/>
  <c r="B953" i="30"/>
  <c r="C952" i="30"/>
  <c r="C952" i="30" a="1"/>
  <c r="B952" i="30"/>
  <c r="C951" i="30" a="1"/>
  <c r="C951" i="30" s="1"/>
  <c r="B951" i="30"/>
  <c r="C950" i="30" a="1"/>
  <c r="C950" i="30" s="1"/>
  <c r="B950" i="30"/>
  <c r="C949" i="30"/>
  <c r="C949" i="30" a="1"/>
  <c r="B949" i="30"/>
  <c r="C948" i="30"/>
  <c r="C948" i="30" a="1"/>
  <c r="B948" i="30"/>
  <c r="C947" i="30" a="1"/>
  <c r="C947" i="30" s="1"/>
  <c r="B947" i="30"/>
  <c r="C946" i="30"/>
  <c r="C946" i="30" a="1"/>
  <c r="B946" i="30"/>
  <c r="C945" i="30"/>
  <c r="C945" i="30" a="1"/>
  <c r="B945" i="30"/>
  <c r="C944" i="30"/>
  <c r="C944" i="30" a="1"/>
  <c r="B944" i="30"/>
  <c r="C943" i="30" a="1"/>
  <c r="C943" i="30" s="1"/>
  <c r="B943" i="30"/>
  <c r="C942" i="30" a="1"/>
  <c r="C942" i="30" s="1"/>
  <c r="B942" i="30"/>
  <c r="C941" i="30"/>
  <c r="C941" i="30" a="1"/>
  <c r="B941" i="30"/>
  <c r="C940" i="30"/>
  <c r="C940" i="30" a="1"/>
  <c r="B940" i="30"/>
  <c r="C939" i="30" a="1"/>
  <c r="C939" i="30" s="1"/>
  <c r="B939" i="30"/>
  <c r="C938" i="30" a="1"/>
  <c r="C938" i="30" s="1"/>
  <c r="B938" i="30"/>
  <c r="C937" i="30"/>
  <c r="C937" i="30" a="1"/>
  <c r="B937" i="30"/>
  <c r="C936" i="30"/>
  <c r="C936" i="30" a="1"/>
  <c r="B936" i="30"/>
  <c r="C935" i="30" a="1"/>
  <c r="C935" i="30" s="1"/>
  <c r="B935" i="30"/>
  <c r="C934" i="30"/>
  <c r="C934" i="30" a="1"/>
  <c r="B934" i="30"/>
  <c r="C933" i="30"/>
  <c r="C933" i="30" a="1"/>
  <c r="B933" i="30"/>
  <c r="C932" i="30"/>
  <c r="C932" i="30" a="1"/>
  <c r="B932" i="30"/>
  <c r="C931" i="30" a="1"/>
  <c r="C931" i="30" s="1"/>
  <c r="B931" i="30"/>
  <c r="C930" i="30" a="1"/>
  <c r="C930" i="30" s="1"/>
  <c r="B930" i="30"/>
  <c r="C929" i="30"/>
  <c r="C929" i="30" a="1"/>
  <c r="B929" i="30"/>
  <c r="C928" i="30"/>
  <c r="C928" i="30" a="1"/>
  <c r="B928" i="30"/>
  <c r="C927" i="30" a="1"/>
  <c r="C927" i="30" s="1"/>
  <c r="B927" i="30"/>
  <c r="C926" i="30"/>
  <c r="C926" i="30" a="1"/>
  <c r="B926" i="30"/>
  <c r="C925" i="30"/>
  <c r="C925" i="30" a="1"/>
  <c r="B925" i="30"/>
  <c r="C924" i="30"/>
  <c r="C924" i="30" a="1"/>
  <c r="B924" i="30"/>
  <c r="C923" i="30" a="1"/>
  <c r="C923" i="30" s="1"/>
  <c r="B923" i="30"/>
  <c r="C922" i="30" a="1"/>
  <c r="C922" i="30" s="1"/>
  <c r="B922" i="30"/>
  <c r="C921" i="30"/>
  <c r="C921" i="30" a="1"/>
  <c r="B921" i="30"/>
  <c r="C920" i="30"/>
  <c r="C920" i="30" a="1"/>
  <c r="B920" i="30"/>
  <c r="C919" i="30" a="1"/>
  <c r="C919" i="30" s="1"/>
  <c r="B919" i="30"/>
  <c r="C918" i="30" a="1"/>
  <c r="C918" i="30" s="1"/>
  <c r="B918" i="30"/>
  <c r="C917" i="30" a="1"/>
  <c r="C917" i="30" s="1"/>
  <c r="B917" i="30"/>
  <c r="C916" i="30"/>
  <c r="C916" i="30" a="1"/>
  <c r="B916" i="30"/>
  <c r="C915" i="30" a="1"/>
  <c r="C915" i="30" s="1"/>
  <c r="B915" i="30"/>
  <c r="C914" i="30"/>
  <c r="C914" i="30" a="1"/>
  <c r="B914" i="30"/>
  <c r="C913" i="30"/>
  <c r="C913" i="30" a="1"/>
  <c r="B913" i="30"/>
  <c r="C912" i="30"/>
  <c r="C912" i="30" a="1"/>
  <c r="B912" i="30"/>
  <c r="C911" i="30" a="1"/>
  <c r="C911" i="30" s="1"/>
  <c r="B911" i="30"/>
  <c r="C910" i="30" a="1"/>
  <c r="C910" i="30" s="1"/>
  <c r="B910" i="30"/>
  <c r="C909" i="30" a="1"/>
  <c r="C909" i="30" s="1"/>
  <c r="B909" i="30"/>
  <c r="C908" i="30" a="1"/>
  <c r="C908" i="30" s="1"/>
  <c r="B908" i="30"/>
  <c r="C907" i="30" a="1"/>
  <c r="C907" i="30" s="1"/>
  <c r="B907" i="30"/>
  <c r="C906" i="30" a="1"/>
  <c r="C906" i="30" s="1"/>
  <c r="B906" i="30"/>
  <c r="C905" i="30"/>
  <c r="C905" i="30" a="1"/>
  <c r="B905" i="30"/>
  <c r="C904" i="30" a="1"/>
  <c r="C904" i="30" s="1"/>
  <c r="B904" i="30"/>
  <c r="C903" i="30" a="1"/>
  <c r="C903" i="30" s="1"/>
  <c r="B903" i="30"/>
  <c r="C902" i="30" a="1"/>
  <c r="C902" i="30" s="1"/>
  <c r="B902" i="30"/>
  <c r="C901" i="30" a="1"/>
  <c r="C901" i="30" s="1"/>
  <c r="B901" i="30"/>
  <c r="C900" i="30" a="1"/>
  <c r="C900" i="30" s="1"/>
  <c r="B900" i="30"/>
  <c r="C899" i="30" a="1"/>
  <c r="C899" i="30" s="1"/>
  <c r="B899" i="30"/>
  <c r="C898" i="30" a="1"/>
  <c r="C898" i="30" s="1"/>
  <c r="B898" i="30"/>
  <c r="C897" i="30" a="1"/>
  <c r="C897" i="30" s="1"/>
  <c r="B897" i="30"/>
  <c r="C896" i="30" a="1"/>
  <c r="C896" i="30" s="1"/>
  <c r="B896" i="30"/>
  <c r="C895" i="30" a="1"/>
  <c r="C895" i="30" s="1"/>
  <c r="B895" i="30"/>
  <c r="C894" i="30"/>
  <c r="C894" i="30" a="1"/>
  <c r="B894" i="30"/>
  <c r="C893" i="30"/>
  <c r="C893" i="30" a="1"/>
  <c r="B893" i="30"/>
  <c r="C892" i="30" a="1"/>
  <c r="C892" i="30" s="1"/>
  <c r="B892" i="30"/>
  <c r="C891" i="30" a="1"/>
  <c r="C891" i="30" s="1"/>
  <c r="B891" i="30"/>
  <c r="C890" i="30"/>
  <c r="C890" i="30" a="1"/>
  <c r="B890" i="30"/>
  <c r="C889" i="30" a="1"/>
  <c r="C889" i="30" s="1"/>
  <c r="B889" i="30"/>
  <c r="C888" i="30" a="1"/>
  <c r="C888" i="30" s="1"/>
  <c r="B888" i="30"/>
  <c r="C887" i="30" a="1"/>
  <c r="C887" i="30" s="1"/>
  <c r="B887" i="30"/>
  <c r="C886" i="30"/>
  <c r="C886" i="30" a="1"/>
  <c r="B886" i="30"/>
  <c r="C885" i="30" a="1"/>
  <c r="C885" i="30" s="1"/>
  <c r="B885" i="30"/>
  <c r="C884" i="30" a="1"/>
  <c r="C884" i="30" s="1"/>
  <c r="B884" i="30"/>
  <c r="C883" i="30" a="1"/>
  <c r="C883" i="30" s="1"/>
  <c r="B883" i="30"/>
  <c r="C882" i="30" a="1"/>
  <c r="C882" i="30" s="1"/>
  <c r="B882" i="30"/>
  <c r="C881" i="30"/>
  <c r="C881" i="30" a="1"/>
  <c r="B881" i="30"/>
  <c r="C880" i="30" a="1"/>
  <c r="C880" i="30" s="1"/>
  <c r="B880" i="30"/>
  <c r="C879" i="30" a="1"/>
  <c r="C879" i="30" s="1"/>
  <c r="B879" i="30"/>
  <c r="C878" i="30" a="1"/>
  <c r="C878" i="30" s="1"/>
  <c r="B878" i="30"/>
  <c r="C877" i="30"/>
  <c r="C877" i="30" a="1"/>
  <c r="B877" i="30"/>
  <c r="C876" i="30" a="1"/>
  <c r="C876" i="30" s="1"/>
  <c r="B876" i="30"/>
  <c r="C875" i="30" a="1"/>
  <c r="C875" i="30" s="1"/>
  <c r="B875" i="30"/>
  <c r="C874" i="30"/>
  <c r="C874" i="30" a="1"/>
  <c r="B874" i="30"/>
  <c r="C873" i="30"/>
  <c r="C873" i="30" a="1"/>
  <c r="B873" i="30"/>
  <c r="C872" i="30" a="1"/>
  <c r="C872" i="30" s="1"/>
  <c r="B872" i="30"/>
  <c r="C871" i="30" a="1"/>
  <c r="C871" i="30" s="1"/>
  <c r="B871" i="30"/>
  <c r="C870" i="30"/>
  <c r="C870" i="30" a="1"/>
  <c r="B870" i="30"/>
  <c r="C869" i="30" a="1"/>
  <c r="C869" i="30" s="1"/>
  <c r="B869" i="30"/>
  <c r="C868" i="30" a="1"/>
  <c r="C868" i="30" s="1"/>
  <c r="B868" i="30"/>
  <c r="C867" i="30" a="1"/>
  <c r="C867" i="30" s="1"/>
  <c r="B867" i="30"/>
  <c r="C866" i="30"/>
  <c r="C866" i="30" a="1"/>
  <c r="B866" i="30"/>
  <c r="C865" i="30" a="1"/>
  <c r="C865" i="30" s="1"/>
  <c r="B865" i="30"/>
  <c r="C864" i="30" a="1"/>
  <c r="C864" i="30" s="1"/>
  <c r="B864" i="30"/>
  <c r="C863" i="30" a="1"/>
  <c r="C863" i="30" s="1"/>
  <c r="B863" i="30"/>
  <c r="C862" i="30"/>
  <c r="C862" i="30" a="1"/>
  <c r="B862" i="30"/>
  <c r="C861" i="30" a="1"/>
  <c r="C861" i="30" s="1"/>
  <c r="B861" i="30"/>
  <c r="C860" i="30" a="1"/>
  <c r="C860" i="30" s="1"/>
  <c r="B860" i="30"/>
  <c r="C859" i="30" a="1"/>
  <c r="C859" i="30" s="1"/>
  <c r="B859" i="30"/>
  <c r="C858" i="30" a="1"/>
  <c r="C858" i="30" s="1"/>
  <c r="B858" i="30"/>
  <c r="C857" i="30"/>
  <c r="C857" i="30" a="1"/>
  <c r="B857" i="30"/>
  <c r="C856" i="30" a="1"/>
  <c r="C856" i="30" s="1"/>
  <c r="B856" i="30"/>
  <c r="C855" i="30" a="1"/>
  <c r="C855" i="30" s="1"/>
  <c r="B855" i="30"/>
  <c r="C854" i="30"/>
  <c r="C854" i="30" a="1"/>
  <c r="B854" i="30"/>
  <c r="C853" i="30"/>
  <c r="C853" i="30" a="1"/>
  <c r="B853" i="30"/>
  <c r="C852" i="30" a="1"/>
  <c r="C852" i="30" s="1"/>
  <c r="B852" i="30"/>
  <c r="C851" i="30" a="1"/>
  <c r="C851" i="30" s="1"/>
  <c r="B851" i="30"/>
  <c r="C850" i="30"/>
  <c r="C850" i="30" a="1"/>
  <c r="B850" i="30"/>
  <c r="C849" i="30" a="1"/>
  <c r="C849" i="30" s="1"/>
  <c r="B849" i="30"/>
  <c r="C848" i="30" a="1"/>
  <c r="C848" i="30" s="1"/>
  <c r="B848" i="30"/>
  <c r="C847" i="30" a="1"/>
  <c r="C847" i="30" s="1"/>
  <c r="B847" i="30"/>
  <c r="C846" i="30"/>
  <c r="C846" i="30" a="1"/>
  <c r="B846" i="30"/>
  <c r="C845" i="30" a="1"/>
  <c r="C845" i="30" s="1"/>
  <c r="B845" i="30"/>
  <c r="C844" i="30" a="1"/>
  <c r="C844" i="30" s="1"/>
  <c r="B844" i="30"/>
  <c r="C843" i="30" a="1"/>
  <c r="C843" i="30" s="1"/>
  <c r="B843" i="30"/>
  <c r="C842" i="30"/>
  <c r="C842" i="30" a="1"/>
  <c r="B842" i="30"/>
  <c r="C841" i="30" a="1"/>
  <c r="C841" i="30" s="1"/>
  <c r="B841" i="30"/>
  <c r="C840" i="30" a="1"/>
  <c r="C840" i="30" s="1"/>
  <c r="B840" i="30"/>
  <c r="C839" i="30" a="1"/>
  <c r="C839" i="30" s="1"/>
  <c r="B839" i="30"/>
  <c r="C838" i="30"/>
  <c r="C838" i="30" a="1"/>
  <c r="B838" i="30"/>
  <c r="C837" i="30" a="1"/>
  <c r="C837" i="30" s="1"/>
  <c r="B837" i="30"/>
  <c r="C836" i="30" a="1"/>
  <c r="C836" i="30" s="1"/>
  <c r="B836" i="30"/>
  <c r="C835" i="30" a="1"/>
  <c r="C835" i="30" s="1"/>
  <c r="B835" i="30"/>
  <c r="C834" i="30"/>
  <c r="C834" i="30" a="1"/>
  <c r="B834" i="30"/>
  <c r="C833" i="30"/>
  <c r="C833" i="30" a="1"/>
  <c r="B833" i="30"/>
  <c r="C832" i="30" a="1"/>
  <c r="C832" i="30" s="1"/>
  <c r="B832" i="30"/>
  <c r="C831" i="30" a="1"/>
  <c r="C831" i="30" s="1"/>
  <c r="B831" i="30"/>
  <c r="C830" i="30" a="1"/>
  <c r="C830" i="30" s="1"/>
  <c r="B830" i="30"/>
  <c r="C829" i="30" a="1"/>
  <c r="C829" i="30" s="1"/>
  <c r="B829" i="30"/>
  <c r="C828" i="30" a="1"/>
  <c r="C828" i="30" s="1"/>
  <c r="B828" i="30"/>
  <c r="C827" i="30" a="1"/>
  <c r="C827" i="30" s="1"/>
  <c r="B827" i="30"/>
  <c r="C826" i="30"/>
  <c r="C826" i="30" a="1"/>
  <c r="B826" i="30"/>
  <c r="C825" i="30" a="1"/>
  <c r="C825" i="30" s="1"/>
  <c r="B825" i="30"/>
  <c r="C824" i="30" a="1"/>
  <c r="C824" i="30" s="1"/>
  <c r="B824" i="30"/>
  <c r="C823" i="30" a="1"/>
  <c r="C823" i="30" s="1"/>
  <c r="B823" i="30"/>
  <c r="C822" i="30"/>
  <c r="C822" i="30" a="1"/>
  <c r="B822" i="30"/>
  <c r="C821" i="30"/>
  <c r="C821" i="30" a="1"/>
  <c r="B821" i="30"/>
  <c r="C820" i="30" a="1"/>
  <c r="C820" i="30" s="1"/>
  <c r="B820" i="30"/>
  <c r="C819" i="30" a="1"/>
  <c r="C819" i="30" s="1"/>
  <c r="B819" i="30"/>
  <c r="C818" i="30"/>
  <c r="C818" i="30" a="1"/>
  <c r="B818" i="30"/>
  <c r="C817" i="30"/>
  <c r="C817" i="30" a="1"/>
  <c r="B817" i="30"/>
  <c r="C816" i="30" a="1"/>
  <c r="C816" i="30" s="1"/>
  <c r="B816" i="30"/>
  <c r="C815" i="30" a="1"/>
  <c r="C815" i="30" s="1"/>
  <c r="B815" i="30"/>
  <c r="C814" i="30" a="1"/>
  <c r="C814" i="30" s="1"/>
  <c r="B814" i="30"/>
  <c r="C813" i="30" a="1"/>
  <c r="C813" i="30" s="1"/>
  <c r="B813" i="30"/>
  <c r="C812" i="30" a="1"/>
  <c r="C812" i="30" s="1"/>
  <c r="B812" i="30"/>
  <c r="C811" i="30" a="1"/>
  <c r="C811" i="30" s="1"/>
  <c r="B811" i="30"/>
  <c r="C810" i="30" a="1"/>
  <c r="C810" i="30" s="1"/>
  <c r="B810" i="30"/>
  <c r="C809" i="30" a="1"/>
  <c r="C809" i="30" s="1"/>
  <c r="B809" i="30"/>
  <c r="C808" i="30" a="1"/>
  <c r="C808" i="30" s="1"/>
  <c r="B808" i="30"/>
  <c r="C807" i="30" a="1"/>
  <c r="C807" i="30" s="1"/>
  <c r="B807" i="30"/>
  <c r="C806" i="30" a="1"/>
  <c r="C806" i="30" s="1"/>
  <c r="B806" i="30"/>
  <c r="C805" i="30"/>
  <c r="C805" i="30" a="1"/>
  <c r="B805" i="30"/>
  <c r="C804" i="30" a="1"/>
  <c r="C804" i="30" s="1"/>
  <c r="B804" i="30"/>
  <c r="C803" i="30" a="1"/>
  <c r="C803" i="30" s="1"/>
  <c r="B803" i="30"/>
  <c r="C802" i="30" a="1"/>
  <c r="C802" i="30" s="1"/>
  <c r="B802" i="30"/>
  <c r="C801" i="30"/>
  <c r="C801" i="30" a="1"/>
  <c r="B801" i="30"/>
  <c r="C800" i="30" a="1"/>
  <c r="C800" i="30" s="1"/>
  <c r="B800" i="30"/>
  <c r="C799" i="30" a="1"/>
  <c r="C799" i="30" s="1"/>
  <c r="B799" i="30"/>
  <c r="C798" i="30"/>
  <c r="C798" i="30" a="1"/>
  <c r="B798" i="30"/>
  <c r="C797" i="30"/>
  <c r="C797" i="30" a="1"/>
  <c r="B797" i="30"/>
  <c r="C796" i="30" a="1"/>
  <c r="C796" i="30" s="1"/>
  <c r="B796" i="30"/>
  <c r="C795" i="30" a="1"/>
  <c r="C795" i="30" s="1"/>
  <c r="B795" i="30"/>
  <c r="C794" i="30"/>
  <c r="C794" i="30" a="1"/>
  <c r="B794" i="30"/>
  <c r="C793" i="30"/>
  <c r="C793" i="30" a="1"/>
  <c r="B793" i="30"/>
  <c r="C792" i="30" a="1"/>
  <c r="C792" i="30" s="1"/>
  <c r="B792" i="30"/>
  <c r="C791" i="30" a="1"/>
  <c r="C791" i="30" s="1"/>
  <c r="B791" i="30"/>
  <c r="C790" i="30" a="1"/>
  <c r="C790" i="30" s="1"/>
  <c r="B790" i="30"/>
  <c r="C789" i="30" a="1"/>
  <c r="C789" i="30" s="1"/>
  <c r="B789" i="30"/>
  <c r="C788" i="30" a="1"/>
  <c r="C788" i="30" s="1"/>
  <c r="B788" i="30"/>
  <c r="C787" i="30" a="1"/>
  <c r="C787" i="30" s="1"/>
  <c r="B787" i="30"/>
  <c r="C786" i="30" a="1"/>
  <c r="C786" i="30" s="1"/>
  <c r="B786" i="30"/>
  <c r="C785" i="30" a="1"/>
  <c r="C785" i="30" s="1"/>
  <c r="B785" i="30"/>
  <c r="C784" i="30" a="1"/>
  <c r="C784" i="30" s="1"/>
  <c r="B784" i="30"/>
  <c r="C783" i="30" a="1"/>
  <c r="C783" i="30" s="1"/>
  <c r="B783" i="30"/>
  <c r="C782" i="30" a="1"/>
  <c r="C782" i="30" s="1"/>
  <c r="B782" i="30"/>
  <c r="C781" i="30" a="1"/>
  <c r="C781" i="30" s="1"/>
  <c r="B781" i="30"/>
  <c r="C780" i="30" a="1"/>
  <c r="C780" i="30" s="1"/>
  <c r="B780" i="30"/>
  <c r="C779" i="30" a="1"/>
  <c r="C779" i="30" s="1"/>
  <c r="B779" i="30"/>
  <c r="C778" i="30" a="1"/>
  <c r="C778" i="30" s="1"/>
  <c r="B778" i="30"/>
  <c r="C777" i="30" a="1"/>
  <c r="C777" i="30" s="1"/>
  <c r="B777" i="30"/>
  <c r="C776" i="30" a="1"/>
  <c r="C776" i="30" s="1"/>
  <c r="B776" i="30"/>
  <c r="C775" i="30" a="1"/>
  <c r="C775" i="30" s="1"/>
  <c r="B775" i="30"/>
  <c r="C774" i="30" a="1"/>
  <c r="C774" i="30" s="1"/>
  <c r="B774" i="30"/>
  <c r="C773" i="30" a="1"/>
  <c r="C773" i="30" s="1"/>
  <c r="B773" i="30"/>
  <c r="C772" i="30" a="1"/>
  <c r="C772" i="30" s="1"/>
  <c r="B772" i="30"/>
  <c r="C771" i="30" a="1"/>
  <c r="C771" i="30" s="1"/>
  <c r="B771" i="30"/>
  <c r="C770" i="30"/>
  <c r="C770" i="30" a="1"/>
  <c r="B770" i="30"/>
  <c r="C769" i="30" a="1"/>
  <c r="C769" i="30" s="1"/>
  <c r="B769" i="30"/>
  <c r="C768" i="30" a="1"/>
  <c r="C768" i="30" s="1"/>
  <c r="B768" i="30"/>
  <c r="C767" i="30" a="1"/>
  <c r="C767" i="30" s="1"/>
  <c r="B767" i="30"/>
  <c r="C766" i="30"/>
  <c r="C766" i="30" a="1"/>
  <c r="B766" i="30"/>
  <c r="C765" i="30" a="1"/>
  <c r="C765" i="30" s="1"/>
  <c r="B765" i="30"/>
  <c r="C764" i="30" a="1"/>
  <c r="C764" i="30" s="1"/>
  <c r="B764" i="30"/>
  <c r="C763" i="30" a="1"/>
  <c r="C763" i="30" s="1"/>
  <c r="B763" i="30"/>
  <c r="C762" i="30" a="1"/>
  <c r="C762" i="30" s="1"/>
  <c r="B762" i="30"/>
  <c r="C761" i="30"/>
  <c r="C761" i="30" a="1"/>
  <c r="B761" i="30"/>
  <c r="C760" i="30" a="1"/>
  <c r="C760" i="30" s="1"/>
  <c r="B760" i="30"/>
  <c r="C759" i="30" a="1"/>
  <c r="C759" i="30" s="1"/>
  <c r="B759" i="30"/>
  <c r="C758" i="30"/>
  <c r="C758" i="30" a="1"/>
  <c r="B758" i="30"/>
  <c r="C757" i="30"/>
  <c r="C757" i="30" a="1"/>
  <c r="B757" i="30"/>
  <c r="C756" i="30"/>
  <c r="C756" i="30" a="1"/>
  <c r="B756" i="30"/>
  <c r="C755" i="30" a="1"/>
  <c r="C755" i="30" s="1"/>
  <c r="B755" i="30"/>
  <c r="C754" i="30" a="1"/>
  <c r="C754" i="30" s="1"/>
  <c r="B754" i="30"/>
  <c r="C753" i="30" a="1"/>
  <c r="C753" i="30" s="1"/>
  <c r="B753" i="30"/>
  <c r="C752" i="30" a="1"/>
  <c r="C752" i="30" s="1"/>
  <c r="B752" i="30"/>
  <c r="C751" i="30" a="1"/>
  <c r="C751" i="30" s="1"/>
  <c r="B751" i="30"/>
  <c r="C750" i="30" a="1"/>
  <c r="C750" i="30" s="1"/>
  <c r="B750" i="30"/>
  <c r="C749" i="30"/>
  <c r="C749" i="30" a="1"/>
  <c r="B749" i="30"/>
  <c r="C748" i="30" a="1"/>
  <c r="C748" i="30" s="1"/>
  <c r="B748" i="30"/>
  <c r="C747" i="30"/>
  <c r="C747" i="30" a="1"/>
  <c r="B747" i="30"/>
  <c r="C746" i="30" a="1"/>
  <c r="C746" i="30" s="1"/>
  <c r="B746" i="30"/>
  <c r="C745" i="30" a="1"/>
  <c r="C745" i="30" s="1"/>
  <c r="B745" i="30"/>
  <c r="C744" i="30" a="1"/>
  <c r="C744" i="30" s="1"/>
  <c r="B744" i="30"/>
  <c r="C743" i="30" a="1"/>
  <c r="C743" i="30" s="1"/>
  <c r="B743" i="30"/>
  <c r="C742" i="30"/>
  <c r="C742" i="30" a="1"/>
  <c r="B742" i="30"/>
  <c r="C741" i="30" a="1"/>
  <c r="C741" i="30" s="1"/>
  <c r="B741" i="30"/>
  <c r="C740" i="30" a="1"/>
  <c r="C740" i="30" s="1"/>
  <c r="B740" i="30"/>
  <c r="C739" i="30" a="1"/>
  <c r="C739" i="30" s="1"/>
  <c r="B739" i="30"/>
  <c r="C738" i="30" a="1"/>
  <c r="C738" i="30" s="1"/>
  <c r="B738" i="30"/>
  <c r="C737" i="30"/>
  <c r="C737" i="30" a="1"/>
  <c r="B737" i="30"/>
  <c r="C736" i="30" a="1"/>
  <c r="C736" i="30" s="1"/>
  <c r="B736" i="30"/>
  <c r="C735" i="30"/>
  <c r="C735" i="30" a="1"/>
  <c r="B735" i="30"/>
  <c r="C734" i="30"/>
  <c r="C734" i="30" a="1"/>
  <c r="B734" i="30"/>
  <c r="C733" i="30"/>
  <c r="C733" i="30" a="1"/>
  <c r="B733" i="30"/>
  <c r="C732" i="30" a="1"/>
  <c r="C732" i="30" s="1"/>
  <c r="B732" i="30"/>
  <c r="C731" i="30"/>
  <c r="C731" i="30" a="1"/>
  <c r="B731" i="30"/>
  <c r="C730" i="30" a="1"/>
  <c r="C730" i="30" s="1"/>
  <c r="B730" i="30"/>
  <c r="C729" i="30"/>
  <c r="C729" i="30" a="1"/>
  <c r="B729" i="30"/>
  <c r="C728" i="30" a="1"/>
  <c r="C728" i="30" s="1"/>
  <c r="B728" i="30"/>
  <c r="C727" i="30" a="1"/>
  <c r="C727" i="30" s="1"/>
  <c r="B727" i="30"/>
  <c r="C726" i="30" a="1"/>
  <c r="C726" i="30" s="1"/>
  <c r="B726" i="30"/>
  <c r="C725" i="30" a="1"/>
  <c r="C725" i="30" s="1"/>
  <c r="B725" i="30"/>
  <c r="C724" i="30" a="1"/>
  <c r="C724" i="30" s="1"/>
  <c r="B724" i="30"/>
  <c r="C723" i="30"/>
  <c r="C723" i="30" a="1"/>
  <c r="B723" i="30"/>
  <c r="C722" i="30"/>
  <c r="C722" i="30" a="1"/>
  <c r="B722" i="30"/>
  <c r="C721" i="30"/>
  <c r="C721" i="30" a="1"/>
  <c r="B721" i="30"/>
  <c r="C720" i="30" a="1"/>
  <c r="C720" i="30" s="1"/>
  <c r="B720" i="30"/>
  <c r="C719" i="30"/>
  <c r="C719" i="30" a="1"/>
  <c r="B719" i="30"/>
  <c r="C718" i="30" a="1"/>
  <c r="C718" i="30" s="1"/>
  <c r="B718" i="30"/>
  <c r="C717" i="30" a="1"/>
  <c r="C717" i="30" s="1"/>
  <c r="B717" i="30"/>
  <c r="C716" i="30" a="1"/>
  <c r="C716" i="30" s="1"/>
  <c r="B716" i="30"/>
  <c r="C715" i="30" a="1"/>
  <c r="C715" i="30" s="1"/>
  <c r="B715" i="30"/>
  <c r="C714" i="30"/>
  <c r="C714" i="30" a="1"/>
  <c r="B714" i="30"/>
  <c r="C713" i="30" a="1"/>
  <c r="C713" i="30" s="1"/>
  <c r="B713" i="30"/>
  <c r="C712" i="30" a="1"/>
  <c r="C712" i="30" s="1"/>
  <c r="B712" i="30"/>
  <c r="C711" i="30"/>
  <c r="C711" i="30" a="1"/>
  <c r="B711" i="30"/>
  <c r="C710" i="30"/>
  <c r="C710" i="30" a="1"/>
  <c r="B710" i="30"/>
  <c r="C709" i="30"/>
  <c r="C709" i="30" a="1"/>
  <c r="B709" i="30"/>
  <c r="C708" i="30" a="1"/>
  <c r="C708" i="30" s="1"/>
  <c r="B708" i="30"/>
  <c r="C707" i="30" a="1"/>
  <c r="C707" i="30" s="1"/>
  <c r="B707" i="30"/>
  <c r="C706" i="30" a="1"/>
  <c r="C706" i="30" s="1"/>
  <c r="B706" i="30"/>
  <c r="C705" i="30"/>
  <c r="C705" i="30" a="1"/>
  <c r="B705" i="30"/>
  <c r="C704" i="30" a="1"/>
  <c r="C704" i="30" s="1"/>
  <c r="B704" i="30"/>
  <c r="C703" i="30" a="1"/>
  <c r="C703" i="30" s="1"/>
  <c r="B703" i="30"/>
  <c r="C702" i="30"/>
  <c r="C702" i="30" a="1"/>
  <c r="B702" i="30"/>
  <c r="C701" i="30"/>
  <c r="C701" i="30" a="1"/>
  <c r="B701" i="30"/>
  <c r="C700" i="30" a="1"/>
  <c r="C700" i="30" s="1"/>
  <c r="B700" i="30"/>
  <c r="C699" i="30"/>
  <c r="C699" i="30" a="1"/>
  <c r="B699" i="30"/>
  <c r="C698" i="30" a="1"/>
  <c r="C698" i="30" s="1"/>
  <c r="B698" i="30"/>
  <c r="C697" i="30" a="1"/>
  <c r="C697" i="30" s="1"/>
  <c r="B697" i="30"/>
  <c r="C696" i="30" a="1"/>
  <c r="C696" i="30" s="1"/>
  <c r="B696" i="30"/>
  <c r="C695" i="30" a="1"/>
  <c r="C695" i="30" s="1"/>
  <c r="B695" i="30"/>
  <c r="C694" i="30" a="1"/>
  <c r="C694" i="30" s="1"/>
  <c r="B694" i="30"/>
  <c r="C693" i="30"/>
  <c r="C693" i="30" a="1"/>
  <c r="B693" i="30"/>
  <c r="C692" i="30" a="1"/>
  <c r="C692" i="30" s="1"/>
  <c r="B692" i="30"/>
  <c r="C691" i="30" a="1"/>
  <c r="C691" i="30" s="1"/>
  <c r="B691" i="30"/>
  <c r="C690" i="30" a="1"/>
  <c r="C690" i="30" s="1"/>
  <c r="B690" i="30"/>
  <c r="C689" i="30" a="1"/>
  <c r="C689" i="30" s="1"/>
  <c r="B689" i="30"/>
  <c r="C688" i="30" a="1"/>
  <c r="C688" i="30" s="1"/>
  <c r="B688" i="30"/>
  <c r="C687" i="30"/>
  <c r="C687" i="30" a="1"/>
  <c r="B687" i="30"/>
  <c r="C686" i="30"/>
  <c r="C686" i="30" a="1"/>
  <c r="B686" i="30"/>
  <c r="C685" i="30" a="1"/>
  <c r="C685" i="30" s="1"/>
  <c r="B685" i="30"/>
  <c r="C684" i="30" a="1"/>
  <c r="C684" i="30" s="1"/>
  <c r="B684" i="30"/>
  <c r="C683" i="30"/>
  <c r="C683" i="30" a="1"/>
  <c r="B683" i="30"/>
  <c r="C682" i="30" a="1"/>
  <c r="C682" i="30" s="1"/>
  <c r="B682" i="30"/>
  <c r="C681" i="30"/>
  <c r="C681" i="30" a="1"/>
  <c r="B681" i="30"/>
  <c r="C680" i="30" a="1"/>
  <c r="C680" i="30" s="1"/>
  <c r="B680" i="30"/>
  <c r="C679" i="30" a="1"/>
  <c r="C679" i="30" s="1"/>
  <c r="B679" i="30"/>
  <c r="C678" i="30" a="1"/>
  <c r="C678" i="30" s="1"/>
  <c r="B678" i="30"/>
  <c r="C677" i="30" a="1"/>
  <c r="C677" i="30" s="1"/>
  <c r="B677" i="30"/>
  <c r="C676" i="30" a="1"/>
  <c r="C676" i="30" s="1"/>
  <c r="B676" i="30"/>
  <c r="C675" i="30" a="1"/>
  <c r="C675" i="30" s="1"/>
  <c r="B675" i="30"/>
  <c r="C674" i="30"/>
  <c r="C674" i="30" a="1"/>
  <c r="B674" i="30"/>
  <c r="C673" i="30"/>
  <c r="C673" i="30" a="1"/>
  <c r="B673" i="30"/>
  <c r="C672" i="30" a="1"/>
  <c r="C672" i="30" s="1"/>
  <c r="B672" i="30"/>
  <c r="C671" i="30" a="1"/>
  <c r="C671" i="30" s="1"/>
  <c r="B671" i="30"/>
  <c r="C670" i="30"/>
  <c r="C670" i="30" a="1"/>
  <c r="B670" i="30"/>
  <c r="C669" i="30" a="1"/>
  <c r="C669" i="30" s="1"/>
  <c r="B669" i="30"/>
  <c r="C668" i="30" a="1"/>
  <c r="C668" i="30" s="1"/>
  <c r="B668" i="30"/>
  <c r="C667" i="30"/>
  <c r="C667" i="30" a="1"/>
  <c r="B667" i="30"/>
  <c r="C666" i="30" a="1"/>
  <c r="C666" i="30" s="1"/>
  <c r="B666" i="30"/>
  <c r="C665" i="30" a="1"/>
  <c r="C665" i="30" s="1"/>
  <c r="B665" i="30"/>
  <c r="C664" i="30" a="1"/>
  <c r="C664" i="30" s="1"/>
  <c r="B664" i="30"/>
  <c r="C663" i="30"/>
  <c r="C663" i="30" a="1"/>
  <c r="B663" i="30"/>
  <c r="C662" i="30"/>
  <c r="C662" i="30" a="1"/>
  <c r="B662" i="30"/>
  <c r="C661" i="30"/>
  <c r="C661" i="30" a="1"/>
  <c r="B661" i="30"/>
  <c r="C660" i="30" a="1"/>
  <c r="C660" i="30" s="1"/>
  <c r="B660" i="30"/>
  <c r="C659" i="30" a="1"/>
  <c r="C659" i="30" s="1"/>
  <c r="B659" i="30"/>
  <c r="C658" i="30"/>
  <c r="C658" i="30" a="1"/>
  <c r="B658" i="30"/>
  <c r="C657" i="30" a="1"/>
  <c r="C657" i="30" s="1"/>
  <c r="B657" i="30"/>
  <c r="C656" i="30" a="1"/>
  <c r="C656" i="30" s="1"/>
  <c r="B656" i="30"/>
  <c r="C655" i="30" a="1"/>
  <c r="C655" i="30" s="1"/>
  <c r="B655" i="30"/>
  <c r="C654" i="30"/>
  <c r="C654" i="30" a="1"/>
  <c r="B654" i="30"/>
  <c r="C653" i="30"/>
  <c r="C653" i="30" a="1"/>
  <c r="B653" i="30"/>
  <c r="C652" i="30" a="1"/>
  <c r="C652" i="30" s="1"/>
  <c r="B652" i="30"/>
  <c r="C651" i="30"/>
  <c r="C651" i="30" a="1"/>
  <c r="B651" i="30"/>
  <c r="C650" i="30" a="1"/>
  <c r="C650" i="30" s="1"/>
  <c r="B650" i="30"/>
  <c r="C649" i="30"/>
  <c r="C649" i="30" a="1"/>
  <c r="B649" i="30"/>
  <c r="C648" i="30" a="1"/>
  <c r="C648" i="30" s="1"/>
  <c r="B648" i="30"/>
  <c r="C647" i="30" a="1"/>
  <c r="C647" i="30" s="1"/>
  <c r="B647" i="30"/>
  <c r="C646" i="30"/>
  <c r="C646" i="30" a="1"/>
  <c r="B646" i="30"/>
  <c r="C645" i="30" a="1"/>
  <c r="C645" i="30" s="1"/>
  <c r="B645" i="30"/>
  <c r="C644" i="30" a="1"/>
  <c r="C644" i="30" s="1"/>
  <c r="B644" i="30"/>
  <c r="C643" i="30" a="1"/>
  <c r="C643" i="30" s="1"/>
  <c r="B643" i="30"/>
  <c r="C642" i="30" a="1"/>
  <c r="C642" i="30" s="1"/>
  <c r="B642" i="30"/>
  <c r="C641" i="30"/>
  <c r="C641" i="30" a="1"/>
  <c r="B641" i="30"/>
  <c r="C640" i="30" a="1"/>
  <c r="C640" i="30" s="1"/>
  <c r="B640" i="30"/>
  <c r="C639" i="30"/>
  <c r="C639" i="30" a="1"/>
  <c r="B639" i="30"/>
  <c r="C638" i="30"/>
  <c r="C638" i="30" a="1"/>
  <c r="B638" i="30"/>
  <c r="C637" i="30" a="1"/>
  <c r="C637" i="30" s="1"/>
  <c r="B637" i="30"/>
  <c r="C636" i="30" a="1"/>
  <c r="C636" i="30" s="1"/>
  <c r="B636" i="30"/>
  <c r="C635" i="30"/>
  <c r="C635" i="30" a="1"/>
  <c r="B635" i="30"/>
  <c r="C634" i="30" a="1"/>
  <c r="C634" i="30" s="1"/>
  <c r="B634" i="30"/>
  <c r="C633" i="30" a="1"/>
  <c r="C633" i="30" s="1"/>
  <c r="B633" i="30"/>
  <c r="C632" i="30" a="1"/>
  <c r="C632" i="30" s="1"/>
  <c r="B632" i="30"/>
  <c r="C631" i="30" a="1"/>
  <c r="C631" i="30" s="1"/>
  <c r="B631" i="30"/>
  <c r="C630" i="30" a="1"/>
  <c r="C630" i="30" s="1"/>
  <c r="B630" i="30"/>
  <c r="C629" i="30" a="1"/>
  <c r="C629" i="30" s="1"/>
  <c r="B629" i="30"/>
  <c r="C628" i="30" a="1"/>
  <c r="C628" i="30" s="1"/>
  <c r="B628" i="30"/>
  <c r="C627" i="30" a="1"/>
  <c r="C627" i="30" s="1"/>
  <c r="B627" i="30"/>
  <c r="C626" i="30"/>
  <c r="C626" i="30" a="1"/>
  <c r="B626" i="30"/>
  <c r="C625" i="30"/>
  <c r="C625" i="30" a="1"/>
  <c r="B625" i="30"/>
  <c r="C624" i="30" a="1"/>
  <c r="C624" i="30" s="1"/>
  <c r="B624" i="30"/>
  <c r="C623" i="30"/>
  <c r="C623" i="30" a="1"/>
  <c r="B623" i="30"/>
  <c r="C622" i="30"/>
  <c r="C622" i="30" a="1"/>
  <c r="B622" i="30"/>
  <c r="C621" i="30" a="1"/>
  <c r="C621" i="30" s="1"/>
  <c r="B621" i="30"/>
  <c r="C620" i="30" a="1"/>
  <c r="C620" i="30" s="1"/>
  <c r="B620" i="30"/>
  <c r="C619" i="30" a="1"/>
  <c r="C619" i="30" s="1"/>
  <c r="B619" i="30"/>
  <c r="C618" i="30" a="1"/>
  <c r="C618" i="30" s="1"/>
  <c r="B618" i="30"/>
  <c r="C617" i="30" a="1"/>
  <c r="C617" i="30" s="1"/>
  <c r="B617" i="30"/>
  <c r="C616" i="30" a="1"/>
  <c r="C616" i="30" s="1"/>
  <c r="B616" i="30"/>
  <c r="C615" i="30"/>
  <c r="C615" i="30" a="1"/>
  <c r="B615" i="30"/>
  <c r="C614" i="30" a="1"/>
  <c r="C614" i="30" s="1"/>
  <c r="B614" i="30"/>
  <c r="C613" i="30"/>
  <c r="C613" i="30" a="1"/>
  <c r="B613" i="30"/>
  <c r="C612" i="30" a="1"/>
  <c r="C612" i="30" s="1"/>
  <c r="B612" i="30"/>
  <c r="C611" i="30"/>
  <c r="C611" i="30" a="1"/>
  <c r="B611" i="30"/>
  <c r="C610" i="30" a="1"/>
  <c r="C610" i="30" s="1"/>
  <c r="B610" i="30"/>
  <c r="C609" i="30" a="1"/>
  <c r="C609" i="30" s="1"/>
  <c r="B609" i="30"/>
  <c r="C608" i="30" a="1"/>
  <c r="C608" i="30" s="1"/>
  <c r="B608" i="30"/>
  <c r="C607" i="30" a="1"/>
  <c r="C607" i="30" s="1"/>
  <c r="B607" i="30"/>
  <c r="C606" i="30"/>
  <c r="C606" i="30" a="1"/>
  <c r="B606" i="30"/>
  <c r="C605" i="30" a="1"/>
  <c r="C605" i="30" s="1"/>
  <c r="B605" i="30"/>
  <c r="C604" i="30" a="1"/>
  <c r="C604" i="30" s="1"/>
  <c r="B604" i="30"/>
  <c r="C603" i="30"/>
  <c r="C603" i="30" a="1"/>
  <c r="B603" i="30"/>
  <c r="C602" i="30"/>
  <c r="C602" i="30" a="1"/>
  <c r="B602" i="30"/>
  <c r="C601" i="30" a="1"/>
  <c r="C601" i="30" s="1"/>
  <c r="B601" i="30"/>
  <c r="C600" i="30" a="1"/>
  <c r="C600" i="30" s="1"/>
  <c r="B600" i="30"/>
  <c r="C599" i="30" a="1"/>
  <c r="C599" i="30" s="1"/>
  <c r="B599" i="30"/>
  <c r="C598" i="30" a="1"/>
  <c r="C598" i="30" s="1"/>
  <c r="B598" i="30"/>
  <c r="C597" i="30"/>
  <c r="C597" i="30" a="1"/>
  <c r="B597" i="30"/>
  <c r="C596" i="30" a="1"/>
  <c r="C596" i="30" s="1"/>
  <c r="B596" i="30"/>
  <c r="C595" i="30" a="1"/>
  <c r="C595" i="30" s="1"/>
  <c r="B595" i="30"/>
  <c r="C594" i="30" a="1"/>
  <c r="C594" i="30" s="1"/>
  <c r="B594" i="30"/>
  <c r="C593" i="30" a="1"/>
  <c r="C593" i="30" s="1"/>
  <c r="B593" i="30"/>
  <c r="C592" i="30" a="1"/>
  <c r="C592" i="30" s="1"/>
  <c r="B592" i="30"/>
  <c r="C591" i="30"/>
  <c r="C591" i="30" a="1"/>
  <c r="B591" i="30"/>
  <c r="C590" i="30"/>
  <c r="C590" i="30" a="1"/>
  <c r="B590" i="30"/>
  <c r="C589" i="30" a="1"/>
  <c r="C589" i="30" s="1"/>
  <c r="B589" i="30"/>
  <c r="C588" i="30" a="1"/>
  <c r="C588" i="30" s="1"/>
  <c r="B588" i="30"/>
  <c r="C587" i="30"/>
  <c r="C587" i="30" a="1"/>
  <c r="B587" i="30"/>
  <c r="C586" i="30" a="1"/>
  <c r="C586" i="30" s="1"/>
  <c r="B586" i="30"/>
  <c r="C585" i="30"/>
  <c r="C585" i="30" a="1"/>
  <c r="B585" i="30"/>
  <c r="C584" i="30" a="1"/>
  <c r="C584" i="30" s="1"/>
  <c r="B584" i="30"/>
  <c r="C583" i="30"/>
  <c r="C583" i="30" a="1"/>
  <c r="B583" i="30"/>
  <c r="C582" i="30" a="1"/>
  <c r="C582" i="30" s="1"/>
  <c r="B582" i="30"/>
  <c r="C581" i="30" a="1"/>
  <c r="C581" i="30" s="1"/>
  <c r="B581" i="30"/>
  <c r="C580" i="30" a="1"/>
  <c r="C580" i="30" s="1"/>
  <c r="B580" i="30"/>
  <c r="C579" i="30" a="1"/>
  <c r="C579" i="30" s="1"/>
  <c r="B579" i="30"/>
  <c r="C578" i="30"/>
  <c r="C578" i="30" a="1"/>
  <c r="B578" i="30"/>
  <c r="C577" i="30"/>
  <c r="C577" i="30" a="1"/>
  <c r="B577" i="30"/>
  <c r="C576" i="30" a="1"/>
  <c r="C576" i="30" s="1"/>
  <c r="B576" i="30"/>
  <c r="C575" i="30"/>
  <c r="C575" i="30" a="1"/>
  <c r="B575" i="30"/>
  <c r="C574" i="30"/>
  <c r="C574" i="30" a="1"/>
  <c r="B574" i="30"/>
  <c r="C573" i="30" a="1"/>
  <c r="C573" i="30" s="1"/>
  <c r="B573" i="30"/>
  <c r="C572" i="30" a="1"/>
  <c r="C572" i="30" s="1"/>
  <c r="B572" i="30"/>
  <c r="C571" i="30" a="1"/>
  <c r="C571" i="30" s="1"/>
  <c r="B571" i="30"/>
  <c r="C570" i="30" a="1"/>
  <c r="C570" i="30" s="1"/>
  <c r="B570" i="30"/>
  <c r="C569" i="30" a="1"/>
  <c r="C569" i="30" s="1"/>
  <c r="B569" i="30"/>
  <c r="C568" i="30" a="1"/>
  <c r="C568" i="30" s="1"/>
  <c r="B568" i="30"/>
  <c r="C567" i="30" a="1"/>
  <c r="C567" i="30" s="1"/>
  <c r="B567" i="30"/>
  <c r="C566" i="30"/>
  <c r="C566" i="30" a="1"/>
  <c r="B566" i="30"/>
  <c r="C565" i="30"/>
  <c r="C565" i="30" a="1"/>
  <c r="B565" i="30"/>
  <c r="C564" i="30" a="1"/>
  <c r="C564" i="30" s="1"/>
  <c r="B564" i="30"/>
  <c r="C563" i="30" a="1"/>
  <c r="C563" i="30" s="1"/>
  <c r="B563" i="30"/>
  <c r="C562" i="30" a="1"/>
  <c r="C562" i="30" s="1"/>
  <c r="B562" i="30"/>
  <c r="C561" i="30" a="1"/>
  <c r="C561" i="30" s="1"/>
  <c r="B561" i="30"/>
  <c r="C560" i="30" a="1"/>
  <c r="C560" i="30" s="1"/>
  <c r="B560" i="30"/>
  <c r="C559" i="30" a="1"/>
  <c r="C559" i="30" s="1"/>
  <c r="B559" i="30"/>
  <c r="C558" i="30" a="1"/>
  <c r="C558" i="30" s="1"/>
  <c r="B558" i="30"/>
  <c r="C557" i="30"/>
  <c r="C557" i="30" a="1"/>
  <c r="B557" i="30"/>
  <c r="C556" i="30" a="1"/>
  <c r="C556" i="30" s="1"/>
  <c r="B556" i="30"/>
  <c r="C555" i="30"/>
  <c r="C555" i="30" a="1"/>
  <c r="B555" i="30"/>
  <c r="C554" i="30" a="1"/>
  <c r="C554" i="30" s="1"/>
  <c r="B554" i="30"/>
  <c r="C553" i="30" a="1"/>
  <c r="C553" i="30" s="1"/>
  <c r="B553" i="30"/>
  <c r="C552" i="30" a="1"/>
  <c r="C552" i="30" s="1"/>
  <c r="B552" i="30"/>
  <c r="C551" i="30" a="1"/>
  <c r="C551" i="30" s="1"/>
  <c r="B551" i="30"/>
  <c r="C550" i="30"/>
  <c r="C550" i="30" a="1"/>
  <c r="B550" i="30"/>
  <c r="C549" i="30" a="1"/>
  <c r="C549" i="30" s="1"/>
  <c r="B549" i="30"/>
  <c r="C548" i="30" a="1"/>
  <c r="C548" i="30" s="1"/>
  <c r="B548" i="30"/>
  <c r="C547" i="30" a="1"/>
  <c r="C547" i="30" s="1"/>
  <c r="B547" i="30"/>
  <c r="C546" i="30" a="1"/>
  <c r="C546" i="30" s="1"/>
  <c r="B546" i="30"/>
  <c r="C545" i="30"/>
  <c r="C545" i="30" a="1"/>
  <c r="B545" i="30"/>
  <c r="C544" i="30" a="1"/>
  <c r="C544" i="30" s="1"/>
  <c r="B544" i="30"/>
  <c r="C543" i="30"/>
  <c r="C543" i="30" a="1"/>
  <c r="B543" i="30"/>
  <c r="C542" i="30"/>
  <c r="C542" i="30" a="1"/>
  <c r="B542" i="30"/>
  <c r="C541" i="30"/>
  <c r="C541" i="30" a="1"/>
  <c r="B541" i="30"/>
  <c r="C540" i="30" a="1"/>
  <c r="C540" i="30" s="1"/>
  <c r="B540" i="30"/>
  <c r="C539" i="30"/>
  <c r="C539" i="30" a="1"/>
  <c r="B539" i="30"/>
  <c r="C538" i="30" a="1"/>
  <c r="C538" i="30" s="1"/>
  <c r="B538" i="30"/>
  <c r="C537" i="30" a="1"/>
  <c r="C537" i="30" s="1"/>
  <c r="B537" i="30"/>
  <c r="C536" i="30" a="1"/>
  <c r="C536" i="30" s="1"/>
  <c r="B536" i="30"/>
  <c r="C535" i="30" a="1"/>
  <c r="C535" i="30" s="1"/>
  <c r="B535" i="30"/>
  <c r="C534" i="30" a="1"/>
  <c r="C534" i="30" s="1"/>
  <c r="B534" i="30"/>
  <c r="C533" i="30" a="1"/>
  <c r="C533" i="30" s="1"/>
  <c r="B533" i="30"/>
  <c r="C532" i="30" a="1"/>
  <c r="C532" i="30" s="1"/>
  <c r="B532" i="30"/>
  <c r="C531" i="30"/>
  <c r="C531" i="30" a="1"/>
  <c r="B531" i="30"/>
  <c r="C530" i="30" a="1"/>
  <c r="C530" i="30" s="1"/>
  <c r="B530" i="30"/>
  <c r="C529" i="30" a="1"/>
  <c r="C529" i="30" s="1"/>
  <c r="B529" i="30"/>
  <c r="C528" i="30"/>
  <c r="C528" i="30" a="1"/>
  <c r="B528" i="30"/>
  <c r="C527" i="30"/>
  <c r="C527" i="30" a="1"/>
  <c r="B527" i="30"/>
  <c r="C526" i="30" a="1"/>
  <c r="C526" i="30" s="1"/>
  <c r="B526" i="30"/>
  <c r="C525" i="30" a="1"/>
  <c r="C525" i="30" s="1"/>
  <c r="B525" i="30"/>
  <c r="C524" i="30" a="1"/>
  <c r="C524" i="30" s="1"/>
  <c r="B524" i="30"/>
  <c r="C523" i="30" a="1"/>
  <c r="C523" i="30" s="1"/>
  <c r="B523" i="30"/>
  <c r="C522" i="30" a="1"/>
  <c r="C522" i="30" s="1"/>
  <c r="B522" i="30"/>
  <c r="C521" i="30" a="1"/>
  <c r="C521" i="30" s="1"/>
  <c r="B521" i="30"/>
  <c r="C520" i="30" a="1"/>
  <c r="C520" i="30" s="1"/>
  <c r="B520" i="30"/>
  <c r="C519" i="30"/>
  <c r="C519" i="30" a="1"/>
  <c r="B519" i="30"/>
  <c r="C518" i="30" a="1"/>
  <c r="C518" i="30" s="1"/>
  <c r="B518" i="30"/>
  <c r="C517" i="30" a="1"/>
  <c r="C517" i="30" s="1"/>
  <c r="B517" i="30"/>
  <c r="C516" i="30"/>
  <c r="C516" i="30" a="1"/>
  <c r="B516" i="30"/>
  <c r="C515" i="30"/>
  <c r="C515" i="30" a="1"/>
  <c r="B515" i="30"/>
  <c r="C514" i="30" a="1"/>
  <c r="C514" i="30" s="1"/>
  <c r="B514" i="30"/>
  <c r="C513" i="30" a="1"/>
  <c r="C513" i="30" s="1"/>
  <c r="B513" i="30"/>
  <c r="C512" i="30"/>
  <c r="C512" i="30" a="1"/>
  <c r="B512" i="30"/>
  <c r="C511" i="30" a="1"/>
  <c r="C511" i="30" s="1"/>
  <c r="B511" i="30"/>
  <c r="C510" i="30" a="1"/>
  <c r="C510" i="30" s="1"/>
  <c r="B510" i="30"/>
  <c r="C509" i="30" a="1"/>
  <c r="C509" i="30" s="1"/>
  <c r="B509" i="30"/>
  <c r="C508" i="30" a="1"/>
  <c r="C508" i="30" s="1"/>
  <c r="B508" i="30"/>
  <c r="C507" i="30"/>
  <c r="C507" i="30" a="1"/>
  <c r="B507" i="30"/>
  <c r="C506" i="30" a="1"/>
  <c r="C506" i="30" s="1"/>
  <c r="B506" i="30"/>
  <c r="C505" i="30" a="1"/>
  <c r="C505" i="30" s="1"/>
  <c r="B505" i="30"/>
  <c r="C504" i="30"/>
  <c r="C504" i="30" a="1"/>
  <c r="B504" i="30"/>
  <c r="C503" i="30"/>
  <c r="C503" i="30" a="1"/>
  <c r="B503" i="30"/>
  <c r="C502" i="30" a="1"/>
  <c r="C502" i="30" s="1"/>
  <c r="B502" i="30"/>
  <c r="C501" i="30" a="1"/>
  <c r="C501" i="30" s="1"/>
  <c r="B501" i="30"/>
  <c r="C500" i="30" a="1"/>
  <c r="C500" i="30" s="1"/>
  <c r="B500" i="30"/>
  <c r="C499" i="30" a="1"/>
  <c r="C499" i="30" s="1"/>
  <c r="B499" i="30"/>
  <c r="C498" i="30" a="1"/>
  <c r="C498" i="30" s="1"/>
  <c r="B498" i="30"/>
  <c r="C497" i="30" a="1"/>
  <c r="C497" i="30" s="1"/>
  <c r="B497" i="30"/>
  <c r="C496" i="30" a="1"/>
  <c r="C496" i="30" s="1"/>
  <c r="B496" i="30"/>
  <c r="C495" i="30"/>
  <c r="C495" i="30" a="1"/>
  <c r="B495" i="30"/>
  <c r="C494" i="30" a="1"/>
  <c r="C494" i="30" s="1"/>
  <c r="B494" i="30"/>
  <c r="C493" i="30" a="1"/>
  <c r="C493" i="30" s="1"/>
  <c r="B493" i="30"/>
  <c r="C492" i="30"/>
  <c r="C492" i="30" a="1"/>
  <c r="B492" i="30"/>
  <c r="C491" i="30"/>
  <c r="C491" i="30" a="1"/>
  <c r="B491" i="30"/>
  <c r="C490" i="30" a="1"/>
  <c r="C490" i="30" s="1"/>
  <c r="B490" i="30"/>
  <c r="C489" i="30" a="1"/>
  <c r="C489" i="30" s="1"/>
  <c r="B489" i="30"/>
  <c r="C488" i="30"/>
  <c r="C488" i="30" a="1"/>
  <c r="B488" i="30"/>
  <c r="C487" i="30" a="1"/>
  <c r="C487" i="30" s="1"/>
  <c r="B487" i="30"/>
  <c r="C486" i="30" a="1"/>
  <c r="C486" i="30" s="1"/>
  <c r="B486" i="30"/>
  <c r="C485" i="30" a="1"/>
  <c r="C485" i="30" s="1"/>
  <c r="B485" i="30"/>
  <c r="C484" i="30" a="1"/>
  <c r="C484" i="30" s="1"/>
  <c r="B484" i="30"/>
  <c r="C483" i="30"/>
  <c r="C483" i="30" a="1"/>
  <c r="B483" i="30"/>
  <c r="C482" i="30" a="1"/>
  <c r="C482" i="30" s="1"/>
  <c r="B482" i="30"/>
  <c r="C481" i="30" a="1"/>
  <c r="C481" i="30" s="1"/>
  <c r="B481" i="30"/>
  <c r="C480" i="30"/>
  <c r="C480" i="30" a="1"/>
  <c r="B480" i="30"/>
  <c r="C479" i="30"/>
  <c r="C479" i="30" a="1"/>
  <c r="B479" i="30"/>
  <c r="C478" i="30" a="1"/>
  <c r="C478" i="30" s="1"/>
  <c r="B478" i="30"/>
  <c r="C477" i="30" a="1"/>
  <c r="C477" i="30" s="1"/>
  <c r="B477" i="30"/>
  <c r="C476" i="30" a="1"/>
  <c r="C476" i="30" s="1"/>
  <c r="B476" i="30"/>
  <c r="C475" i="30" a="1"/>
  <c r="C475" i="30" s="1"/>
  <c r="B475" i="30"/>
  <c r="C474" i="30" a="1"/>
  <c r="C474" i="30" s="1"/>
  <c r="B474" i="30"/>
  <c r="C473" i="30" a="1"/>
  <c r="C473" i="30" s="1"/>
  <c r="B473" i="30"/>
  <c r="C472" i="30" a="1"/>
  <c r="C472" i="30" s="1"/>
  <c r="B472" i="30"/>
  <c r="C471" i="30"/>
  <c r="C471" i="30" a="1"/>
  <c r="B471" i="30"/>
  <c r="C470" i="30" a="1"/>
  <c r="C470" i="30" s="1"/>
  <c r="B470" i="30"/>
  <c r="C469" i="30" a="1"/>
  <c r="C469" i="30" s="1"/>
  <c r="B469" i="30"/>
  <c r="C468" i="30"/>
  <c r="C468" i="30" a="1"/>
  <c r="B468" i="30"/>
  <c r="C467" i="30"/>
  <c r="C467" i="30" a="1"/>
  <c r="B467" i="30"/>
  <c r="C466" i="30" a="1"/>
  <c r="C466" i="30" s="1"/>
  <c r="B466" i="30"/>
  <c r="C465" i="30" a="1"/>
  <c r="C465" i="30" s="1"/>
  <c r="B465" i="30"/>
  <c r="C464" i="30"/>
  <c r="C464" i="30" a="1"/>
  <c r="B464" i="30"/>
  <c r="C463" i="30" a="1"/>
  <c r="C463" i="30" s="1"/>
  <c r="B463" i="30"/>
  <c r="C462" i="30" a="1"/>
  <c r="C462" i="30" s="1"/>
  <c r="B462" i="30"/>
  <c r="C461" i="30" a="1"/>
  <c r="C461" i="30" s="1"/>
  <c r="B461" i="30"/>
  <c r="C460" i="30"/>
  <c r="C460" i="30" a="1"/>
  <c r="B460" i="30"/>
  <c r="C459" i="30"/>
  <c r="C459" i="30" a="1"/>
  <c r="B459" i="30"/>
  <c r="C458" i="30" a="1"/>
  <c r="C458" i="30" s="1"/>
  <c r="B458" i="30"/>
  <c r="C457" i="30" a="1"/>
  <c r="C457" i="30" s="1"/>
  <c r="B457" i="30"/>
  <c r="C456" i="30"/>
  <c r="C456" i="30" a="1"/>
  <c r="B456" i="30"/>
  <c r="C455" i="30"/>
  <c r="C455" i="30" a="1"/>
  <c r="B455" i="30"/>
  <c r="C454" i="30" a="1"/>
  <c r="C454" i="30" s="1"/>
  <c r="B454" i="30"/>
  <c r="C453" i="30" a="1"/>
  <c r="C453" i="30" s="1"/>
  <c r="B453" i="30"/>
  <c r="C452" i="30" a="1"/>
  <c r="C452" i="30" s="1"/>
  <c r="B452" i="30"/>
  <c r="C451" i="30" a="1"/>
  <c r="C451" i="30" s="1"/>
  <c r="B451" i="30"/>
  <c r="C450" i="30" a="1"/>
  <c r="C450" i="30" s="1"/>
  <c r="B450" i="30"/>
  <c r="C449" i="30" a="1"/>
  <c r="C449" i="30" s="1"/>
  <c r="B449" i="30"/>
  <c r="C448" i="30" a="1"/>
  <c r="C448" i="30" s="1"/>
  <c r="B448" i="30"/>
  <c r="C447" i="30"/>
  <c r="C447" i="30" a="1"/>
  <c r="B447" i="30"/>
  <c r="C446" i="30" a="1"/>
  <c r="C446" i="30" s="1"/>
  <c r="B446" i="30"/>
  <c r="C445" i="30" a="1"/>
  <c r="C445" i="30" s="1"/>
  <c r="B445" i="30"/>
  <c r="C444" i="30"/>
  <c r="C444" i="30" a="1"/>
  <c r="B444" i="30"/>
  <c r="C443" i="30"/>
  <c r="C443" i="30" a="1"/>
  <c r="B443" i="30"/>
  <c r="C442" i="30" a="1"/>
  <c r="C442" i="30" s="1"/>
  <c r="B442" i="30"/>
  <c r="C441" i="30" a="1"/>
  <c r="C441" i="30" s="1"/>
  <c r="B441" i="30"/>
  <c r="C440" i="30"/>
  <c r="C440" i="30" a="1"/>
  <c r="B440" i="30"/>
  <c r="C439" i="30" a="1"/>
  <c r="C439" i="30" s="1"/>
  <c r="B439" i="30"/>
  <c r="C438" i="30" a="1"/>
  <c r="C438" i="30" s="1"/>
  <c r="B438" i="30"/>
  <c r="C437" i="30" a="1"/>
  <c r="C437" i="30" s="1"/>
  <c r="B437" i="30"/>
  <c r="C436" i="30"/>
  <c r="C436" i="30" a="1"/>
  <c r="B436" i="30"/>
  <c r="C435" i="30"/>
  <c r="C435" i="30" a="1"/>
  <c r="B435" i="30"/>
  <c r="C434" i="30" a="1"/>
  <c r="C434" i="30" s="1"/>
  <c r="B434" i="30"/>
  <c r="C433" i="30" a="1"/>
  <c r="C433" i="30" s="1"/>
  <c r="B433" i="30"/>
  <c r="C432" i="30"/>
  <c r="C432" i="30" a="1"/>
  <c r="B432" i="30"/>
  <c r="C431" i="30"/>
  <c r="C431" i="30" a="1"/>
  <c r="B431" i="30"/>
  <c r="C430" i="30" a="1"/>
  <c r="C430" i="30" s="1"/>
  <c r="B430" i="30"/>
  <c r="C429" i="30" a="1"/>
  <c r="C429" i="30" s="1"/>
  <c r="B429" i="30"/>
  <c r="C428" i="30" a="1"/>
  <c r="C428" i="30" s="1"/>
  <c r="B428" i="30"/>
  <c r="C427" i="30" a="1"/>
  <c r="C427" i="30" s="1"/>
  <c r="B427" i="30"/>
  <c r="C426" i="30" a="1"/>
  <c r="C426" i="30" s="1"/>
  <c r="B426" i="30"/>
  <c r="C425" i="30" a="1"/>
  <c r="C425" i="30" s="1"/>
  <c r="B425" i="30"/>
  <c r="C424" i="30" a="1"/>
  <c r="C424" i="30" s="1"/>
  <c r="B424" i="30"/>
  <c r="C423" i="30"/>
  <c r="C423" i="30" a="1"/>
  <c r="B423" i="30"/>
  <c r="C422" i="30" a="1"/>
  <c r="C422" i="30" s="1"/>
  <c r="B422" i="30"/>
  <c r="C421" i="30" a="1"/>
  <c r="C421" i="30" s="1"/>
  <c r="B421" i="30"/>
  <c r="C420" i="30"/>
  <c r="C420" i="30" a="1"/>
  <c r="B420" i="30"/>
  <c r="C419" i="30"/>
  <c r="C419" i="30" a="1"/>
  <c r="B419" i="30"/>
  <c r="C418" i="30" a="1"/>
  <c r="C418" i="30" s="1"/>
  <c r="B418" i="30"/>
  <c r="C417" i="30" a="1"/>
  <c r="C417" i="30" s="1"/>
  <c r="B417" i="30"/>
  <c r="C416" i="30"/>
  <c r="C416" i="30" a="1"/>
  <c r="B416" i="30"/>
  <c r="C415" i="30" a="1"/>
  <c r="C415" i="30" s="1"/>
  <c r="B415" i="30"/>
  <c r="C414" i="30" a="1"/>
  <c r="C414" i="30" s="1"/>
  <c r="B414" i="30"/>
  <c r="C413" i="30" a="1"/>
  <c r="C413" i="30" s="1"/>
  <c r="B413" i="30"/>
  <c r="C412" i="30"/>
  <c r="C412" i="30" a="1"/>
  <c r="B412" i="30"/>
  <c r="C411" i="30"/>
  <c r="C411" i="30" a="1"/>
  <c r="B411" i="30"/>
  <c r="C410" i="30" a="1"/>
  <c r="C410" i="30" s="1"/>
  <c r="B410" i="30"/>
  <c r="C409" i="30" a="1"/>
  <c r="C409" i="30" s="1"/>
  <c r="B409" i="30"/>
  <c r="C408" i="30"/>
  <c r="C408" i="30" a="1"/>
  <c r="B408" i="30"/>
  <c r="C407" i="30"/>
  <c r="C407" i="30" a="1"/>
  <c r="B407" i="30"/>
  <c r="C406" i="30" a="1"/>
  <c r="C406" i="30" s="1"/>
  <c r="B406" i="30"/>
  <c r="C405" i="30" a="1"/>
  <c r="C405" i="30" s="1"/>
  <c r="B405" i="30"/>
  <c r="C404" i="30" a="1"/>
  <c r="C404" i="30" s="1"/>
  <c r="B404" i="30"/>
  <c r="C403" i="30" a="1"/>
  <c r="C403" i="30" s="1"/>
  <c r="B403" i="30"/>
  <c r="C402" i="30" a="1"/>
  <c r="C402" i="30" s="1"/>
  <c r="B402" i="30"/>
  <c r="C401" i="30" a="1"/>
  <c r="C401" i="30" s="1"/>
  <c r="B401" i="30"/>
  <c r="C400" i="30" a="1"/>
  <c r="C400" i="30" s="1"/>
  <c r="B400" i="30"/>
  <c r="C399" i="30" a="1"/>
  <c r="C399" i="30" s="1"/>
  <c r="B399" i="30"/>
  <c r="C398" i="30" a="1"/>
  <c r="C398" i="30" s="1"/>
  <c r="B398" i="30"/>
  <c r="C397" i="30" a="1"/>
  <c r="C397" i="30" s="1"/>
  <c r="B397" i="30"/>
  <c r="C396" i="30"/>
  <c r="C396" i="30" a="1"/>
  <c r="B396" i="30"/>
  <c r="C395" i="30" a="1"/>
  <c r="C395" i="30" s="1"/>
  <c r="B395" i="30"/>
  <c r="C394" i="30" a="1"/>
  <c r="C394" i="30" s="1"/>
  <c r="B394" i="30"/>
  <c r="C393" i="30" a="1"/>
  <c r="C393" i="30" s="1"/>
  <c r="B393" i="30"/>
  <c r="C392" i="30"/>
  <c r="C392" i="30" a="1"/>
  <c r="B392" i="30"/>
  <c r="C391" i="30" a="1"/>
  <c r="C391" i="30" s="1"/>
  <c r="B391" i="30"/>
  <c r="C390" i="30" a="1"/>
  <c r="C390" i="30" s="1"/>
  <c r="B390" i="30"/>
  <c r="C389" i="30" a="1"/>
  <c r="C389" i="30" s="1"/>
  <c r="B389" i="30"/>
  <c r="C388" i="30"/>
  <c r="C388" i="30" a="1"/>
  <c r="B388" i="30"/>
  <c r="C387" i="30"/>
  <c r="C387" i="30" a="1"/>
  <c r="B387" i="30"/>
  <c r="C386" i="30" a="1"/>
  <c r="C386" i="30" s="1"/>
  <c r="B386" i="30"/>
  <c r="C385" i="30" a="1"/>
  <c r="C385" i="30" s="1"/>
  <c r="B385" i="30"/>
  <c r="C384" i="30"/>
  <c r="C384" i="30" a="1"/>
  <c r="B384" i="30"/>
  <c r="C383" i="30"/>
  <c r="C383" i="30" a="1"/>
  <c r="B383" i="30"/>
  <c r="C382" i="30" a="1"/>
  <c r="C382" i="30" s="1"/>
  <c r="B382" i="30"/>
  <c r="C381" i="30" a="1"/>
  <c r="C381" i="30" s="1"/>
  <c r="B381" i="30"/>
  <c r="C380" i="30" a="1"/>
  <c r="C380" i="30" s="1"/>
  <c r="B380" i="30"/>
  <c r="C379" i="30" a="1"/>
  <c r="C379" i="30" s="1"/>
  <c r="B379" i="30"/>
  <c r="C378" i="30" a="1"/>
  <c r="C378" i="30" s="1"/>
  <c r="B378" i="30"/>
  <c r="C377" i="30" a="1"/>
  <c r="C377" i="30" s="1"/>
  <c r="B377" i="30"/>
  <c r="C376" i="30" a="1"/>
  <c r="C376" i="30" s="1"/>
  <c r="B376" i="30"/>
  <c r="C375" i="30" a="1"/>
  <c r="C375" i="30" s="1"/>
  <c r="B375" i="30"/>
  <c r="C374" i="30" a="1"/>
  <c r="C374" i="30" s="1"/>
  <c r="B374" i="30"/>
  <c r="C373" i="30" a="1"/>
  <c r="C373" i="30" s="1"/>
  <c r="B373" i="30"/>
  <c r="C372" i="30"/>
  <c r="C372" i="30" a="1"/>
  <c r="B372" i="30"/>
  <c r="C371" i="30" a="1"/>
  <c r="C371" i="30" s="1"/>
  <c r="B371" i="30"/>
  <c r="C370" i="30" a="1"/>
  <c r="C370" i="30" s="1"/>
  <c r="B370" i="30"/>
  <c r="C369" i="30" a="1"/>
  <c r="C369" i="30" s="1"/>
  <c r="B369" i="30"/>
  <c r="C368" i="30"/>
  <c r="C368" i="30" a="1"/>
  <c r="B368" i="30"/>
  <c r="C367" i="30" a="1"/>
  <c r="C367" i="30" s="1"/>
  <c r="B367" i="30"/>
  <c r="C366" i="30" a="1"/>
  <c r="C366" i="30" s="1"/>
  <c r="B366" i="30"/>
  <c r="C365" i="30" a="1"/>
  <c r="C365" i="30" s="1"/>
  <c r="B365" i="30"/>
  <c r="C364" i="30"/>
  <c r="C364" i="30" a="1"/>
  <c r="B364" i="30"/>
  <c r="C363" i="30"/>
  <c r="C363" i="30" a="1"/>
  <c r="B363" i="30"/>
  <c r="C362" i="30" a="1"/>
  <c r="C362" i="30" s="1"/>
  <c r="B362" i="30"/>
  <c r="C361" i="30" a="1"/>
  <c r="C361" i="30" s="1"/>
  <c r="B361" i="30"/>
  <c r="C360" i="30"/>
  <c r="C360" i="30" a="1"/>
  <c r="B360" i="30"/>
  <c r="C359" i="30"/>
  <c r="C359" i="30" a="1"/>
  <c r="B359" i="30"/>
  <c r="C358" i="30" a="1"/>
  <c r="C358" i="30" s="1"/>
  <c r="B358" i="30"/>
  <c r="C357" i="30" a="1"/>
  <c r="C357" i="30" s="1"/>
  <c r="B357" i="30"/>
  <c r="C356" i="30" a="1"/>
  <c r="C356" i="30" s="1"/>
  <c r="B356" i="30"/>
  <c r="C355" i="30" a="1"/>
  <c r="C355" i="30" s="1"/>
  <c r="B355" i="30"/>
  <c r="C354" i="30" a="1"/>
  <c r="C354" i="30" s="1"/>
  <c r="B354" i="30"/>
  <c r="C353" i="30" a="1"/>
  <c r="C353" i="30" s="1"/>
  <c r="B353" i="30"/>
  <c r="C352" i="30" a="1"/>
  <c r="C352" i="30" s="1"/>
  <c r="B352" i="30"/>
  <c r="C351" i="30" a="1"/>
  <c r="C351" i="30" s="1"/>
  <c r="B351" i="30"/>
  <c r="C350" i="30" a="1"/>
  <c r="C350" i="30" s="1"/>
  <c r="B350" i="30"/>
  <c r="C349" i="30" a="1"/>
  <c r="C349" i="30" s="1"/>
  <c r="B349" i="30"/>
  <c r="C348" i="30"/>
  <c r="C348" i="30" a="1"/>
  <c r="B348" i="30"/>
  <c r="C347" i="30" a="1"/>
  <c r="C347" i="30" s="1"/>
  <c r="B347" i="30"/>
  <c r="C346" i="30" a="1"/>
  <c r="C346" i="30" s="1"/>
  <c r="B346" i="30"/>
  <c r="C345" i="30" a="1"/>
  <c r="C345" i="30" s="1"/>
  <c r="B345" i="30"/>
  <c r="C344" i="30"/>
  <c r="C344" i="30" a="1"/>
  <c r="B344" i="30"/>
  <c r="C343" i="30" a="1"/>
  <c r="C343" i="30" s="1"/>
  <c r="B343" i="30"/>
  <c r="C342" i="30" a="1"/>
  <c r="C342" i="30" s="1"/>
  <c r="B342" i="30"/>
  <c r="C341" i="30" a="1"/>
  <c r="C341" i="30" s="1"/>
  <c r="B341" i="30"/>
  <c r="C340" i="30"/>
  <c r="C340" i="30" a="1"/>
  <c r="B340" i="30"/>
  <c r="C339" i="30"/>
  <c r="C339" i="30" a="1"/>
  <c r="B339" i="30"/>
  <c r="C338" i="30" a="1"/>
  <c r="C338" i="30" s="1"/>
  <c r="B338" i="30"/>
  <c r="C337" i="30" a="1"/>
  <c r="C337" i="30" s="1"/>
  <c r="B337" i="30"/>
  <c r="C336" i="30"/>
  <c r="C336" i="30" a="1"/>
  <c r="B336" i="30"/>
  <c r="C335" i="30"/>
  <c r="C335" i="30" a="1"/>
  <c r="B335" i="30"/>
  <c r="C334" i="30" a="1"/>
  <c r="C334" i="30" s="1"/>
  <c r="B334" i="30"/>
  <c r="C333" i="30" a="1"/>
  <c r="C333" i="30" s="1"/>
  <c r="B333" i="30"/>
  <c r="C332" i="30" a="1"/>
  <c r="C332" i="30" s="1"/>
  <c r="B332" i="30"/>
  <c r="C331" i="30" a="1"/>
  <c r="C331" i="30" s="1"/>
  <c r="B331" i="30"/>
  <c r="C330" i="30" a="1"/>
  <c r="C330" i="30" s="1"/>
  <c r="B330" i="30"/>
  <c r="C329" i="30" a="1"/>
  <c r="C329" i="30" s="1"/>
  <c r="B329" i="30"/>
  <c r="C328" i="30" a="1"/>
  <c r="C328" i="30" s="1"/>
  <c r="B328" i="30"/>
  <c r="C327" i="30" a="1"/>
  <c r="C327" i="30" s="1"/>
  <c r="B327" i="30"/>
  <c r="C326" i="30" a="1"/>
  <c r="C326" i="30" s="1"/>
  <c r="B326" i="30"/>
  <c r="C325" i="30" a="1"/>
  <c r="C325" i="30" s="1"/>
  <c r="B325" i="30"/>
  <c r="C324" i="30"/>
  <c r="C324" i="30" a="1"/>
  <c r="B324" i="30"/>
  <c r="C323" i="30" a="1"/>
  <c r="C323" i="30" s="1"/>
  <c r="B323" i="30"/>
  <c r="C322" i="30" a="1"/>
  <c r="C322" i="30" s="1"/>
  <c r="B322" i="30"/>
  <c r="C321" i="30" a="1"/>
  <c r="C321" i="30" s="1"/>
  <c r="B321" i="30"/>
  <c r="C320" i="30"/>
  <c r="C320" i="30" a="1"/>
  <c r="B320" i="30"/>
  <c r="C319" i="30" a="1"/>
  <c r="C319" i="30" s="1"/>
  <c r="B319" i="30"/>
  <c r="C318" i="30" a="1"/>
  <c r="C318" i="30" s="1"/>
  <c r="B318" i="30"/>
  <c r="C317" i="30" a="1"/>
  <c r="C317" i="30" s="1"/>
  <c r="B317" i="30"/>
  <c r="C316" i="30"/>
  <c r="C316" i="30" a="1"/>
  <c r="B316" i="30"/>
  <c r="C315" i="30"/>
  <c r="C315" i="30" a="1"/>
  <c r="B315" i="30"/>
  <c r="C314" i="30" a="1"/>
  <c r="C314" i="30" s="1"/>
  <c r="B314" i="30"/>
  <c r="C313" i="30" a="1"/>
  <c r="C313" i="30" s="1"/>
  <c r="B313" i="30"/>
  <c r="C312" i="30"/>
  <c r="C312" i="30" a="1"/>
  <c r="B312" i="30"/>
  <c r="C311" i="30"/>
  <c r="C311" i="30" a="1"/>
  <c r="B311" i="30"/>
  <c r="C310" i="30" a="1"/>
  <c r="C310" i="30" s="1"/>
  <c r="B310" i="30"/>
  <c r="C309" i="30" a="1"/>
  <c r="C309" i="30" s="1"/>
  <c r="B309" i="30"/>
  <c r="C308" i="30" a="1"/>
  <c r="C308" i="30" s="1"/>
  <c r="B308" i="30"/>
  <c r="C307" i="30" a="1"/>
  <c r="C307" i="30" s="1"/>
  <c r="B307" i="30"/>
  <c r="C306" i="30" a="1"/>
  <c r="C306" i="30" s="1"/>
  <c r="B306" i="30"/>
  <c r="C305" i="30" a="1"/>
  <c r="C305" i="30" s="1"/>
  <c r="B305" i="30"/>
  <c r="C304" i="30" a="1"/>
  <c r="C304" i="30" s="1"/>
  <c r="B304" i="30"/>
  <c r="C303" i="30" a="1"/>
  <c r="C303" i="30" s="1"/>
  <c r="B303" i="30"/>
  <c r="C302" i="30" a="1"/>
  <c r="C302" i="30" s="1"/>
  <c r="B302" i="30"/>
  <c r="C301" i="30" a="1"/>
  <c r="C301" i="30" s="1"/>
  <c r="B301" i="30"/>
  <c r="C300" i="30"/>
  <c r="C300" i="30" a="1"/>
  <c r="B300" i="30"/>
  <c r="C299" i="30" a="1"/>
  <c r="C299" i="30" s="1"/>
  <c r="B299" i="30"/>
  <c r="C298" i="30" a="1"/>
  <c r="C298" i="30" s="1"/>
  <c r="B298" i="30"/>
  <c r="C297" i="30" a="1"/>
  <c r="C297" i="30" s="1"/>
  <c r="B297" i="30"/>
  <c r="C296" i="30"/>
  <c r="C296" i="30" a="1"/>
  <c r="B296" i="30"/>
  <c r="C295" i="30" a="1"/>
  <c r="C295" i="30" s="1"/>
  <c r="B295" i="30"/>
  <c r="C294" i="30" a="1"/>
  <c r="C294" i="30" s="1"/>
  <c r="B294" i="30"/>
  <c r="C293" i="30"/>
  <c r="C293" i="30" a="1"/>
  <c r="B293" i="30"/>
  <c r="C292" i="30" a="1"/>
  <c r="C292" i="30" s="1"/>
  <c r="B292" i="30"/>
  <c r="C291" i="30"/>
  <c r="C291" i="30" a="1"/>
  <c r="B291" i="30"/>
  <c r="C290" i="30" a="1"/>
  <c r="C290" i="30" s="1"/>
  <c r="B290" i="30"/>
  <c r="C289" i="30" a="1"/>
  <c r="C289" i="30" s="1"/>
  <c r="B289" i="30"/>
  <c r="C288" i="30"/>
  <c r="C288" i="30" a="1"/>
  <c r="B288" i="30"/>
  <c r="C287" i="30"/>
  <c r="C287" i="30" a="1"/>
  <c r="B287" i="30"/>
  <c r="C286" i="30" a="1"/>
  <c r="C286" i="30" s="1"/>
  <c r="B286" i="30"/>
  <c r="C285" i="30" a="1"/>
  <c r="C285" i="30" s="1"/>
  <c r="B285" i="30"/>
  <c r="C284" i="30" a="1"/>
  <c r="C284" i="30" s="1"/>
  <c r="B284" i="30"/>
  <c r="C283" i="30"/>
  <c r="C283" i="30" a="1"/>
  <c r="B283" i="30"/>
  <c r="C282" i="30" a="1"/>
  <c r="C282" i="30" s="1"/>
  <c r="B282" i="30"/>
  <c r="C281" i="30" a="1"/>
  <c r="C281" i="30" s="1"/>
  <c r="B281" i="30"/>
  <c r="C280" i="30"/>
  <c r="C280" i="30" a="1"/>
  <c r="B280" i="30"/>
  <c r="C279" i="30" a="1"/>
  <c r="C279" i="30" s="1"/>
  <c r="B279" i="30"/>
  <c r="C278" i="30" a="1"/>
  <c r="C278" i="30" s="1"/>
  <c r="B278" i="30"/>
  <c r="C277" i="30" a="1"/>
  <c r="C277" i="30" s="1"/>
  <c r="B277" i="30"/>
  <c r="C276" i="30" a="1"/>
  <c r="C276" i="30" s="1"/>
  <c r="B276" i="30"/>
  <c r="C275" i="30" a="1"/>
  <c r="C275" i="30" s="1"/>
  <c r="B275" i="30"/>
  <c r="C274" i="30" a="1"/>
  <c r="C274" i="30" s="1"/>
  <c r="B274" i="30"/>
  <c r="C273" i="30" a="1"/>
  <c r="C273" i="30" s="1"/>
  <c r="B273" i="30"/>
  <c r="C272" i="30" a="1"/>
  <c r="C272" i="30" s="1"/>
  <c r="B272" i="30"/>
  <c r="C271" i="30" a="1"/>
  <c r="C271" i="30" s="1"/>
  <c r="B271" i="30"/>
  <c r="C270" i="30" a="1"/>
  <c r="C270" i="30" s="1"/>
  <c r="B270" i="30"/>
  <c r="C269" i="30"/>
  <c r="C269" i="30" a="1"/>
  <c r="B269" i="30"/>
  <c r="C268" i="30" a="1"/>
  <c r="C268" i="30" s="1"/>
  <c r="B268" i="30"/>
  <c r="C267" i="30"/>
  <c r="C267" i="30" a="1"/>
  <c r="B267" i="30"/>
  <c r="C266" i="30" a="1"/>
  <c r="C266" i="30" s="1"/>
  <c r="B266" i="30"/>
  <c r="C265" i="30"/>
  <c r="C265" i="30" a="1"/>
  <c r="B265" i="30"/>
  <c r="C264" i="30" a="1"/>
  <c r="C264" i="30" s="1"/>
  <c r="B264" i="30"/>
  <c r="C263" i="30" a="1"/>
  <c r="C263" i="30" s="1"/>
  <c r="B263" i="30"/>
  <c r="C262" i="30" a="1"/>
  <c r="C262" i="30" s="1"/>
  <c r="B262" i="30"/>
  <c r="C261" i="30"/>
  <c r="C261" i="30" a="1"/>
  <c r="B261" i="30"/>
  <c r="C260" i="30" a="1"/>
  <c r="C260" i="30" s="1"/>
  <c r="B260" i="30"/>
  <c r="C259" i="30" a="1"/>
  <c r="C259" i="30" s="1"/>
  <c r="B259" i="30"/>
  <c r="C258" i="30" a="1"/>
  <c r="C258" i="30" s="1"/>
  <c r="B258" i="30"/>
  <c r="C257" i="30" a="1"/>
  <c r="C257" i="30" s="1"/>
  <c r="B257" i="30"/>
  <c r="C256" i="30"/>
  <c r="C256" i="30" a="1"/>
  <c r="B256" i="30"/>
  <c r="C255" i="30" a="1"/>
  <c r="C255" i="30" s="1"/>
  <c r="B255" i="30"/>
  <c r="C254" i="30" a="1"/>
  <c r="C254" i="30" s="1"/>
  <c r="B254" i="30"/>
  <c r="C253" i="30" a="1"/>
  <c r="C253" i="30" s="1"/>
  <c r="B253" i="30"/>
  <c r="C252" i="30"/>
  <c r="C252" i="30" a="1"/>
  <c r="B252" i="30"/>
  <c r="C251" i="30" a="1"/>
  <c r="C251" i="30" s="1"/>
  <c r="B251" i="30"/>
  <c r="C250" i="30" a="1"/>
  <c r="C250" i="30" s="1"/>
  <c r="B250" i="30"/>
  <c r="C249" i="30" a="1"/>
  <c r="C249" i="30" s="1"/>
  <c r="B249" i="30"/>
  <c r="C248" i="30"/>
  <c r="C248" i="30" a="1"/>
  <c r="B248" i="30"/>
  <c r="C247" i="30" a="1"/>
  <c r="C247" i="30" s="1"/>
  <c r="B247" i="30"/>
  <c r="C246" i="30" a="1"/>
  <c r="C246" i="30" s="1"/>
  <c r="B246" i="30"/>
  <c r="C245" i="30"/>
  <c r="C245" i="30" a="1"/>
  <c r="B245" i="30"/>
  <c r="C244" i="30" a="1"/>
  <c r="C244" i="30" s="1"/>
  <c r="B244" i="30"/>
  <c r="C243" i="30"/>
  <c r="C243" i="30" a="1"/>
  <c r="B243" i="30"/>
  <c r="C242" i="30" a="1"/>
  <c r="C242" i="30" s="1"/>
  <c r="B242" i="30"/>
  <c r="C241" i="30" a="1"/>
  <c r="C241" i="30" s="1"/>
  <c r="B241" i="30"/>
  <c r="C240" i="30" a="1"/>
  <c r="C240" i="30" s="1"/>
  <c r="B240" i="30"/>
  <c r="C239" i="30"/>
  <c r="C239" i="30" a="1"/>
  <c r="B239" i="30"/>
  <c r="C238" i="30" a="1"/>
  <c r="C238" i="30" s="1"/>
  <c r="B238" i="30"/>
  <c r="C237" i="30" a="1"/>
  <c r="C237" i="30" s="1"/>
  <c r="B237" i="30"/>
  <c r="C236" i="30" a="1"/>
  <c r="C236" i="30" s="1"/>
  <c r="B236" i="30"/>
  <c r="C235" i="30"/>
  <c r="C235" i="30" a="1"/>
  <c r="B235" i="30"/>
  <c r="C234" i="30" a="1"/>
  <c r="C234" i="30" s="1"/>
  <c r="B234" i="30"/>
  <c r="C233" i="30" a="1"/>
  <c r="C233" i="30" s="1"/>
  <c r="B233" i="30"/>
  <c r="C232" i="30"/>
  <c r="C232" i="30" a="1"/>
  <c r="B232" i="30"/>
  <c r="C231" i="30" a="1"/>
  <c r="C231" i="30" s="1"/>
  <c r="B231" i="30"/>
  <c r="C230" i="30" a="1"/>
  <c r="C230" i="30" s="1"/>
  <c r="B230" i="30"/>
  <c r="C229" i="30" a="1"/>
  <c r="C229" i="30" s="1"/>
  <c r="B229" i="30"/>
  <c r="C228" i="30" a="1"/>
  <c r="C228" i="30" s="1"/>
  <c r="B228" i="30"/>
  <c r="C227" i="30" a="1"/>
  <c r="C227" i="30" s="1"/>
  <c r="B227" i="30"/>
  <c r="C226" i="30" a="1"/>
  <c r="C226" i="30" s="1"/>
  <c r="B226" i="30"/>
  <c r="C225" i="30" a="1"/>
  <c r="C225" i="30" s="1"/>
  <c r="B225" i="30"/>
  <c r="C224" i="30" a="1"/>
  <c r="C224" i="30" s="1"/>
  <c r="B224" i="30"/>
  <c r="C223" i="30" a="1"/>
  <c r="C223" i="30" s="1"/>
  <c r="B223" i="30"/>
  <c r="C222" i="30" a="1"/>
  <c r="C222" i="30" s="1"/>
  <c r="B222" i="30"/>
  <c r="C221" i="30"/>
  <c r="C221" i="30" a="1"/>
  <c r="B221" i="30"/>
  <c r="C220" i="30" a="1"/>
  <c r="C220" i="30" s="1"/>
  <c r="B220" i="30"/>
  <c r="C219" i="30" a="1"/>
  <c r="C219" i="30" s="1"/>
  <c r="B219" i="30"/>
  <c r="C218" i="30" a="1"/>
  <c r="C218" i="30" s="1"/>
  <c r="B218" i="30"/>
  <c r="C217" i="30"/>
  <c r="C217" i="30" a="1"/>
  <c r="B217" i="30"/>
  <c r="C216" i="30" a="1"/>
  <c r="C216" i="30" s="1"/>
  <c r="B216" i="30"/>
  <c r="C215" i="30" a="1"/>
  <c r="C215" i="30" s="1"/>
  <c r="B215" i="30"/>
  <c r="C214" i="30" a="1"/>
  <c r="C214" i="30" s="1"/>
  <c r="B214" i="30"/>
  <c r="C213" i="30"/>
  <c r="C213" i="30" a="1"/>
  <c r="B213" i="30"/>
  <c r="C212" i="30" a="1"/>
  <c r="C212" i="30" s="1"/>
  <c r="B212" i="30"/>
  <c r="C211" i="30" a="1"/>
  <c r="C211" i="30" s="1"/>
  <c r="B211" i="30"/>
  <c r="C210" i="30" a="1"/>
  <c r="C210" i="30" s="1"/>
  <c r="B210" i="30"/>
  <c r="C209" i="30" a="1"/>
  <c r="C209" i="30" s="1"/>
  <c r="B209" i="30"/>
  <c r="C208" i="30"/>
  <c r="C208" i="30" a="1"/>
  <c r="B208" i="30"/>
  <c r="C207" i="30" a="1"/>
  <c r="C207" i="30" s="1"/>
  <c r="B207" i="30"/>
  <c r="C206" i="30" a="1"/>
  <c r="C206" i="30" s="1"/>
  <c r="B206" i="30"/>
  <c r="C205" i="30" a="1"/>
  <c r="C205" i="30" s="1"/>
  <c r="B205" i="30"/>
  <c r="C204" i="30"/>
  <c r="C204" i="30" a="1"/>
  <c r="B204" i="30"/>
  <c r="C203" i="30" a="1"/>
  <c r="C203" i="30" s="1"/>
  <c r="B203" i="30"/>
  <c r="C202" i="30" a="1"/>
  <c r="C202" i="30" s="1"/>
  <c r="B202" i="30"/>
  <c r="C201" i="30" a="1"/>
  <c r="C201" i="30" s="1"/>
  <c r="B201" i="30"/>
  <c r="C200" i="30"/>
  <c r="C200" i="30" a="1"/>
  <c r="B200" i="30"/>
  <c r="C199" i="30" a="1"/>
  <c r="C199" i="30" s="1"/>
  <c r="B199" i="30"/>
  <c r="C198" i="30" a="1"/>
  <c r="C198" i="30" s="1"/>
  <c r="B198" i="30"/>
  <c r="C197" i="30" a="1"/>
  <c r="C197" i="30" s="1"/>
  <c r="B197" i="30"/>
  <c r="C196" i="30" a="1"/>
  <c r="C196" i="30" s="1"/>
  <c r="B196" i="30"/>
  <c r="C195" i="30"/>
  <c r="C195" i="30" a="1"/>
  <c r="B195" i="30"/>
  <c r="C194" i="30" a="1"/>
  <c r="C194" i="30" s="1"/>
  <c r="B194" i="30"/>
  <c r="C193" i="30" a="1"/>
  <c r="C193" i="30" s="1"/>
  <c r="B193" i="30"/>
  <c r="C192" i="30" a="1"/>
  <c r="C192" i="30" s="1"/>
  <c r="B192" i="30"/>
  <c r="C191" i="30"/>
  <c r="C191" i="30" a="1"/>
  <c r="B191" i="30"/>
  <c r="C190" i="30" a="1"/>
  <c r="C190" i="30" s="1"/>
  <c r="B190" i="30"/>
  <c r="C189" i="30" a="1"/>
  <c r="C189" i="30" s="1"/>
  <c r="B189" i="30"/>
  <c r="C188" i="30" a="1"/>
  <c r="C188" i="30" s="1"/>
  <c r="B188" i="30"/>
  <c r="C187" i="30"/>
  <c r="C187" i="30" a="1"/>
  <c r="B187" i="30"/>
  <c r="C186" i="30" a="1"/>
  <c r="C186" i="30" s="1"/>
  <c r="B186" i="30"/>
  <c r="C185" i="30" a="1"/>
  <c r="C185" i="30" s="1"/>
  <c r="B185" i="30"/>
  <c r="C184" i="30" a="1"/>
  <c r="C184" i="30" s="1"/>
  <c r="B184" i="30"/>
  <c r="C183" i="30" a="1"/>
  <c r="C183" i="30" s="1"/>
  <c r="B183" i="30"/>
  <c r="C182" i="30" a="1"/>
  <c r="C182" i="30" s="1"/>
  <c r="B182" i="30"/>
  <c r="C181" i="30" a="1"/>
  <c r="C181" i="30" s="1"/>
  <c r="B181" i="30"/>
  <c r="C180" i="30" a="1"/>
  <c r="C180" i="30" s="1"/>
  <c r="B180" i="30"/>
  <c r="C179" i="30" a="1"/>
  <c r="C179" i="30" s="1"/>
  <c r="B179" i="30"/>
  <c r="C178" i="30" a="1"/>
  <c r="C178" i="30" s="1"/>
  <c r="B178" i="30"/>
  <c r="C177" i="30" a="1"/>
  <c r="C177" i="30" s="1"/>
  <c r="B177" i="30"/>
  <c r="C176" i="30" a="1"/>
  <c r="C176" i="30" s="1"/>
  <c r="B176" i="30"/>
  <c r="C175" i="30" a="1"/>
  <c r="C175" i="30" s="1"/>
  <c r="B175" i="30"/>
  <c r="C174" i="30" a="1"/>
  <c r="C174" i="30" s="1"/>
  <c r="B174" i="30"/>
  <c r="C173" i="30"/>
  <c r="C173" i="30" a="1"/>
  <c r="B173" i="30"/>
  <c r="C172" i="30" a="1"/>
  <c r="C172" i="30" s="1"/>
  <c r="B172" i="30"/>
  <c r="C171" i="30" a="1"/>
  <c r="C171" i="30" s="1"/>
  <c r="B171" i="30"/>
  <c r="C170" i="30" a="1"/>
  <c r="C170" i="30" s="1"/>
  <c r="B170" i="30"/>
  <c r="C169" i="30"/>
  <c r="C169" i="30" a="1"/>
  <c r="B169" i="30"/>
  <c r="C168" i="30" a="1"/>
  <c r="C168" i="30" s="1"/>
  <c r="B168" i="30"/>
  <c r="C167" i="30" a="1"/>
  <c r="C167" i="30" s="1"/>
  <c r="B167" i="30"/>
  <c r="C166" i="30" a="1"/>
  <c r="C166" i="30" s="1"/>
  <c r="B166" i="30"/>
  <c r="C165" i="30"/>
  <c r="C165" i="30" a="1"/>
  <c r="B165" i="30"/>
  <c r="C164" i="30" a="1"/>
  <c r="C164" i="30" s="1"/>
  <c r="B164" i="30"/>
  <c r="C163" i="30" a="1"/>
  <c r="C163" i="30" s="1"/>
  <c r="B163" i="30"/>
  <c r="C162" i="30" a="1"/>
  <c r="C162" i="30" s="1"/>
  <c r="B162" i="30"/>
  <c r="C161" i="30" a="1"/>
  <c r="C161" i="30" s="1"/>
  <c r="B161" i="30"/>
  <c r="C160" i="30"/>
  <c r="C160" i="30" a="1"/>
  <c r="B160" i="30"/>
  <c r="C159" i="30" a="1"/>
  <c r="C159" i="30" s="1"/>
  <c r="B159" i="30"/>
  <c r="C158" i="30" a="1"/>
  <c r="C158" i="30" s="1"/>
  <c r="B158" i="30"/>
  <c r="C157" i="30" a="1"/>
  <c r="C157" i="30" s="1"/>
  <c r="B157" i="30"/>
  <c r="C156" i="30"/>
  <c r="C156" i="30" a="1"/>
  <c r="B156" i="30"/>
  <c r="C155" i="30" a="1"/>
  <c r="C155" i="30" s="1"/>
  <c r="B155" i="30"/>
  <c r="C154" i="30" a="1"/>
  <c r="C154" i="30" s="1"/>
  <c r="B154" i="30"/>
  <c r="C153" i="30" a="1"/>
  <c r="C153" i="30" s="1"/>
  <c r="B153" i="30"/>
  <c r="C152" i="30"/>
  <c r="C152" i="30" a="1"/>
  <c r="B152" i="30"/>
  <c r="C151" i="30" a="1"/>
  <c r="C151" i="30" s="1"/>
  <c r="B151" i="30"/>
  <c r="C150" i="30" a="1"/>
  <c r="C150" i="30" s="1"/>
  <c r="B150" i="30"/>
  <c r="C149" i="30" a="1"/>
  <c r="C149" i="30" s="1"/>
  <c r="B149" i="30"/>
  <c r="C148" i="30" a="1"/>
  <c r="C148" i="30" s="1"/>
  <c r="B148" i="30"/>
  <c r="C147" i="30"/>
  <c r="C147" i="30" a="1"/>
  <c r="B147" i="30"/>
  <c r="C146" i="30" a="1"/>
  <c r="C146" i="30" s="1"/>
  <c r="B146" i="30"/>
  <c r="C145" i="30" a="1"/>
  <c r="C145" i="30" s="1"/>
  <c r="B145" i="30"/>
  <c r="C144" i="30" a="1"/>
  <c r="C144" i="30" s="1"/>
  <c r="B144" i="30"/>
  <c r="C143" i="30"/>
  <c r="C143" i="30" a="1"/>
  <c r="B143" i="30"/>
  <c r="C142" i="30" a="1"/>
  <c r="C142" i="30" s="1"/>
  <c r="B142" i="30"/>
  <c r="C141" i="30" a="1"/>
  <c r="C141" i="30" s="1"/>
  <c r="B141" i="30"/>
  <c r="C140" i="30" a="1"/>
  <c r="C140" i="30" s="1"/>
  <c r="B140" i="30"/>
  <c r="C139" i="30"/>
  <c r="C139" i="30" a="1"/>
  <c r="B139" i="30"/>
  <c r="C138" i="30" a="1"/>
  <c r="C138" i="30" s="1"/>
  <c r="B138" i="30"/>
  <c r="C137" i="30" a="1"/>
  <c r="C137" i="30" s="1"/>
  <c r="B137" i="30"/>
  <c r="C136" i="30" a="1"/>
  <c r="C136" i="30" s="1"/>
  <c r="B136" i="30"/>
  <c r="C135" i="30" a="1"/>
  <c r="C135" i="30" s="1"/>
  <c r="B135" i="30"/>
  <c r="C134" i="30" a="1"/>
  <c r="C134" i="30" s="1"/>
  <c r="B134" i="30"/>
  <c r="C133" i="30" a="1"/>
  <c r="C133" i="30" s="1"/>
  <c r="B133" i="30"/>
  <c r="C132" i="30" a="1"/>
  <c r="C132" i="30" s="1"/>
  <c r="B132" i="30"/>
  <c r="C131" i="30" a="1"/>
  <c r="C131" i="30" s="1"/>
  <c r="B131" i="30"/>
  <c r="C130" i="30" a="1"/>
  <c r="C130" i="30" s="1"/>
  <c r="B130" i="30"/>
  <c r="C129" i="30" a="1"/>
  <c r="C129" i="30" s="1"/>
  <c r="B129" i="30"/>
  <c r="C128" i="30" a="1"/>
  <c r="C128" i="30" s="1"/>
  <c r="B128" i="30"/>
  <c r="C127" i="30" a="1"/>
  <c r="C127" i="30" s="1"/>
  <c r="B127" i="30"/>
  <c r="C126" i="30" a="1"/>
  <c r="C126" i="30" s="1"/>
  <c r="B126" i="30"/>
  <c r="C125" i="30"/>
  <c r="C125" i="30" a="1"/>
  <c r="B125" i="30"/>
  <c r="C124" i="30" a="1"/>
  <c r="C124" i="30" s="1"/>
  <c r="B124" i="30"/>
  <c r="C123" i="30" a="1"/>
  <c r="C123" i="30" s="1"/>
  <c r="B123" i="30"/>
  <c r="C122" i="30" a="1"/>
  <c r="C122" i="30" s="1"/>
  <c r="B122" i="30"/>
  <c r="C121" i="30"/>
  <c r="C121" i="30" a="1"/>
  <c r="B121" i="30"/>
  <c r="C120" i="30" a="1"/>
  <c r="C120" i="30" s="1"/>
  <c r="B120" i="30"/>
  <c r="C119" i="30" a="1"/>
  <c r="C119" i="30" s="1"/>
  <c r="B119" i="30"/>
  <c r="C118" i="30" a="1"/>
  <c r="C118" i="30" s="1"/>
  <c r="B118" i="30"/>
  <c r="C117" i="30"/>
  <c r="C117" i="30" a="1"/>
  <c r="B117" i="30"/>
  <c r="C116" i="30" a="1"/>
  <c r="C116" i="30" s="1"/>
  <c r="B116" i="30"/>
  <c r="C115" i="30" a="1"/>
  <c r="C115" i="30" s="1"/>
  <c r="B115" i="30"/>
  <c r="C114" i="30" a="1"/>
  <c r="C114" i="30" s="1"/>
  <c r="B114" i="30"/>
  <c r="C113" i="30" a="1"/>
  <c r="C113" i="30" s="1"/>
  <c r="B113" i="30"/>
  <c r="C112" i="30"/>
  <c r="C112" i="30" a="1"/>
  <c r="B112" i="30"/>
  <c r="C111" i="30" a="1"/>
  <c r="C111" i="30" s="1"/>
  <c r="B111" i="30"/>
  <c r="C110" i="30" a="1"/>
  <c r="C110" i="30" s="1"/>
  <c r="B110" i="30"/>
  <c r="C109" i="30" a="1"/>
  <c r="C109" i="30" s="1"/>
  <c r="B109" i="30"/>
  <c r="C108" i="30"/>
  <c r="C108" i="30" a="1"/>
  <c r="B108" i="30"/>
  <c r="C107" i="30" a="1"/>
  <c r="C107" i="30" s="1"/>
  <c r="B107" i="30"/>
  <c r="C106" i="30" a="1"/>
  <c r="C106" i="30" s="1"/>
  <c r="B106" i="30"/>
  <c r="C105" i="30" a="1"/>
  <c r="C105" i="30" s="1"/>
  <c r="B105" i="30"/>
  <c r="C104" i="30"/>
  <c r="C104" i="30" a="1"/>
  <c r="B104" i="30"/>
  <c r="C103" i="30" a="1"/>
  <c r="C103" i="30" s="1"/>
  <c r="B103" i="30"/>
  <c r="C102" i="30" a="1"/>
  <c r="C102" i="30" s="1"/>
  <c r="B102" i="30"/>
  <c r="C101" i="30" a="1"/>
  <c r="C101" i="30" s="1"/>
  <c r="B101" i="30"/>
  <c r="C100" i="30" a="1"/>
  <c r="C100" i="30" s="1"/>
  <c r="B100" i="30"/>
  <c r="C99" i="30"/>
  <c r="C99" i="30" a="1"/>
  <c r="B99" i="30"/>
  <c r="C98" i="30" a="1"/>
  <c r="C98" i="30" s="1"/>
  <c r="B98" i="30"/>
  <c r="C97" i="30" a="1"/>
  <c r="C97" i="30" s="1"/>
  <c r="B97" i="30"/>
  <c r="C96" i="30" a="1"/>
  <c r="C96" i="30" s="1"/>
  <c r="B96" i="30"/>
  <c r="C95" i="30"/>
  <c r="C95" i="30" a="1"/>
  <c r="B95" i="30"/>
  <c r="C94" i="30" a="1"/>
  <c r="C94" i="30" s="1"/>
  <c r="B94" i="30"/>
  <c r="C93" i="30" a="1"/>
  <c r="C93" i="30" s="1"/>
  <c r="B93" i="30"/>
  <c r="C92" i="30" a="1"/>
  <c r="C92" i="30" s="1"/>
  <c r="B92" i="30"/>
  <c r="C91" i="30"/>
  <c r="C91" i="30" a="1"/>
  <c r="B91" i="30"/>
  <c r="C90" i="30" a="1"/>
  <c r="C90" i="30" s="1"/>
  <c r="B90" i="30"/>
  <c r="C89" i="30" a="1"/>
  <c r="C89" i="30" s="1"/>
  <c r="B89" i="30"/>
  <c r="C88" i="30" a="1"/>
  <c r="C88" i="30" s="1"/>
  <c r="B88" i="30"/>
  <c r="C87" i="30" a="1"/>
  <c r="C87" i="30" s="1"/>
  <c r="B87" i="30"/>
  <c r="C86" i="30" a="1"/>
  <c r="C86" i="30" s="1"/>
  <c r="B86" i="30"/>
  <c r="C85" i="30" a="1"/>
  <c r="C85" i="30" s="1"/>
  <c r="B85" i="30"/>
  <c r="C84" i="30" a="1"/>
  <c r="C84" i="30" s="1"/>
  <c r="B84" i="30"/>
  <c r="C83" i="30" a="1"/>
  <c r="C83" i="30" s="1"/>
  <c r="B83" i="30"/>
  <c r="C82" i="30" a="1"/>
  <c r="C82" i="30" s="1"/>
  <c r="B82" i="30"/>
  <c r="C81" i="30" a="1"/>
  <c r="C81" i="30" s="1"/>
  <c r="B81" i="30"/>
  <c r="C80" i="30" a="1"/>
  <c r="C80" i="30" s="1"/>
  <c r="B80" i="30"/>
  <c r="C79" i="30" a="1"/>
  <c r="C79" i="30" s="1"/>
  <c r="B79" i="30"/>
  <c r="C78" i="30" a="1"/>
  <c r="C78" i="30" s="1"/>
  <c r="B78" i="30"/>
  <c r="C77" i="30" a="1"/>
  <c r="C77" i="30" s="1"/>
  <c r="B77" i="30"/>
  <c r="C76" i="30" a="1"/>
  <c r="C76" i="30" s="1"/>
  <c r="B76" i="30"/>
  <c r="C75" i="30" a="1"/>
  <c r="C75" i="30" s="1"/>
  <c r="B75" i="30"/>
  <c r="C74" i="30" a="1"/>
  <c r="C74" i="30" s="1"/>
  <c r="B74" i="30"/>
  <c r="C73" i="30"/>
  <c r="C73" i="30" a="1"/>
  <c r="B73" i="30"/>
  <c r="C72" i="30" a="1"/>
  <c r="C72" i="30" s="1"/>
  <c r="B72" i="30"/>
  <c r="C71" i="30" a="1"/>
  <c r="C71" i="30" s="1"/>
  <c r="B71" i="30"/>
  <c r="C70" i="30" a="1"/>
  <c r="C70" i="30" s="1"/>
  <c r="B70" i="30"/>
  <c r="C69" i="30"/>
  <c r="C69" i="30" a="1"/>
  <c r="B69" i="30"/>
  <c r="C68" i="30" a="1"/>
  <c r="C68" i="30" s="1"/>
  <c r="B68" i="30"/>
  <c r="C67" i="30" a="1"/>
  <c r="C67" i="30" s="1"/>
  <c r="B67" i="30"/>
  <c r="C66" i="30" a="1"/>
  <c r="C66" i="30" s="1"/>
  <c r="B66" i="30"/>
  <c r="C65" i="30" a="1"/>
  <c r="C65" i="30" s="1"/>
  <c r="B65" i="30"/>
  <c r="C64" i="30" a="1"/>
  <c r="C64" i="30" s="1"/>
  <c r="B64" i="30"/>
  <c r="C63" i="30" a="1"/>
  <c r="C63" i="30" s="1"/>
  <c r="B63" i="30"/>
  <c r="C62" i="30" a="1"/>
  <c r="C62" i="30" s="1"/>
  <c r="B62" i="30"/>
  <c r="C61" i="30" a="1"/>
  <c r="C61" i="30" s="1"/>
  <c r="B61" i="30"/>
  <c r="C60" i="30"/>
  <c r="C60" i="30" a="1"/>
  <c r="B60" i="30"/>
  <c r="C59" i="30" a="1"/>
  <c r="C59" i="30" s="1"/>
  <c r="B59" i="30"/>
  <c r="C58" i="30" a="1"/>
  <c r="C58" i="30" s="1"/>
  <c r="B58" i="30"/>
  <c r="C57" i="30" a="1"/>
  <c r="C57" i="30" s="1"/>
  <c r="B57" i="30"/>
  <c r="C56" i="30"/>
  <c r="C56" i="30" a="1"/>
  <c r="B56" i="30"/>
  <c r="C55" i="30" a="1"/>
  <c r="C55" i="30" s="1"/>
  <c r="B55" i="30"/>
  <c r="C54" i="30" a="1"/>
  <c r="C54" i="30" s="1"/>
  <c r="B54" i="30"/>
  <c r="C53" i="30" a="1"/>
  <c r="C53" i="30" s="1"/>
  <c r="B53" i="30"/>
  <c r="C52" i="30" a="1"/>
  <c r="C52" i="30" s="1"/>
  <c r="B52" i="30"/>
  <c r="C51" i="30" a="1"/>
  <c r="C51" i="30" s="1"/>
  <c r="B51" i="30"/>
  <c r="C50" i="30" a="1"/>
  <c r="C50" i="30" s="1"/>
  <c r="B50" i="30"/>
  <c r="C49" i="30" a="1"/>
  <c r="C49" i="30" s="1"/>
  <c r="B49" i="30"/>
  <c r="C48" i="30" a="1"/>
  <c r="C48" i="30" s="1"/>
  <c r="B48" i="30"/>
  <c r="C47" i="30"/>
  <c r="C47" i="30" a="1"/>
  <c r="B47" i="30"/>
  <c r="C46" i="30" a="1"/>
  <c r="C46" i="30" s="1"/>
  <c r="B46" i="30"/>
  <c r="C45" i="30" a="1"/>
  <c r="C45" i="30" s="1"/>
  <c r="B45" i="30"/>
  <c r="C44" i="30" a="1"/>
  <c r="C44" i="30" s="1"/>
  <c r="B44" i="30"/>
  <c r="C43" i="30"/>
  <c r="C43" i="30" a="1"/>
  <c r="B43" i="30"/>
  <c r="C42" i="30" a="1"/>
  <c r="C42" i="30" s="1"/>
  <c r="B42" i="30"/>
  <c r="C41" i="30" a="1"/>
  <c r="C41" i="30" s="1"/>
  <c r="B41" i="30"/>
  <c r="C40" i="30" a="1"/>
  <c r="C40" i="30" s="1"/>
  <c r="B40" i="30"/>
  <c r="C39" i="30" a="1"/>
  <c r="C39" i="30" s="1"/>
  <c r="B39" i="30"/>
  <c r="C38" i="30" a="1"/>
  <c r="C38" i="30" s="1"/>
  <c r="B38" i="30"/>
  <c r="C37" i="30" a="1"/>
  <c r="C37" i="30" s="1"/>
  <c r="B37" i="30"/>
  <c r="C36" i="30" a="1"/>
  <c r="C36" i="30" s="1"/>
  <c r="B36" i="30"/>
  <c r="C35" i="30" a="1"/>
  <c r="C35" i="30" s="1"/>
  <c r="B35" i="30"/>
  <c r="C34" i="30" a="1"/>
  <c r="C34" i="30" s="1"/>
  <c r="B34" i="30"/>
  <c r="C33" i="30" a="1"/>
  <c r="C33" i="30" s="1"/>
  <c r="B33" i="30"/>
  <c r="C32" i="30" a="1"/>
  <c r="C32" i="30" s="1"/>
  <c r="B32" i="30"/>
  <c r="C31" i="30" a="1"/>
  <c r="C31" i="30" s="1"/>
  <c r="B31" i="30"/>
  <c r="C30" i="30" a="1"/>
  <c r="C30" i="30" s="1"/>
  <c r="B30" i="30"/>
  <c r="C29" i="30" a="1"/>
  <c r="C29" i="30" s="1"/>
  <c r="B29" i="30"/>
  <c r="C28" i="30" a="1"/>
  <c r="C28" i="30" s="1"/>
  <c r="B28" i="30"/>
  <c r="C27" i="30" a="1"/>
  <c r="C27" i="30" s="1"/>
  <c r="B27" i="30"/>
  <c r="C26" i="30" a="1"/>
  <c r="C26" i="30" s="1"/>
  <c r="B26" i="30"/>
  <c r="C25" i="30"/>
  <c r="C25" i="30" a="1"/>
  <c r="B25" i="30"/>
  <c r="C24" i="30" a="1"/>
  <c r="C24" i="30" s="1"/>
  <c r="B24" i="30"/>
  <c r="C23" i="30" a="1"/>
  <c r="C23" i="30" s="1"/>
  <c r="B23" i="30"/>
  <c r="C22" i="30" a="1"/>
  <c r="C22" i="30" s="1"/>
  <c r="B22" i="30"/>
  <c r="C21" i="30"/>
  <c r="C21" i="30" a="1"/>
  <c r="B21" i="30"/>
  <c r="C20" i="30" a="1"/>
  <c r="C20" i="30" s="1"/>
  <c r="B20" i="30"/>
  <c r="C19" i="30" a="1"/>
  <c r="C19" i="30" s="1"/>
  <c r="B19" i="30"/>
  <c r="C18" i="30" a="1"/>
  <c r="C18" i="30" s="1"/>
  <c r="B18" i="30"/>
  <c r="C17" i="30" a="1"/>
  <c r="C17" i="30" s="1"/>
  <c r="B17" i="30"/>
  <c r="C16" i="30" a="1"/>
  <c r="C16" i="30" s="1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M35" i="1" l="1"/>
  <c r="N35" i="1"/>
  <c r="O35" i="1"/>
  <c r="L35" i="1"/>
  <c r="L123" i="3" l="1"/>
  <c r="J42" i="29" l="1"/>
  <c r="J43" i="29"/>
  <c r="J44" i="29"/>
  <c r="J45" i="29"/>
  <c r="J46" i="29"/>
  <c r="J47" i="29"/>
  <c r="J48" i="29"/>
  <c r="J49" i="29"/>
  <c r="J50" i="29"/>
  <c r="J51" i="29"/>
  <c r="J41" i="29"/>
  <c r="W123" i="3" l="1"/>
  <c r="T123" i="3"/>
  <c r="P123" i="3"/>
  <c r="K135" i="3" l="1"/>
  <c r="O123" i="3" l="1"/>
  <c r="R123" i="3" l="1"/>
  <c r="R1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<sst xmlns="http://schemas.openxmlformats.org/spreadsheetml/2006/main" count="356" uniqueCount="107">
  <si>
    <t>Empresa</t>
  </si>
  <si>
    <t>Fundo</t>
  </si>
  <si>
    <t>Lote</t>
  </si>
  <si>
    <t>Ha</t>
  </si>
  <si>
    <t>Variedad</t>
  </si>
  <si>
    <t>Color</t>
  </si>
  <si>
    <t>% Merma</t>
  </si>
  <si>
    <t>Status</t>
  </si>
  <si>
    <t>Estatus</t>
  </si>
  <si>
    <t xml:space="preserve">Color </t>
  </si>
  <si>
    <t>CLIENTE</t>
  </si>
  <si>
    <t xml:space="preserve">N° Reporte de Producción </t>
  </si>
  <si>
    <t>N° Guia de Remisión</t>
  </si>
  <si>
    <t>Kg Brutos Lote</t>
  </si>
  <si>
    <t>Kg Brutos Ha</t>
  </si>
  <si>
    <t>Kg Exportable Ha</t>
  </si>
  <si>
    <t>Kg Exportado Ha</t>
  </si>
  <si>
    <t>Kg Exportable Lote</t>
  </si>
  <si>
    <t>Kg Bruto Lote</t>
  </si>
  <si>
    <t>Kg Bruto Ha</t>
  </si>
  <si>
    <t>Area</t>
  </si>
  <si>
    <t>Fecha de Siembra</t>
  </si>
  <si>
    <t>Plantas por Ha</t>
  </si>
  <si>
    <t>Plantas por Lote</t>
  </si>
  <si>
    <t>Frutos por Planta</t>
  </si>
  <si>
    <t>Peso Promedio Fruto</t>
  </si>
  <si>
    <t>Mes</t>
  </si>
  <si>
    <t>Fecha</t>
  </si>
  <si>
    <t>Peso Promedio Jaba (Kg)</t>
  </si>
  <si>
    <t>% Descarte</t>
  </si>
  <si>
    <t>Calibre</t>
  </si>
  <si>
    <t>Kg Calibre</t>
  </si>
  <si>
    <t>% Calibre</t>
  </si>
  <si>
    <t>Kg Exportados</t>
  </si>
  <si>
    <t xml:space="preserve">Kg Descarte </t>
  </si>
  <si>
    <t>% Exportado</t>
  </si>
  <si>
    <t xml:space="preserve">Kg Merma </t>
  </si>
  <si>
    <t>Kg Descarte de Campo</t>
  </si>
  <si>
    <t>Ingreso Packing (Kg Bruto)</t>
  </si>
  <si>
    <t>Cajas  Exportadas (10 Kg)</t>
  </si>
  <si>
    <t>Total Jabas</t>
  </si>
  <si>
    <t>Semana</t>
  </si>
  <si>
    <t>Columnas</t>
  </si>
  <si>
    <t>Tipo de Dato</t>
  </si>
  <si>
    <t>Cadena de Texto</t>
  </si>
  <si>
    <t>Valor Porcentual</t>
  </si>
  <si>
    <t>Busqueda (BuscarV)</t>
  </si>
  <si>
    <t>Fecha (Nun.de.Semana)</t>
  </si>
  <si>
    <t>Texto (Ref;" ")</t>
  </si>
  <si>
    <t xml:space="preserve">Sin Relacion </t>
  </si>
  <si>
    <t>Valor Numérico</t>
  </si>
  <si>
    <t>Matemática (Suma)</t>
  </si>
  <si>
    <t>Reporte de Producción</t>
  </si>
  <si>
    <t>N° Guía de Remisión</t>
  </si>
  <si>
    <t>Tipo de Fórmula</t>
  </si>
  <si>
    <t>Sin Fórmula</t>
  </si>
  <si>
    <t>Matemática (Multiplicación)</t>
  </si>
  <si>
    <t>Fecha - Guía de Remisión</t>
  </si>
  <si>
    <t>Guía de Remisión - Reporte de Producción</t>
  </si>
  <si>
    <t>Guía de Remisión</t>
  </si>
  <si>
    <t>Tabla Proyección</t>
  </si>
  <si>
    <t>Matemática (División)</t>
  </si>
  <si>
    <t>Cliente</t>
  </si>
  <si>
    <t>Relacion - Origen</t>
  </si>
  <si>
    <t>Kg Exportado Lote</t>
  </si>
  <si>
    <t>INT</t>
  </si>
  <si>
    <t>OBJECT</t>
  </si>
  <si>
    <t>FLOAT</t>
  </si>
  <si>
    <t>DATE</t>
  </si>
  <si>
    <t>CATEGORY</t>
  </si>
  <si>
    <t>Empty</t>
  </si>
  <si>
    <t>Set</t>
  </si>
  <si>
    <t>Dictionay</t>
  </si>
  <si>
    <t>Valores Cualitativos</t>
  </si>
  <si>
    <t>Valores Nulos</t>
  </si>
  <si>
    <t>Elementos Unicos</t>
  </si>
  <si>
    <t>Numero con Decimales</t>
  </si>
  <si>
    <t>Numero Entero</t>
  </si>
  <si>
    <t>Tupla</t>
  </si>
  <si>
    <t>Array</t>
  </si>
  <si>
    <t>Datos Inmutables</t>
  </si>
  <si>
    <t>Datos Manipulables</t>
  </si>
  <si>
    <t>Booleano</t>
  </si>
  <si>
    <t>Verdadero o Falso</t>
  </si>
  <si>
    <t>Datos Clave Valor</t>
  </si>
  <si>
    <t>EMPTY</t>
  </si>
  <si>
    <t>SET</t>
  </si>
  <si>
    <t>DICTIONAY</t>
  </si>
  <si>
    <t>TUPLA</t>
  </si>
  <si>
    <t>ARRAY</t>
  </si>
  <si>
    <t>BOOLEANO</t>
  </si>
  <si>
    <t>Número Entero</t>
  </si>
  <si>
    <t>Número con Decimales</t>
  </si>
  <si>
    <t>DIAS</t>
  </si>
  <si>
    <t>SEMANA</t>
  </si>
  <si>
    <t>QUINCENA</t>
  </si>
  <si>
    <t>TEMP PROM</t>
  </si>
  <si>
    <t>TEMP. MAX</t>
  </si>
  <si>
    <t>TEMP. MIN</t>
  </si>
  <si>
    <t>HUM. PROM</t>
  </si>
  <si>
    <t>HUM. MAX</t>
  </si>
  <si>
    <t>HUM. MIN</t>
  </si>
  <si>
    <t>ET ACUMULADA</t>
  </si>
  <si>
    <t>PRODUCTO</t>
  </si>
  <si>
    <t>NATURALEZA</t>
  </si>
  <si>
    <t>DOSIS - L/HA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</si>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</sst>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0.0"/>
    <numFmt numFmtId="165" formatCode="#,##0.0"/>
    <numFmt numFmtId="166" formatCode="0.000%"/>
    <numFmt numFmtId="167" formatCode="_-* #,##0.0_-;\-* #,##0.0_-;_-* &quot;-&quot;??_-;_-@_-"/>
    <numFmt numFmtId="168" formatCode="dd\-mmm\-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0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theme="9" tint="0.39997558519241921"/>
      <name val="Arial"/>
      <family val="2"/>
    </font>
    <font>
      <b/>
      <sz val="10"/>
      <color theme="9" tint="0.39997558519241921"/>
      <name val="Arial"/>
      <family val="2"/>
    </font>
    <font>
      <b/>
      <sz val="10"/>
      <color theme="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9"/>
      <color theme="1"/>
      <name val="Calibri"/>
      <scheme val="minor"/>
    </font>
    <font>
      <b/>
      <sz val="9"/>
      <color rgb="FFFFFF00"/>
      <name val="Calibri"/>
      <scheme val="minor"/>
    </font>
    <font>
      <b/>
      <sz val="9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2EFDA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3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6" fillId="0" borderId="0" xfId="1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/>
    </xf>
    <xf numFmtId="4" fontId="0" fillId="0" borderId="0" xfId="0" applyNumberFormat="1"/>
    <xf numFmtId="0" fontId="7" fillId="10" borderId="0" xfId="0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4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43" fontId="6" fillId="6" borderId="1" xfId="0" applyNumberFormat="1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 wrapText="1"/>
    </xf>
    <xf numFmtId="165" fontId="12" fillId="3" borderId="5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8" fillId="9" borderId="2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11" borderId="1" xfId="0" applyFont="1" applyFill="1" applyBorder="1" applyAlignment="1">
      <alignment horizontal="center"/>
    </xf>
    <xf numFmtId="2" fontId="2" fillId="11" borderId="1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/>
    </xf>
    <xf numFmtId="15" fontId="2" fillId="11" borderId="1" xfId="0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4" fontId="7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4" fontId="4" fillId="4" borderId="4" xfId="0" applyNumberFormat="1" applyFont="1" applyFill="1" applyBorder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4" fontId="7" fillId="4" borderId="7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0" fontId="3" fillId="3" borderId="4" xfId="1" applyNumberFormat="1" applyFont="1" applyFill="1" applyBorder="1" applyAlignment="1">
      <alignment horizontal="center" vertical="center" wrapText="1"/>
    </xf>
    <xf numFmtId="10" fontId="6" fillId="6" borderId="1" xfId="1" applyNumberFormat="1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43" fontId="6" fillId="6" borderId="3" xfId="0" applyNumberFormat="1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4" fontId="7" fillId="7" borderId="11" xfId="0" applyNumberFormat="1" applyFont="1" applyFill="1" applyBorder="1" applyAlignment="1">
      <alignment horizontal="center" vertical="center"/>
    </xf>
    <xf numFmtId="14" fontId="7" fillId="7" borderId="12" xfId="0" applyNumberFormat="1" applyFont="1" applyFill="1" applyBorder="1" applyAlignment="1">
      <alignment horizontal="center" vertical="center"/>
    </xf>
    <xf numFmtId="2" fontId="6" fillId="6" borderId="3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43" fontId="6" fillId="6" borderId="6" xfId="1" applyNumberFormat="1" applyFont="1" applyFill="1" applyBorder="1" applyAlignment="1">
      <alignment horizontal="center" vertical="center"/>
    </xf>
    <xf numFmtId="43" fontId="6" fillId="6" borderId="14" xfId="1" applyNumberFormat="1" applyFont="1" applyFill="1" applyBorder="1" applyAlignment="1">
      <alignment horizontal="center" vertical="center"/>
    </xf>
    <xf numFmtId="43" fontId="6" fillId="6" borderId="14" xfId="0" applyNumberFormat="1" applyFont="1" applyFill="1" applyBorder="1" applyAlignment="1">
      <alignment horizontal="center" vertical="center"/>
    </xf>
    <xf numFmtId="4" fontId="11" fillId="8" borderId="3" xfId="0" applyNumberFormat="1" applyFont="1" applyFill="1" applyBorder="1" applyAlignment="1">
      <alignment horizontal="center" vertical="center"/>
    </xf>
    <xf numFmtId="10" fontId="7" fillId="7" borderId="11" xfId="0" applyNumberFormat="1" applyFont="1" applyFill="1" applyBorder="1" applyAlignment="1">
      <alignment horizontal="center" vertical="center"/>
    </xf>
    <xf numFmtId="10" fontId="7" fillId="7" borderId="12" xfId="0" applyNumberFormat="1" applyFont="1" applyFill="1" applyBorder="1" applyAlignment="1">
      <alignment horizontal="center" vertical="center"/>
    </xf>
    <xf numFmtId="43" fontId="7" fillId="7" borderId="11" xfId="0" applyNumberFormat="1" applyFont="1" applyFill="1" applyBorder="1" applyAlignment="1">
      <alignment horizontal="center" vertical="center"/>
    </xf>
    <xf numFmtId="43" fontId="7" fillId="7" borderId="12" xfId="0" applyNumberFormat="1" applyFont="1" applyFill="1" applyBorder="1" applyAlignment="1">
      <alignment horizontal="center" vertical="center"/>
    </xf>
    <xf numFmtId="165" fontId="6" fillId="6" borderId="3" xfId="0" applyNumberFormat="1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165" fontId="6" fillId="6" borderId="16" xfId="0" applyNumberFormat="1" applyFont="1" applyFill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3" fontId="6" fillId="6" borderId="17" xfId="0" applyNumberFormat="1" applyFont="1" applyFill="1" applyBorder="1" applyAlignment="1">
      <alignment horizontal="center" vertical="center"/>
    </xf>
    <xf numFmtId="43" fontId="6" fillId="6" borderId="18" xfId="0" applyNumberFormat="1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3" borderId="21" xfId="0" applyFont="1" applyFill="1" applyBorder="1" applyAlignment="1">
      <alignment horizontal="center" vertical="center" wrapText="1"/>
    </xf>
    <xf numFmtId="10" fontId="5" fillId="3" borderId="21" xfId="1" applyNumberFormat="1" applyFont="1" applyFill="1" applyBorder="1" applyAlignment="1">
      <alignment horizontal="center" vertical="center" wrapText="1"/>
    </xf>
    <xf numFmtId="4" fontId="5" fillId="3" borderId="21" xfId="0" applyNumberFormat="1" applyFont="1" applyFill="1" applyBorder="1" applyAlignment="1">
      <alignment horizontal="center" vertical="center" wrapText="1"/>
    </xf>
    <xf numFmtId="165" fontId="5" fillId="3" borderId="21" xfId="0" applyNumberFormat="1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4" fontId="7" fillId="7" borderId="15" xfId="0" applyNumberFormat="1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43" fontId="7" fillId="7" borderId="15" xfId="0" applyNumberFormat="1" applyFont="1" applyFill="1" applyBorder="1" applyAlignment="1">
      <alignment horizontal="center" vertical="center"/>
    </xf>
    <xf numFmtId="10" fontId="7" fillId="7" borderId="15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5" fillId="3" borderId="26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43" fontId="7" fillId="7" borderId="27" xfId="0" applyNumberFormat="1" applyFont="1" applyFill="1" applyBorder="1" applyAlignment="1">
      <alignment horizontal="center" vertical="center"/>
    </xf>
    <xf numFmtId="10" fontId="7" fillId="7" borderId="27" xfId="0" applyNumberFormat="1" applyFont="1" applyFill="1" applyBorder="1" applyAlignment="1">
      <alignment horizontal="center" vertical="center"/>
    </xf>
    <xf numFmtId="11" fontId="6" fillId="6" borderId="1" xfId="1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5" fontId="19" fillId="6" borderId="29" xfId="0" applyNumberFormat="1" applyFont="1" applyFill="1" applyBorder="1" applyAlignment="1">
      <alignment horizontal="center"/>
    </xf>
    <xf numFmtId="0" fontId="19" fillId="6" borderId="0" xfId="0" applyFont="1" applyFill="1" applyAlignment="1">
      <alignment horizontal="center"/>
    </xf>
    <xf numFmtId="2" fontId="19" fillId="0" borderId="0" xfId="0" applyNumberFormat="1" applyFont="1" applyAlignment="1">
      <alignment horizontal="center" vertical="center"/>
    </xf>
    <xf numFmtId="2" fontId="20" fillId="10" borderId="0" xfId="0" applyNumberFormat="1" applyFont="1" applyFill="1" applyAlignment="1">
      <alignment horizontal="center" vertical="center"/>
    </xf>
    <xf numFmtId="15" fontId="19" fillId="6" borderId="29" xfId="0" applyNumberFormat="1" applyFont="1" applyFill="1" applyBorder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15" fontId="22" fillId="6" borderId="29" xfId="0" applyNumberFormat="1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/>
    </xf>
    <xf numFmtId="2" fontId="22" fillId="0" borderId="0" xfId="0" applyNumberFormat="1" applyFont="1" applyAlignment="1">
      <alignment horizontal="center" vertical="center"/>
    </xf>
    <xf numFmtId="15" fontId="21" fillId="13" borderId="29" xfId="0" applyNumberFormat="1" applyFont="1" applyFill="1" applyBorder="1" applyAlignment="1">
      <alignment horizontal="center" vertical="center"/>
    </xf>
    <xf numFmtId="168" fontId="19" fillId="6" borderId="29" xfId="0" applyNumberFormat="1" applyFont="1" applyFill="1" applyBorder="1" applyAlignment="1">
      <alignment horizontal="center" vertical="center"/>
    </xf>
    <xf numFmtId="168" fontId="19" fillId="6" borderId="30" xfId="0" applyNumberFormat="1" applyFont="1" applyFill="1" applyBorder="1" applyAlignment="1">
      <alignment horizontal="center" vertical="center"/>
    </xf>
    <xf numFmtId="0" fontId="19" fillId="6" borderId="31" xfId="0" applyFont="1" applyFill="1" applyBorder="1" applyAlignment="1">
      <alignment horizontal="center"/>
    </xf>
    <xf numFmtId="2" fontId="19" fillId="0" borderId="31" xfId="0" applyNumberFormat="1" applyFont="1" applyBorder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5" fontId="24" fillId="3" borderId="32" xfId="0" applyNumberFormat="1" applyFont="1" applyFill="1" applyBorder="1" applyAlignment="1">
      <alignment horizontal="center" vertical="center" wrapText="1"/>
    </xf>
    <xf numFmtId="15" fontId="16" fillId="12" borderId="33" xfId="0" applyNumberFormat="1" applyFont="1" applyFill="1" applyBorder="1" applyAlignment="1">
      <alignment horizontal="center" vertical="center" wrapText="1"/>
    </xf>
    <xf numFmtId="0" fontId="17" fillId="12" borderId="33" xfId="0" applyFont="1" applyFill="1" applyBorder="1" applyAlignment="1">
      <alignment horizontal="center" vertical="center" wrapText="1"/>
    </xf>
    <xf numFmtId="0" fontId="18" fillId="12" borderId="34" xfId="0" applyFont="1" applyFill="1" applyBorder="1" applyAlignment="1">
      <alignment horizontal="center" vertical="center" wrapText="1"/>
    </xf>
    <xf numFmtId="0" fontId="17" fillId="12" borderId="34" xfId="0" applyFont="1" applyFill="1" applyBorder="1" applyAlignment="1">
      <alignment horizontal="center" vertical="center" wrapText="1"/>
    </xf>
    <xf numFmtId="0" fontId="17" fillId="12" borderId="35" xfId="0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49" fontId="6" fillId="6" borderId="36" xfId="0" applyNumberFormat="1" applyFont="1" applyFill="1" applyBorder="1" applyAlignment="1">
      <alignment horizontal="center" vertical="center"/>
    </xf>
    <xf numFmtId="43" fontId="6" fillId="6" borderId="36" xfId="0" applyNumberFormat="1" applyFont="1" applyFill="1" applyBorder="1" applyAlignment="1">
      <alignment horizontal="center" vertical="center"/>
    </xf>
    <xf numFmtId="10" fontId="6" fillId="6" borderId="36" xfId="1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14" fontId="25" fillId="7" borderId="12" xfId="0" applyNumberFormat="1" applyFont="1" applyFill="1" applyBorder="1" applyAlignment="1">
      <alignment horizontal="center" vertical="center"/>
    </xf>
    <xf numFmtId="14" fontId="25" fillId="7" borderId="15" xfId="0" applyNumberFormat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</cellXfs>
  <cellStyles count="16">
    <cellStyle name="Normal" xfId="0" builtinId="0"/>
    <cellStyle name="Normal 138" xfId="5" xr:uid="{EAD0E9A9-3210-48D9-B349-F1A019145390}"/>
    <cellStyle name="Normal 161" xfId="3" xr:uid="{8BA1295D-C821-4C3D-94C3-090B2E471AD0}"/>
    <cellStyle name="Normal 2" xfId="2" xr:uid="{434EFE43-6578-46F5-A535-BFCC002008E4}"/>
    <cellStyle name="Normal 218" xfId="7" xr:uid="{A15FB9B8-36BB-4E14-96C3-43BC288AB55E}"/>
    <cellStyle name="Normal 219" xfId="8" xr:uid="{6F569D26-BBA6-4353-A3B6-EFC4F44835E0}"/>
    <cellStyle name="Normal 220" xfId="9" xr:uid="{F729A2D8-5B69-4A67-AA90-8FF547DDC571}"/>
    <cellStyle name="Normal 221" xfId="10" xr:uid="{890EBECB-D744-4616-9523-929B297D2F17}"/>
    <cellStyle name="Normal 223" xfId="11" xr:uid="{BEC7019B-FAA5-4239-B486-E20118859760}"/>
    <cellStyle name="Normal 224" xfId="12" xr:uid="{04C74F04-CB8F-41E9-8DEC-35136D13BF38}"/>
    <cellStyle name="Normal 226" xfId="13" xr:uid="{992E5129-C9DC-4705-BF10-01865FD254C4}"/>
    <cellStyle name="Normal 227" xfId="14" xr:uid="{4CA1F790-D59B-408A-9A52-E5FBA794006D}"/>
    <cellStyle name="Normal 304" xfId="15" xr:uid="{02546AA6-7809-4DF4-9061-09F2190F4EC3}"/>
    <cellStyle name="Normal 33" xfId="6" xr:uid="{65FD8DCF-29D2-490A-8846-F8CC31B30184}"/>
    <cellStyle name="Normal 34" xfId="4" xr:uid="{1A0912D7-AC72-41B3-BC3E-18EE1113BFD0}"/>
    <cellStyle name="Porcentaje" xfId="1" builtinId="5"/>
  </cellStyles>
  <dxfs count="197">
    <dxf>
      <font>
        <strike/>
        <u val="none"/>
        <color rgb="FFFF0000"/>
      </font>
    </dxf>
    <dxf>
      <font>
        <strike/>
        <color rgb="FFFF0000"/>
      </font>
    </dxf>
    <dxf>
      <font>
        <strike/>
        <u val="none"/>
        <color rgb="FFFF0000"/>
      </font>
    </dxf>
    <dxf>
      <font>
        <strike/>
        <u val="none"/>
        <color rgb="FFFF0000"/>
      </font>
    </dxf>
    <dxf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\-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dd\-mmm\-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dd\-mmm\-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/>
        <bottom/>
        <vertical/>
        <horizontal/>
      </border>
    </dxf>
    <dxf>
      <border outline="0">
        <top style="dashed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4" formatCode="#,##0.00"/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8" formatCode="dd\-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169" formatCode="[$-F800]dddd\,\ mmmm\ dd\,\ 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C00000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</dxf>
    <dxf>
      <border>
        <bottom style="thin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00"/>
        <name val="Calibri"/>
        <scheme val="minor"/>
      </font>
      <numFmt numFmtId="165" formatCode="#,##0.0"/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 style="thin">
          <color theme="3"/>
        </vertical>
        <horizontal style="thin">
          <color theme="3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#,##0.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Calibri"/>
        <scheme val="minor"/>
      </font>
      <numFmt numFmtId="19" formatCode="d/m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C00000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none"/>
      </font>
      <numFmt numFmtId="165" formatCode="#,##0.0"/>
    </dxf>
    <dxf>
      <border>
        <bottom style="thin">
          <color rgb="FF44546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00"/>
        <name val="Calibri"/>
        <scheme val="minor"/>
      </font>
      <numFmt numFmtId="165" formatCode="#,##0.0"/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>
          <bgColor theme="8" tint="-0.499984740745262"/>
        </patternFill>
      </fill>
      <border>
        <bottom style="thin">
          <color theme="9" tint="-0.499984740745262"/>
        </bottom>
        <vertical/>
        <horizontal/>
      </border>
    </dxf>
    <dxf>
      <font>
        <color theme="1"/>
      </font>
      <border>
        <left style="thick">
          <color rgb="FF002060"/>
        </left>
        <right style="thick">
          <color rgb="FF002060"/>
        </right>
        <top style="thick">
          <color rgb="FF002060"/>
        </top>
        <bottom style="thick">
          <color rgb="FF002060"/>
        </bottom>
        <vertical/>
        <horizontal/>
      </border>
    </dxf>
    <dxf>
      <fill>
        <patternFill>
          <bgColor theme="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0"/>
      </font>
      <fill>
        <patternFill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4" tint="0.59999389629810485"/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9" tint="-0.2499465926084170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 patternType="solid">
          <fgColor theme="1" tint="0.249977111117893"/>
          <bgColor rgb="FFEBF96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1" tint="0.249977111117893"/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002060"/>
      </font>
      <fill>
        <patternFill patternType="solid">
          <fgColor theme="4" tint="0.79979857783745845"/>
          <bgColor theme="7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0"/>
      </font>
      <fill>
        <patternFill>
          <bgColor theme="8" tint="-0.49998474074526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4" tint="0.59999389629810485"/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1"/>
      </font>
      <fill>
        <patternFill patternType="solid">
          <fgColor theme="1" tint="0.249977111117893"/>
          <bgColor rgb="FFEBF96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1" tint="0.249977111117893"/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002060"/>
      </font>
      <fill>
        <patternFill patternType="solid">
          <fgColor theme="4" tint="0.79985961485641044"/>
          <bgColor theme="4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0"/>
      </font>
      <fill>
        <patternFill>
          <bgColor theme="8" tint="-0.49998474074526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4" tint="0.59999389629810485"/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1"/>
      </font>
      <fill>
        <patternFill patternType="solid">
          <fgColor theme="1" tint="0.249977111117893"/>
          <bgColor rgb="FFEBF96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 patternType="solid">
          <fgColor theme="1" tint="0.249977111117893"/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002060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  <dxf>
      <font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8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 patternType="solid">
          <fgColor theme="4" tint="0.59999389629810485"/>
          <bgColor theme="8" tint="-0.24994659260841701"/>
        </patternFill>
      </fill>
      <border>
        <bottom style="medium">
          <color theme="4" tint="0.79998168889431442"/>
        </bottom>
        <vertical/>
        <horizontal/>
      </border>
    </dxf>
    <dxf>
      <border>
        <top style="medium">
          <color theme="4" tint="0.79998168889431442"/>
        </top>
      </border>
    </dxf>
    <dxf>
      <border>
        <top style="medium">
          <color theme="4" tint="0.79998168889431442"/>
        </top>
      </border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59999389629810485"/>
        </top>
        <bottom style="thin">
          <color theme="4" tint="0.59999389629810485"/>
        </bottom>
      </border>
    </dxf>
    <dxf>
      <font>
        <b/>
        <i val="0"/>
        <color theme="1"/>
      </font>
      <fill>
        <patternFill patternType="solid">
          <fgColor theme="1" tint="0.249977111117893"/>
          <bgColor rgb="FFEBF963"/>
        </patternFill>
      </fill>
    </dxf>
    <dxf>
      <font>
        <b/>
        <i val="0"/>
        <color theme="0"/>
      </font>
      <fill>
        <patternFill patternType="solid">
          <fgColor theme="1" tint="0.249977111117893"/>
          <bgColor theme="8" tint="-0.499984740745262"/>
        </patternFill>
      </fill>
    </dxf>
    <dxf>
      <font>
        <b/>
        <i val="0"/>
        <color rgb="FF002060"/>
      </font>
      <fill>
        <patternFill patternType="solid">
          <fgColor theme="4" tint="0.79998168889431442"/>
          <bgColor theme="4" tint="0.79998168889431442"/>
        </patternFill>
      </fill>
      <border>
        <left style="medium">
          <color theme="8" tint="-0.499984740745262"/>
        </left>
        <right style="thin">
          <color theme="8" tint="-0.499984740745262"/>
        </right>
        <top style="medium">
          <color theme="8" tint="-0.499984740745262"/>
        </top>
        <bottom/>
        <vertical style="thin">
          <color theme="0"/>
        </vertical>
        <horizontal style="hair">
          <color theme="0"/>
        </horizontal>
      </border>
    </dxf>
    <dxf>
      <fill>
        <patternFill patternType="lightGray"/>
      </fill>
    </dxf>
    <dxf>
      <fill>
        <patternFill>
          <fgColor theme="3"/>
          <bgColor theme="0"/>
        </patternFill>
      </fill>
    </dxf>
    <dxf>
      <fill>
        <patternFill>
          <bgColor theme="1" tint="0.34998626667073579"/>
        </patternFill>
      </fill>
    </dxf>
    <dxf>
      <font>
        <color theme="0"/>
      </font>
      <fill>
        <patternFill>
          <bgColor theme="0"/>
        </patternFill>
      </fill>
    </dxf>
  </dxfs>
  <tableStyles count="10" defaultTableStyle="TableStyleMedium2" defaultPivotStyle="PivotStyleLight16">
    <tableStyle name="Estilo de segmentación de datos 1" pivot="0" table="0" count="1" xr9:uid="{9FB74955-9FF2-43F7-9CD7-202680F4742D}">
      <tableStyleElement type="wholeTable" dxfId="196"/>
    </tableStyle>
    <tableStyle name="Estilo de segmentación de datos 2" pivot="0" table="0" count="1" xr9:uid="{19CEBD6E-4103-4D32-87D8-CDB74270E639}">
      <tableStyleElement type="wholeTable" dxfId="195"/>
    </tableStyle>
    <tableStyle name="Estilo de segmentación de datos 3" pivot="0" table="0" count="1" xr9:uid="{83EE7322-612A-481A-94A1-0A82228CC4B4}">
      <tableStyleElement type="wholeTable" dxfId="194"/>
    </tableStyle>
    <tableStyle name="Estilo de segmentación de datos 4" pivot="0" table="0" count="1" xr9:uid="{061631A8-7081-4DD9-B9F6-9CEF7A041BDD}">
      <tableStyleElement type="wholeTable" dxfId="193"/>
    </tableStyle>
    <tableStyle name="Invisible" pivot="0" table="0" count="0" xr9:uid="{5E9F3C86-3F33-434D-8B95-71ADE7338F8F}"/>
    <tableStyle name="PivotStyleDark9 2" table="0" count="13" xr9:uid="{57254AC2-4DE0-48AD-A59D-435ED69EDF14}">
      <tableStyleElement type="wholeTable" dxfId="192"/>
      <tableStyleElement type="headerRow" dxfId="191"/>
      <tableStyleElement type="totalRow" dxfId="190"/>
      <tableStyleElement type="secondRowStripe" dxfId="189"/>
      <tableStyleElement type="firstColumnStripe" dxfId="188"/>
      <tableStyleElement type="secondColumnStripe" dxfId="187"/>
      <tableStyleElement type="firstSubtotalRow" dxfId="186"/>
      <tableStyleElement type="secondColumnSubheading" dxfId="185"/>
      <tableStyleElement type="thirdColumnSubheading" dxfId="184"/>
      <tableStyleElement type="firstRowSubheading" dxfId="183"/>
      <tableStyleElement type="secondRowSubheading" dxfId="182"/>
      <tableStyleElement type="pageFieldLabels" dxfId="181"/>
      <tableStyleElement type="pageFieldValues" dxfId="180"/>
    </tableStyle>
    <tableStyle name="PivotStyleDark9 2 2" table="0" count="13" xr9:uid="{D43AE1D3-E573-4811-979E-F06ABCB8A855}">
      <tableStyleElement type="wholeTable" dxfId="179"/>
      <tableStyleElement type="headerRow" dxfId="178"/>
      <tableStyleElement type="totalRow" dxfId="177"/>
      <tableStyleElement type="secondRowStripe" dxfId="176"/>
      <tableStyleElement type="firstColumnStripe" dxfId="175"/>
      <tableStyleElement type="secondColumnStripe" dxfId="174"/>
      <tableStyleElement type="firstSubtotalRow" dxfId="173"/>
      <tableStyleElement type="secondColumnSubheading" dxfId="172"/>
      <tableStyleElement type="thirdColumnSubheading" dxfId="171"/>
      <tableStyleElement type="firstRowSubheading" dxfId="170"/>
      <tableStyleElement type="secondRowSubheading" dxfId="169"/>
      <tableStyleElement type="pageFieldLabels" dxfId="168"/>
      <tableStyleElement type="pageFieldValues" dxfId="167"/>
    </tableStyle>
    <tableStyle name="PivotStyleDark9 2 2 2" table="0" count="15" xr9:uid="{6F62195E-F7A6-4D6D-94A0-1BB0F79BC09A}">
      <tableStyleElement type="wholeTable" dxfId="166"/>
      <tableStyleElement type="headerRow" dxfId="165"/>
      <tableStyleElement type="totalRow" dxfId="164"/>
      <tableStyleElement type="firstColumn" dxfId="163"/>
      <tableStyleElement type="firstRowStripe" dxfId="162"/>
      <tableStyleElement type="secondRowStripe" dxfId="161"/>
      <tableStyleElement type="firstColumnStripe" dxfId="160"/>
      <tableStyleElement type="secondColumnStripe" dxfId="159"/>
      <tableStyleElement type="firstSubtotalRow" dxfId="158"/>
      <tableStyleElement type="secondColumnSubheading" dxfId="157"/>
      <tableStyleElement type="thirdColumnSubheading" dxfId="156"/>
      <tableStyleElement type="firstRowSubheading" dxfId="155"/>
      <tableStyleElement type="secondRowSubheading" dxfId="154"/>
      <tableStyleElement type="pageFieldLabels" dxfId="153"/>
      <tableStyleElement type="pageFieldValues" dxfId="152"/>
    </tableStyle>
    <tableStyle name="PivotStyleDark9 2 2 2 2" table="0" count="15" xr9:uid="{5FF3C6EB-ABD7-47E3-A486-56EB68F608C0}">
      <tableStyleElement type="wholeTable" dxfId="151"/>
      <tableStyleElement type="headerRow" dxfId="150"/>
      <tableStyleElement type="totalRow" dxfId="149"/>
      <tableStyleElement type="firstColumn" dxfId="148"/>
      <tableStyleElement type="firstRowStripe" dxfId="147"/>
      <tableStyleElement type="secondRowStripe" dxfId="146"/>
      <tableStyleElement type="firstColumnStripe" dxfId="145"/>
      <tableStyleElement type="secondColumnStripe" dxfId="144"/>
      <tableStyleElement type="firstSubtotalRow" dxfId="143"/>
      <tableStyleElement type="secondColumnSubheading" dxfId="142"/>
      <tableStyleElement type="thirdColumnSubheading" dxfId="141"/>
      <tableStyleElement type="firstRowSubheading" dxfId="140"/>
      <tableStyleElement type="secondRowSubheading" dxfId="139"/>
      <tableStyleElement type="pageFieldLabels" dxfId="138"/>
      <tableStyleElement type="pageFieldValues" dxfId="137"/>
    </tableStyle>
    <tableStyle name="SlicerStyleDark1 2" pivot="0" table="0" count="10" xr9:uid="{85311D6E-B600-42BB-914F-3A50A8179DA5}">
      <tableStyleElement type="wholeTable" dxfId="136"/>
      <tableStyleElement type="headerRow" dxfId="135"/>
    </tableStyle>
  </tableStyles>
  <colors>
    <mruColors>
      <color rgb="FFFF0000"/>
      <color rgb="FF607696"/>
      <color rgb="FF54B08D"/>
      <color rgb="FF1E7692"/>
      <color rgb="FFC6E4D9"/>
      <color rgb="FFBF1350"/>
      <color rgb="FF8CCAB2"/>
      <color rgb="FF9ED2BE"/>
      <color rgb="FF526580"/>
      <color rgb="FF15653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/>
              <bgColor theme="9" tint="-0.499984740745262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Dark1 2">
        <x14:slicerStyle name="Estilo de segmentación de datos 1"/>
        <x14:slicerStyle name="Estilo de segmentación de datos 2"/>
        <x14:slicerStyle name="Estilo de segmentación de datos 3"/>
        <x14:slicerStyle name="Estilo de segmentación de datos 4"/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.marquez\AppData\Local\Microsoft\Windows\INetCache\Content.Outlook\QDGTW9TX\Consolidado%20Estacion%20Davis%202024.xlsx" TargetMode="External"/><Relationship Id="rId1" Type="http://schemas.openxmlformats.org/officeDocument/2006/relationships/externalLinkPath" Target="file:///C:\Users\andre.marquez\AppData\Local\Microsoft\Windows\INetCache\Content.Outlook\QDGTW9TX\Consolidado%20Estacion%20Davis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-2024"/>
      <sheetName val="Estacion Davis"/>
      <sheetName val="Base de Datos ED"/>
      <sheetName val="ET. SEMANAL"/>
      <sheetName val="Horas Frio"/>
      <sheetName val="Consolidado Estacion Davis 2024"/>
    </sheetNames>
    <sheetDataSet>
      <sheetData sheetId="0"/>
      <sheetData sheetId="1">
        <row r="3">
          <cell r="A3" t="str">
            <v>DIAS / SEM</v>
          </cell>
        </row>
      </sheetData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2AE523-A715-42F8-AD19-81C936671333}" name="REPORTE5" displayName="REPORTE5" ref="A1:K261" totalsRowShown="0" headerRowDxfId="134" dataDxfId="132" headerRowBorderDxfId="133" tableBorderDxfId="131">
  <autoFilter ref="A1:K261" xr:uid="{E76B314E-9401-44BB-9C33-D66AF66026F7}"/>
  <tableColumns count="11">
    <tableColumn id="1" xr3:uid="{C5D7EC4E-89DA-45D3-97D3-2B8EC62534ED}" name="Semana" dataDxfId="130"/>
    <tableColumn id="2" xr3:uid="{FCB62B44-1221-48D5-A8AA-57AB9610A682}" name="Mes" dataDxfId="129"/>
    <tableColumn id="7" xr3:uid="{B778C355-3F83-4864-8097-ACBD321C2C61}" name="Variedad" dataDxfId="128"/>
    <tableColumn id="8" xr3:uid="{FDBFB930-D4A1-4775-8351-42A244F4A1AA}" name="Color" dataDxfId="127"/>
    <tableColumn id="36" xr3:uid="{425FA807-4601-40B4-B43C-BCE653C5979A}" name="Calibre" dataDxfId="126"/>
    <tableColumn id="35" xr3:uid="{0BA3298A-3819-4163-AEB6-D6148BDE43C3}" name="Kg Calibre" dataDxfId="125"/>
    <tableColumn id="40" xr3:uid="{6B3FC52D-C94A-40ED-BE29-3DBDEABD8FF8}" name="% Calibre" dataDxfId="124" dataCellStyle="Porcentaje"/>
    <tableColumn id="33" xr3:uid="{F74561B7-C684-41A0-B469-2F8220A7B27B}" name="N° Guia de Remisión" dataDxfId="123"/>
    <tableColumn id="15" xr3:uid="{AA3A198B-F4A0-4578-9D76-9726951762AF}" name="N° Reporte de Producción " dataDxfId="122"/>
    <tableColumn id="9" xr3:uid="{EFA6CD52-7717-4507-933B-07CE55C6681B}" name="Fecha" dataDxfId="121"/>
    <tableColumn id="34" xr3:uid="{65840060-8ABD-4F05-BCC9-C11FF9CF8742}" name="CLIENTE" dataDxfId="1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CD48D-794B-4767-8C7D-A2F6B6891529}" name="REPORTE" displayName="REPORTE" ref="A1:AL122" totalsRowShown="0" headerRowDxfId="119" dataDxfId="117" headerRowBorderDxfId="118" tableBorderDxfId="116">
  <autoFilter ref="A1:AL122" xr:uid="{E76B314E-9401-44BB-9C33-D66AF66026F7}"/>
  <tableColumns count="38">
    <tableColumn id="1" xr3:uid="{4AF3DE51-EB2A-4E43-86B0-F6A6E6A88EC8}" name="Semana" dataDxfId="115" totalsRowDxfId="114"/>
    <tableColumn id="2" xr3:uid="{7664099E-F27F-4947-8D89-052396672F80}" name="Mes" dataDxfId="113" totalsRowDxfId="112"/>
    <tableColumn id="3" xr3:uid="{059BB18A-902C-48A1-89D1-E3C177D6E0AE}" name="Fundo" dataDxfId="111" totalsRowDxfId="110"/>
    <tableColumn id="4" xr3:uid="{FC138D0A-7262-4C4D-896F-4DFD8200008C}" name="Empresa" dataDxfId="109"/>
    <tableColumn id="5" xr3:uid="{D091FDCB-5D72-4A78-8887-C189FB72C148}" name="Lote" dataDxfId="108" totalsRowDxfId="107"/>
    <tableColumn id="6" xr3:uid="{F784FD0F-9957-485C-9010-51C9F84940A9}" name="Ha" dataDxfId="106" totalsRowDxfId="105"/>
    <tableColumn id="7" xr3:uid="{409407AA-EEC0-4955-B270-DF71CAA026D8}" name="Variedad" dataDxfId="104" totalsRowDxfId="103"/>
    <tableColumn id="8" xr3:uid="{F72DEC49-EAE0-45A9-BA73-78EE0A75F2A1}" name="Color" dataDxfId="102" totalsRowDxfId="101"/>
    <tableColumn id="33" xr3:uid="{5BFEC504-90F9-48E3-B8EA-96CE72A2F066}" name="N° Guia de Remisión" dataDxfId="100" totalsRowDxfId="99"/>
    <tableColumn id="15" xr3:uid="{FB1F2EC5-2BED-41C7-87F0-7E492A4EFC91}" name="N° Reporte de Producción " dataDxfId="98"/>
    <tableColumn id="9" xr3:uid="{3A2A0E62-C5FA-4D2D-B05C-1BA42ED6486C}" name="Fecha" dataDxfId="97" totalsRowDxfId="96"/>
    <tableColumn id="10" xr3:uid="{9C7BFC80-E990-4145-B232-4E542755A71C}" name="Total Jabas" dataDxfId="95"/>
    <tableColumn id="12" xr3:uid="{20C0C498-DCD1-4CBC-9977-55013BAFC401}" name="Peso Promedio Jaba (Kg)" dataDxfId="94"/>
    <tableColumn id="17" xr3:uid="{105748FD-AC56-4AF5-8013-13B7A5E8FD75}" name="Cajas  Exportadas (10 Kg)" dataDxfId="93" dataCellStyle="Porcentaje"/>
    <tableColumn id="11" xr3:uid="{98C83631-309C-4AF7-AF3E-EFDC858159B3}" name="Ingreso Packing (Kg Bruto)" dataDxfId="92" totalsRowDxfId="91"/>
    <tableColumn id="14" xr3:uid="{3A1A3EC2-FD7E-4CDE-8CE1-FDB38ED9890A}" name="Kg Exportados" dataDxfId="90" dataCellStyle="Porcentaje"/>
    <tableColumn id="13" xr3:uid="{29AAC8D1-B98B-45F9-B443-B90F2E42D01C}" name="% Exportado" dataDxfId="89" dataCellStyle="Porcentaje"/>
    <tableColumn id="18" xr3:uid="{DBE9888B-2429-4B0B-92D2-8244D56B30A4}" name="Kg Descarte " dataDxfId="88"/>
    <tableColumn id="19" xr3:uid="{95DBB7F1-20AB-4EA3-A4B5-09464F360B5D}" name="% Descarte" dataDxfId="87"/>
    <tableColumn id="20" xr3:uid="{5072B2D5-BE97-4997-A242-99BC02305184}" name="Kg Merma " dataDxfId="86" totalsRowDxfId="85" dataCellStyle="Porcentaje"/>
    <tableColumn id="21" xr3:uid="{4FF10C72-B569-41B9-80C2-B54038E9D984}" name="% Merma" dataDxfId="84" totalsRowDxfId="83"/>
    <tableColumn id="22" xr3:uid="{FBBB35AE-044F-4A3B-AF37-3660E644272F}" name="Kg Descarte de Campo" dataDxfId="82"/>
    <tableColumn id="24" xr3:uid="{F3EB780D-1C4D-421E-8A52-11B94A6C3164}" name="Kg Brutos Lote" dataDxfId="81" totalsRowDxfId="80"/>
    <tableColumn id="25" xr3:uid="{0D7BC34C-758E-4E5A-BBC1-0CBEFC99A2F4}" name="Kg Brutos Ha" dataDxfId="79" totalsRowDxfId="78"/>
    <tableColumn id="16" xr3:uid="{D1D5AED3-54A0-4F33-A9A5-64BC115AF4E1}" name="Kg Exportado Ha" dataDxfId="77" totalsRowDxfId="76"/>
    <tableColumn id="30" xr3:uid="{6A8428C0-F065-497D-A1D1-EF69D1235931}" name="Status" dataDxfId="75" totalsRowDxfId="74"/>
    <tableColumn id="34" xr3:uid="{CB8F9656-9DE1-4291-84AE-2CC67E681DAB}" name="CLIENTE" dataDxfId="73"/>
    <tableColumn id="23" xr3:uid="{28C475B4-75F4-4842-8B46-3E02ED1F952B}" name="TEMP PROM" dataDxfId="72" totalsRowDxfId="71"/>
    <tableColumn id="26" xr3:uid="{A5182109-646E-426B-98BB-E87037BBA5EC}" name="TEMP. MAX" dataDxfId="70" totalsRowDxfId="69"/>
    <tableColumn id="27" xr3:uid="{4218E900-5EC7-4BF3-BAD2-E958514F0481}" name="TEMP. MIN" dataDxfId="68" totalsRowDxfId="67"/>
    <tableColumn id="28" xr3:uid="{B749F3F6-40CD-465D-B320-A4277630FD43}" name="HUM. PROM" dataDxfId="66" totalsRowDxfId="65"/>
    <tableColumn id="29" xr3:uid="{C22BF154-92F0-40A1-B1D5-AB13985B8994}" name="HUM. MAX" dataDxfId="64" totalsRowDxfId="63"/>
    <tableColumn id="31" xr3:uid="{79EA338C-002D-464C-A429-24D02E0B1194}" name="HUM. MIN" dataDxfId="62" totalsRowDxfId="61"/>
    <tableColumn id="32" xr3:uid="{616EADB7-C757-4C45-8AAD-02B17A690098}" name="ET ACUMULADA" dataDxfId="60" totalsRowDxfId="59"/>
    <tableColumn id="37" xr3:uid="{6F40B8C2-5EF1-4CF2-B9FC-E7FFCBE37FDB}" name="PRODUCTO" dataDxfId="58" totalsRowDxfId="57"/>
    <tableColumn id="38" xr3:uid="{6340E1E4-603D-4BDB-BF4C-45EBD903F690}" name="NATURALEZA" dataDxfId="56" totalsRowDxfId="55"/>
    <tableColumn id="39" xr3:uid="{3F4724BE-5433-43D6-B231-089AE6E6BEAB}" name="DOSIS - L/HA" dataDxfId="54" totalsRowDxfId="53"/>
    <tableColumn id="41" xr3:uid="{96BEA859-B658-4F3F-A764-BF165A039CD0}" name="TIPO" dataDxfId="52" totalsRowDxfId="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45BD9-420B-4429-B8DC-996EA7DAE61C}" name="data" displayName="data" ref="A1:J1935" totalsRowShown="0" headerRowDxfId="50" dataDxfId="49" tableBorderDxfId="48">
  <autoFilter ref="A1:J1935" xr:uid="{E2245BD9-420B-4429-B8DC-996EA7DAE61C}"/>
  <tableColumns count="10">
    <tableColumn id="1" xr3:uid="{6F161D59-30FC-40B9-85BD-F37C63C0BE1A}" name="DIAS" dataDxfId="47"/>
    <tableColumn id="2" xr3:uid="{42EE5D5E-405C-41D0-A431-2ADF568EB346}" name="SEMANA" dataDxfId="46">
      <calculatedColumnFormula>WEEKNUM([1]!DATAMETEROLOGICA[[#This Row],[DIAS]],21)</calculatedColumnFormula>
    </tableColumn>
    <tableColumn id="3" xr3:uid="{7DC65D20-A91D-4D71-A68B-005EB61000AA}" name="QUINCENA" dataDxfId="45">
      <calculatedColumnFormula array="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calculatedColumnFormula>
    </tableColumn>
    <tableColumn id="4" xr3:uid="{83606283-9B48-4A55-8B3C-F589E4392B3B}" name="TEMP PROM" dataDxfId="44"/>
    <tableColumn id="5" xr3:uid="{D7C40317-CD88-465C-93CB-B088374EDE91}" name="TEMP. MAX" dataDxfId="43"/>
    <tableColumn id="6" xr3:uid="{04729D08-B701-4034-9FA8-DED5400B1FD2}" name="TEMP. MIN" dataDxfId="42"/>
    <tableColumn id="7" xr3:uid="{4BDA6F72-86B3-4DAA-991A-427EBFED4255}" name="HUM. PROM" dataDxfId="41"/>
    <tableColumn id="8" xr3:uid="{6A844C48-CBC0-49F9-96EF-948375C29516}" name="HUM. MAX" dataDxfId="40"/>
    <tableColumn id="9" xr3:uid="{56467491-0609-4A12-A614-F1BE6A1430CC}" name="HUM. MIN" dataDxfId="39"/>
    <tableColumn id="10" xr3:uid="{206EF24E-4271-441C-9AD8-A38DB62FE5ED}" name="ET ACUMULADA" dataDxfId="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BBF0D-090C-4051-9347-772BCE6405E3}" name="PROYECCION" displayName="PROYECCION" ref="A1:P34" totalsRowShown="0" headerRowDxfId="37" tableBorderDxfId="36">
  <autoFilter ref="A1:P34" xr:uid="{245BBF0D-090C-4051-9347-772BCE6405E3}"/>
  <sortState xmlns:xlrd2="http://schemas.microsoft.com/office/spreadsheetml/2017/richdata2" ref="A2:P34">
    <sortCondition ref="A1:A34"/>
  </sortState>
  <tableColumns count="16">
    <tableColumn id="1" xr3:uid="{4BEF3241-6DD9-49BD-93E2-1AC972C023F7}" name="Lote" dataDxfId="35" totalsRowDxfId="34"/>
    <tableColumn id="2" xr3:uid="{066B234B-8D0B-483D-8525-DBB9277BB955}" name="Empresa" dataDxfId="33" totalsRowDxfId="32"/>
    <tableColumn id="3" xr3:uid="{91169DEB-D4E6-4E5B-AE31-80CFF250AAA6}" name="Fundo" dataDxfId="31" totalsRowDxfId="30"/>
    <tableColumn id="4" xr3:uid="{A5992C2E-2A66-4543-B5B5-AE7DA1C72FDA}" name="Variedad" dataDxfId="29" totalsRowDxfId="28"/>
    <tableColumn id="5" xr3:uid="{02FC1FD6-A34E-4375-AD19-08C161C9A3CD}" name="Area" dataDxfId="27" totalsRowDxfId="26"/>
    <tableColumn id="16" xr3:uid="{C2B7D1C6-15A0-47E1-91E5-C447B470FEF8}" name="Color " dataDxfId="25" totalsRowDxfId="24"/>
    <tableColumn id="6" xr3:uid="{C81A87E6-EE69-41C4-A454-097C8428461F}" name="Fecha de Siembra" dataDxfId="23" totalsRowDxfId="22"/>
    <tableColumn id="7" xr3:uid="{059823A7-543E-4525-B60D-E3D974A205A9}" name="Plantas por Ha" dataDxfId="21" totalsRowDxfId="20"/>
    <tableColumn id="8" xr3:uid="{24F32509-6350-4156-93CF-A7B54FCEDEDD}" name="Plantas por Lote" dataDxfId="19" totalsRowDxfId="18"/>
    <tableColumn id="9" xr3:uid="{3DF128C5-D66A-42D0-A9EC-2B3611D08D32}" name="Frutos por Planta" dataDxfId="17" totalsRowDxfId="16"/>
    <tableColumn id="10" xr3:uid="{8EB6BB88-2B09-45BA-B2D3-548E75A4DF82}" name="Peso Promedio Fruto" dataDxfId="15" totalsRowDxfId="14"/>
    <tableColumn id="11" xr3:uid="{3E7A756B-D33F-4360-9CDF-801E47662F59}" name="Kg Bruto Ha" dataDxfId="13" totalsRowDxfId="12"/>
    <tableColumn id="12" xr3:uid="{B31F25BC-04AE-4123-9BEC-C9B0AEEDF7A8}" name="Kg Bruto Lote" dataDxfId="11" totalsRowDxfId="10"/>
    <tableColumn id="13" xr3:uid="{FBC59A85-B494-4273-8A1E-2560B357AE3B}" name="Kg Exportado Lote" dataDxfId="9" totalsRowDxfId="8"/>
    <tableColumn id="14" xr3:uid="{8D3B3FF6-A323-4DA8-AA44-DFC923021095}" name="Kg Exportado Ha" dataDxfId="7" totalsRowDxfId="6"/>
    <tableColumn id="15" xr3:uid="{B24A3F38-5E2B-4415-B203-64FBAFAC4D07}" name="Estatus" dataDxfId="5" totalsRow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1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2B95318-FE01-45FC-823E-354F3533F6AB}">
  <we:reference id="wa200005271" version="1.1.0.0" store="es-E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133EE3F-5C59-4F75-9DF9-2911E962857B}">
  <we:reference id="wa200004935" version="1.0.0.0" store="es-ES" storeType="OMEX"/>
  <we:alternateReferences>
    <we:reference id="wa200004935" version="1.0.0.0" store="WA20000493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B1D1-6948-4390-9B3C-F8FD27CEA17D}">
  <dimension ref="B6:J70"/>
  <sheetViews>
    <sheetView topLeftCell="A41" zoomScale="90" zoomScaleNormal="90" workbookViewId="0">
      <selection activeCell="G54" sqref="G54:H64"/>
    </sheetView>
  </sheetViews>
  <sheetFormatPr baseColWidth="10" defaultRowHeight="15" x14ac:dyDescent="0.25"/>
  <cols>
    <col min="2" max="2" width="21.85546875" customWidth="1"/>
    <col min="3" max="3" width="14.5703125" bestFit="1" customWidth="1"/>
    <col min="4" max="4" width="20.42578125" bestFit="1" customWidth="1"/>
    <col min="5" max="5" width="30.140625" bestFit="1" customWidth="1"/>
    <col min="8" max="8" width="20.42578125" bestFit="1" customWidth="1"/>
    <col min="9" max="9" width="12.85546875" bestFit="1" customWidth="1"/>
    <col min="10" max="10" width="20.42578125" bestFit="1" customWidth="1"/>
  </cols>
  <sheetData>
    <row r="6" spans="2:10" ht="15.75" thickBot="1" x14ac:dyDescent="0.3"/>
    <row r="7" spans="2:10" ht="23.45" customHeight="1" thickBot="1" x14ac:dyDescent="0.3">
      <c r="B7" s="70" t="s">
        <v>42</v>
      </c>
      <c r="C7" s="72" t="s">
        <v>43</v>
      </c>
      <c r="D7" s="72" t="s">
        <v>54</v>
      </c>
      <c r="E7" s="71" t="s">
        <v>63</v>
      </c>
      <c r="H7" s="70" t="s">
        <v>42</v>
      </c>
      <c r="I7" s="72" t="s">
        <v>43</v>
      </c>
      <c r="J7" s="71" t="s">
        <v>54</v>
      </c>
    </row>
    <row r="8" spans="2:10" x14ac:dyDescent="0.25">
      <c r="B8" s="78" t="s">
        <v>41</v>
      </c>
      <c r="C8" s="73" t="s">
        <v>44</v>
      </c>
      <c r="D8" s="73" t="s">
        <v>47</v>
      </c>
      <c r="E8" s="76" t="s">
        <v>57</v>
      </c>
      <c r="H8" s="78" t="s">
        <v>2</v>
      </c>
      <c r="I8" s="73" t="s">
        <v>44</v>
      </c>
      <c r="J8" s="76" t="s">
        <v>55</v>
      </c>
    </row>
    <row r="9" spans="2:10" x14ac:dyDescent="0.25">
      <c r="B9" s="78" t="s">
        <v>26</v>
      </c>
      <c r="C9" s="74" t="s">
        <v>44</v>
      </c>
      <c r="D9" s="74" t="s">
        <v>48</v>
      </c>
      <c r="E9" s="76" t="s">
        <v>57</v>
      </c>
      <c r="H9" s="78" t="s">
        <v>0</v>
      </c>
      <c r="I9" s="74" t="s">
        <v>44</v>
      </c>
      <c r="J9" s="76" t="s">
        <v>55</v>
      </c>
    </row>
    <row r="10" spans="2:10" x14ac:dyDescent="0.25">
      <c r="B10" s="78" t="s">
        <v>1</v>
      </c>
      <c r="C10" s="74" t="s">
        <v>44</v>
      </c>
      <c r="D10" s="74" t="s">
        <v>46</v>
      </c>
      <c r="E10" s="76" t="s">
        <v>60</v>
      </c>
      <c r="H10" s="78" t="s">
        <v>1</v>
      </c>
      <c r="I10" s="74" t="s">
        <v>44</v>
      </c>
      <c r="J10" s="76" t="s">
        <v>55</v>
      </c>
    </row>
    <row r="11" spans="2:10" x14ac:dyDescent="0.25">
      <c r="B11" s="78" t="s">
        <v>0</v>
      </c>
      <c r="C11" s="74" t="s">
        <v>44</v>
      </c>
      <c r="D11" s="74" t="s">
        <v>46</v>
      </c>
      <c r="E11" s="76" t="s">
        <v>60</v>
      </c>
      <c r="H11" s="78" t="s">
        <v>4</v>
      </c>
      <c r="I11" s="74" t="s">
        <v>44</v>
      </c>
      <c r="J11" s="76" t="s">
        <v>55</v>
      </c>
    </row>
    <row r="12" spans="2:10" x14ac:dyDescent="0.25">
      <c r="B12" s="78" t="s">
        <v>2</v>
      </c>
      <c r="C12" s="74" t="s">
        <v>44</v>
      </c>
      <c r="D12" s="74" t="s">
        <v>46</v>
      </c>
      <c r="E12" s="76" t="s">
        <v>60</v>
      </c>
      <c r="H12" s="78" t="s">
        <v>20</v>
      </c>
      <c r="I12" s="74" t="s">
        <v>50</v>
      </c>
      <c r="J12" s="76" t="s">
        <v>55</v>
      </c>
    </row>
    <row r="13" spans="2:10" x14ac:dyDescent="0.25">
      <c r="B13" s="78" t="s">
        <v>3</v>
      </c>
      <c r="C13" s="74" t="s">
        <v>50</v>
      </c>
      <c r="D13" s="74" t="s">
        <v>46</v>
      </c>
      <c r="E13" s="76" t="s">
        <v>60</v>
      </c>
      <c r="H13" s="78" t="s">
        <v>9</v>
      </c>
      <c r="I13" s="74" t="s">
        <v>44</v>
      </c>
      <c r="J13" s="76" t="s">
        <v>55</v>
      </c>
    </row>
    <row r="14" spans="2:10" x14ac:dyDescent="0.25">
      <c r="B14" s="78" t="s">
        <v>4</v>
      </c>
      <c r="C14" s="74" t="s">
        <v>44</v>
      </c>
      <c r="D14" s="74" t="s">
        <v>46</v>
      </c>
      <c r="E14" s="76" t="s">
        <v>60</v>
      </c>
      <c r="H14" s="78" t="s">
        <v>21</v>
      </c>
      <c r="I14" s="74" t="s">
        <v>27</v>
      </c>
      <c r="J14" s="76" t="s">
        <v>55</v>
      </c>
    </row>
    <row r="15" spans="2:10" x14ac:dyDescent="0.25">
      <c r="B15" s="78" t="s">
        <v>5</v>
      </c>
      <c r="C15" s="74" t="s">
        <v>44</v>
      </c>
      <c r="D15" s="74" t="s">
        <v>46</v>
      </c>
      <c r="E15" s="76" t="s">
        <v>60</v>
      </c>
      <c r="H15" s="78" t="s">
        <v>22</v>
      </c>
      <c r="I15" s="74" t="s">
        <v>50</v>
      </c>
      <c r="J15" s="76" t="s">
        <v>55</v>
      </c>
    </row>
    <row r="16" spans="2:10" x14ac:dyDescent="0.25">
      <c r="B16" s="78" t="s">
        <v>30</v>
      </c>
      <c r="C16" s="74" t="s">
        <v>44</v>
      </c>
      <c r="D16" s="74" t="s">
        <v>55</v>
      </c>
      <c r="E16" s="76" t="s">
        <v>52</v>
      </c>
      <c r="H16" s="78" t="s">
        <v>23</v>
      </c>
      <c r="I16" s="74" t="s">
        <v>50</v>
      </c>
      <c r="J16" s="76" t="s">
        <v>55</v>
      </c>
    </row>
    <row r="17" spans="2:10" x14ac:dyDescent="0.25">
      <c r="B17" s="78" t="s">
        <v>31</v>
      </c>
      <c r="C17" s="74" t="s">
        <v>50</v>
      </c>
      <c r="D17" s="74" t="s">
        <v>56</v>
      </c>
      <c r="E17" s="76" t="s">
        <v>52</v>
      </c>
      <c r="H17" s="78" t="s">
        <v>24</v>
      </c>
      <c r="I17" s="74" t="s">
        <v>50</v>
      </c>
      <c r="J17" s="76" t="s">
        <v>55</v>
      </c>
    </row>
    <row r="18" spans="2:10" x14ac:dyDescent="0.25">
      <c r="B18" s="79" t="s">
        <v>32</v>
      </c>
      <c r="C18" s="74" t="s">
        <v>45</v>
      </c>
      <c r="D18" s="74" t="s">
        <v>55</v>
      </c>
      <c r="E18" s="76" t="s">
        <v>52</v>
      </c>
      <c r="H18" s="78" t="s">
        <v>25</v>
      </c>
      <c r="I18" s="74" t="s">
        <v>50</v>
      </c>
      <c r="J18" s="76" t="s">
        <v>55</v>
      </c>
    </row>
    <row r="19" spans="2:10" x14ac:dyDescent="0.25">
      <c r="B19" s="78" t="s">
        <v>53</v>
      </c>
      <c r="C19" s="74" t="s">
        <v>44</v>
      </c>
      <c r="D19" s="74" t="s">
        <v>55</v>
      </c>
      <c r="E19" s="76" t="s">
        <v>58</v>
      </c>
      <c r="H19" s="78" t="s">
        <v>19</v>
      </c>
      <c r="I19" s="74" t="s">
        <v>50</v>
      </c>
      <c r="J19" s="76" t="s">
        <v>56</v>
      </c>
    </row>
    <row r="20" spans="2:10" x14ac:dyDescent="0.25">
      <c r="B20" s="78" t="s">
        <v>11</v>
      </c>
      <c r="C20" s="74" t="s">
        <v>44</v>
      </c>
      <c r="D20" s="74" t="s">
        <v>55</v>
      </c>
      <c r="E20" s="76" t="s">
        <v>52</v>
      </c>
      <c r="H20" s="78" t="s">
        <v>18</v>
      </c>
      <c r="I20" s="74" t="s">
        <v>50</v>
      </c>
      <c r="J20" s="76" t="s">
        <v>56</v>
      </c>
    </row>
    <row r="21" spans="2:10" x14ac:dyDescent="0.25">
      <c r="B21" s="80" t="s">
        <v>27</v>
      </c>
      <c r="C21" s="74" t="s">
        <v>27</v>
      </c>
      <c r="D21" s="74" t="s">
        <v>55</v>
      </c>
      <c r="E21" s="76" t="s">
        <v>59</v>
      </c>
      <c r="H21" s="78" t="s">
        <v>17</v>
      </c>
      <c r="I21" s="74" t="s">
        <v>50</v>
      </c>
      <c r="J21" s="76" t="s">
        <v>56</v>
      </c>
    </row>
    <row r="22" spans="2:10" x14ac:dyDescent="0.25">
      <c r="B22" s="80" t="s">
        <v>40</v>
      </c>
      <c r="C22" s="74" t="s">
        <v>50</v>
      </c>
      <c r="D22" s="74" t="s">
        <v>55</v>
      </c>
      <c r="E22" s="76" t="s">
        <v>52</v>
      </c>
      <c r="H22" s="78" t="s">
        <v>15</v>
      </c>
      <c r="I22" s="74" t="s">
        <v>50</v>
      </c>
      <c r="J22" s="76" t="s">
        <v>61</v>
      </c>
    </row>
    <row r="23" spans="2:10" ht="15.75" thickBot="1" x14ac:dyDescent="0.3">
      <c r="B23" s="80" t="s">
        <v>28</v>
      </c>
      <c r="C23" s="74" t="s">
        <v>50</v>
      </c>
      <c r="D23" s="74" t="s">
        <v>61</v>
      </c>
      <c r="E23" s="76" t="s">
        <v>52</v>
      </c>
      <c r="H23" s="83" t="s">
        <v>8</v>
      </c>
      <c r="I23" s="75" t="s">
        <v>44</v>
      </c>
      <c r="J23" s="77" t="s">
        <v>55</v>
      </c>
    </row>
    <row r="24" spans="2:10" x14ac:dyDescent="0.25">
      <c r="B24" s="80" t="s">
        <v>39</v>
      </c>
      <c r="C24" s="74" t="s">
        <v>50</v>
      </c>
      <c r="D24" s="74" t="s">
        <v>61</v>
      </c>
      <c r="E24" s="76" t="s">
        <v>52</v>
      </c>
    </row>
    <row r="25" spans="2:10" x14ac:dyDescent="0.25">
      <c r="B25" s="80" t="s">
        <v>38</v>
      </c>
      <c r="C25" s="74" t="s">
        <v>50</v>
      </c>
      <c r="D25" s="74" t="s">
        <v>55</v>
      </c>
      <c r="E25" s="76" t="s">
        <v>58</v>
      </c>
    </row>
    <row r="26" spans="2:10" x14ac:dyDescent="0.25">
      <c r="B26" s="80" t="s">
        <v>33</v>
      </c>
      <c r="C26" s="74" t="s">
        <v>50</v>
      </c>
      <c r="D26" s="74" t="s">
        <v>56</v>
      </c>
      <c r="E26" s="76" t="s">
        <v>52</v>
      </c>
    </row>
    <row r="27" spans="2:10" x14ac:dyDescent="0.25">
      <c r="B27" s="80" t="s">
        <v>35</v>
      </c>
      <c r="C27" s="74" t="s">
        <v>45</v>
      </c>
      <c r="D27" s="74" t="s">
        <v>55</v>
      </c>
      <c r="E27" s="76" t="s">
        <v>52</v>
      </c>
    </row>
    <row r="28" spans="2:10" x14ac:dyDescent="0.25">
      <c r="B28" s="80" t="s">
        <v>34</v>
      </c>
      <c r="C28" s="74" t="s">
        <v>50</v>
      </c>
      <c r="D28" s="74" t="s">
        <v>56</v>
      </c>
      <c r="E28" s="76" t="s">
        <v>52</v>
      </c>
    </row>
    <row r="29" spans="2:10" x14ac:dyDescent="0.25">
      <c r="B29" s="80" t="s">
        <v>29</v>
      </c>
      <c r="C29" s="74" t="s">
        <v>45</v>
      </c>
      <c r="D29" s="74" t="s">
        <v>55</v>
      </c>
      <c r="E29" s="76" t="s">
        <v>52</v>
      </c>
    </row>
    <row r="30" spans="2:10" x14ac:dyDescent="0.25">
      <c r="B30" s="80" t="s">
        <v>36</v>
      </c>
      <c r="C30" s="74" t="s">
        <v>50</v>
      </c>
      <c r="D30" s="74" t="s">
        <v>56</v>
      </c>
      <c r="E30" s="76" t="s">
        <v>52</v>
      </c>
    </row>
    <row r="31" spans="2:10" x14ac:dyDescent="0.25">
      <c r="B31" s="80" t="s">
        <v>6</v>
      </c>
      <c r="C31" s="74" t="s">
        <v>45</v>
      </c>
      <c r="D31" s="74" t="s">
        <v>55</v>
      </c>
      <c r="E31" s="76" t="s">
        <v>52</v>
      </c>
    </row>
    <row r="32" spans="2:10" x14ac:dyDescent="0.25">
      <c r="B32" s="80" t="s">
        <v>37</v>
      </c>
      <c r="C32" s="74" t="s">
        <v>50</v>
      </c>
      <c r="D32" s="74" t="s">
        <v>55</v>
      </c>
      <c r="E32" s="76" t="s">
        <v>59</v>
      </c>
    </row>
    <row r="33" spans="2:10" x14ac:dyDescent="0.25">
      <c r="B33" s="81" t="s">
        <v>13</v>
      </c>
      <c r="C33" s="74" t="s">
        <v>50</v>
      </c>
      <c r="D33" s="74" t="s">
        <v>51</v>
      </c>
      <c r="E33" s="76" t="s">
        <v>49</v>
      </c>
    </row>
    <row r="34" spans="2:10" x14ac:dyDescent="0.25">
      <c r="B34" s="81" t="s">
        <v>14</v>
      </c>
      <c r="C34" s="74" t="s">
        <v>50</v>
      </c>
      <c r="D34" s="74" t="s">
        <v>61</v>
      </c>
      <c r="E34" s="76" t="s">
        <v>49</v>
      </c>
    </row>
    <row r="35" spans="2:10" x14ac:dyDescent="0.25">
      <c r="B35" s="81" t="s">
        <v>16</v>
      </c>
      <c r="C35" s="74" t="s">
        <v>50</v>
      </c>
      <c r="D35" s="74" t="s">
        <v>61</v>
      </c>
      <c r="E35" s="76" t="s">
        <v>49</v>
      </c>
    </row>
    <row r="36" spans="2:10" x14ac:dyDescent="0.25">
      <c r="B36" s="81" t="s">
        <v>7</v>
      </c>
      <c r="C36" s="74" t="s">
        <v>44</v>
      </c>
      <c r="D36" s="74" t="s">
        <v>55</v>
      </c>
      <c r="E36" s="76" t="s">
        <v>60</v>
      </c>
    </row>
    <row r="37" spans="2:10" ht="15.75" thickBot="1" x14ac:dyDescent="0.3">
      <c r="B37" s="82" t="s">
        <v>62</v>
      </c>
      <c r="C37" s="75" t="s">
        <v>44</v>
      </c>
      <c r="D37" s="75" t="s">
        <v>55</v>
      </c>
      <c r="E37" s="77" t="s">
        <v>58</v>
      </c>
    </row>
    <row r="39" spans="2:10" ht="15.75" thickBot="1" x14ac:dyDescent="0.3"/>
    <row r="40" spans="2:10" ht="20.100000000000001" customHeight="1" thickBot="1" x14ac:dyDescent="0.3">
      <c r="B40" s="70" t="s">
        <v>42</v>
      </c>
      <c r="C40" s="72" t="s">
        <v>43</v>
      </c>
    </row>
    <row r="41" spans="2:10" ht="15.75" thickBot="1" x14ac:dyDescent="0.3">
      <c r="B41" s="78" t="s">
        <v>41</v>
      </c>
      <c r="C41" s="73" t="s">
        <v>65</v>
      </c>
      <c r="G41" s="73" t="s">
        <v>65</v>
      </c>
      <c r="H41" t="s">
        <v>77</v>
      </c>
      <c r="J41" t="str">
        <f>UPPER(G41)</f>
        <v>INT</v>
      </c>
    </row>
    <row r="42" spans="2:10" ht="15.75" thickBot="1" x14ac:dyDescent="0.3">
      <c r="B42" s="78" t="s">
        <v>26</v>
      </c>
      <c r="C42" s="74" t="s">
        <v>66</v>
      </c>
      <c r="G42" s="73" t="s">
        <v>66</v>
      </c>
      <c r="H42" t="s">
        <v>44</v>
      </c>
      <c r="J42" t="str">
        <f t="shared" ref="J42:J51" si="0">UPPER(G42)</f>
        <v>OBJECT</v>
      </c>
    </row>
    <row r="43" spans="2:10" ht="15.75" thickBot="1" x14ac:dyDescent="0.3">
      <c r="B43" s="78" t="s">
        <v>1</v>
      </c>
      <c r="C43" s="74" t="s">
        <v>66</v>
      </c>
      <c r="G43" s="73" t="s">
        <v>67</v>
      </c>
      <c r="H43" t="s">
        <v>76</v>
      </c>
      <c r="J43" t="str">
        <f t="shared" si="0"/>
        <v>FLOAT</v>
      </c>
    </row>
    <row r="44" spans="2:10" ht="15.75" thickBot="1" x14ac:dyDescent="0.3">
      <c r="B44" s="78" t="s">
        <v>0</v>
      </c>
      <c r="C44" s="74" t="s">
        <v>66</v>
      </c>
      <c r="G44" s="73" t="s">
        <v>68</v>
      </c>
      <c r="H44" t="s">
        <v>27</v>
      </c>
      <c r="J44" t="str">
        <f t="shared" si="0"/>
        <v>DATE</v>
      </c>
    </row>
    <row r="45" spans="2:10" ht="15.75" thickBot="1" x14ac:dyDescent="0.3">
      <c r="B45" s="78" t="s">
        <v>2</v>
      </c>
      <c r="C45" s="74" t="s">
        <v>66</v>
      </c>
      <c r="G45" s="73" t="s">
        <v>69</v>
      </c>
      <c r="H45" t="s">
        <v>73</v>
      </c>
      <c r="J45" t="str">
        <f t="shared" si="0"/>
        <v>CATEGORY</v>
      </c>
    </row>
    <row r="46" spans="2:10" ht="15.75" thickBot="1" x14ac:dyDescent="0.3">
      <c r="B46" s="78" t="s">
        <v>3</v>
      </c>
      <c r="C46" s="74" t="s">
        <v>67</v>
      </c>
      <c r="G46" s="73" t="s">
        <v>70</v>
      </c>
      <c r="H46" t="s">
        <v>74</v>
      </c>
      <c r="J46" t="str">
        <f t="shared" si="0"/>
        <v>EMPTY</v>
      </c>
    </row>
    <row r="47" spans="2:10" ht="15.75" thickBot="1" x14ac:dyDescent="0.3">
      <c r="B47" s="78" t="s">
        <v>4</v>
      </c>
      <c r="C47" s="74" t="s">
        <v>66</v>
      </c>
      <c r="G47" s="73" t="s">
        <v>71</v>
      </c>
      <c r="H47" t="s">
        <v>75</v>
      </c>
      <c r="J47" t="str">
        <f t="shared" si="0"/>
        <v>SET</v>
      </c>
    </row>
    <row r="48" spans="2:10" x14ac:dyDescent="0.25">
      <c r="B48" s="78" t="s">
        <v>5</v>
      </c>
      <c r="C48" s="74" t="s">
        <v>66</v>
      </c>
      <c r="G48" s="73" t="s">
        <v>72</v>
      </c>
      <c r="H48" t="s">
        <v>84</v>
      </c>
      <c r="J48" t="str">
        <f t="shared" si="0"/>
        <v>DICTIONAY</v>
      </c>
    </row>
    <row r="49" spans="2:10" x14ac:dyDescent="0.25">
      <c r="B49" s="78" t="s">
        <v>30</v>
      </c>
      <c r="C49" s="74" t="s">
        <v>66</v>
      </c>
      <c r="G49" s="88" t="s">
        <v>78</v>
      </c>
      <c r="H49" t="s">
        <v>80</v>
      </c>
      <c r="J49" t="str">
        <f t="shared" si="0"/>
        <v>TUPLA</v>
      </c>
    </row>
    <row r="50" spans="2:10" x14ac:dyDescent="0.25">
      <c r="B50" s="78" t="s">
        <v>31</v>
      </c>
      <c r="C50" s="74" t="s">
        <v>67</v>
      </c>
      <c r="G50" s="88" t="s">
        <v>79</v>
      </c>
      <c r="H50" t="s">
        <v>81</v>
      </c>
      <c r="J50" t="str">
        <f t="shared" si="0"/>
        <v>ARRAY</v>
      </c>
    </row>
    <row r="51" spans="2:10" x14ac:dyDescent="0.25">
      <c r="B51" s="79" t="s">
        <v>32</v>
      </c>
      <c r="C51" s="74" t="s">
        <v>67</v>
      </c>
      <c r="G51" s="88" t="s">
        <v>82</v>
      </c>
      <c r="H51" t="s">
        <v>83</v>
      </c>
      <c r="J51" t="str">
        <f t="shared" si="0"/>
        <v>BOOLEANO</v>
      </c>
    </row>
    <row r="52" spans="2:10" x14ac:dyDescent="0.25">
      <c r="B52" s="78" t="s">
        <v>53</v>
      </c>
      <c r="C52" s="74" t="s">
        <v>66</v>
      </c>
    </row>
    <row r="53" spans="2:10" ht="15.75" thickBot="1" x14ac:dyDescent="0.3">
      <c r="B53" s="78" t="s">
        <v>11</v>
      </c>
      <c r="C53" s="74" t="s">
        <v>66</v>
      </c>
    </row>
    <row r="54" spans="2:10" x14ac:dyDescent="0.25">
      <c r="B54" s="80" t="s">
        <v>27</v>
      </c>
      <c r="C54" s="74" t="s">
        <v>68</v>
      </c>
      <c r="G54" s="89" t="s">
        <v>65</v>
      </c>
      <c r="H54" s="73" t="s">
        <v>91</v>
      </c>
    </row>
    <row r="55" spans="2:10" x14ac:dyDescent="0.25">
      <c r="B55" s="80" t="s">
        <v>40</v>
      </c>
      <c r="C55" s="74" t="s">
        <v>67</v>
      </c>
      <c r="G55" s="78" t="s">
        <v>66</v>
      </c>
      <c r="H55" s="74" t="s">
        <v>44</v>
      </c>
    </row>
    <row r="56" spans="2:10" x14ac:dyDescent="0.25">
      <c r="B56" s="80" t="s">
        <v>28</v>
      </c>
      <c r="C56" s="74" t="s">
        <v>67</v>
      </c>
      <c r="G56" s="78" t="s">
        <v>67</v>
      </c>
      <c r="H56" s="74" t="s">
        <v>92</v>
      </c>
    </row>
    <row r="57" spans="2:10" x14ac:dyDescent="0.25">
      <c r="B57" s="80" t="s">
        <v>39</v>
      </c>
      <c r="C57" s="74" t="s">
        <v>67</v>
      </c>
      <c r="G57" s="78" t="s">
        <v>68</v>
      </c>
      <c r="H57" s="74" t="s">
        <v>27</v>
      </c>
    </row>
    <row r="58" spans="2:10" x14ac:dyDescent="0.25">
      <c r="B58" s="80" t="s">
        <v>38</v>
      </c>
      <c r="C58" s="74" t="s">
        <v>67</v>
      </c>
      <c r="G58" s="78" t="s">
        <v>69</v>
      </c>
      <c r="H58" s="74" t="s">
        <v>73</v>
      </c>
    </row>
    <row r="59" spans="2:10" x14ac:dyDescent="0.25">
      <c r="B59" s="80" t="s">
        <v>33</v>
      </c>
      <c r="C59" s="74" t="s">
        <v>67</v>
      </c>
      <c r="G59" s="78" t="s">
        <v>85</v>
      </c>
      <c r="H59" s="74" t="s">
        <v>74</v>
      </c>
    </row>
    <row r="60" spans="2:10" x14ac:dyDescent="0.25">
      <c r="B60" s="80" t="s">
        <v>35</v>
      </c>
      <c r="C60" s="74" t="s">
        <v>67</v>
      </c>
      <c r="G60" s="78" t="s">
        <v>86</v>
      </c>
      <c r="H60" s="74" t="s">
        <v>75</v>
      </c>
    </row>
    <row r="61" spans="2:10" x14ac:dyDescent="0.25">
      <c r="B61" s="80" t="s">
        <v>34</v>
      </c>
      <c r="C61" s="74" t="s">
        <v>67</v>
      </c>
      <c r="G61" s="78" t="s">
        <v>87</v>
      </c>
      <c r="H61" s="74" t="s">
        <v>84</v>
      </c>
    </row>
    <row r="62" spans="2:10" x14ac:dyDescent="0.25">
      <c r="B62" s="80" t="s">
        <v>29</v>
      </c>
      <c r="C62" s="74" t="s">
        <v>67</v>
      </c>
      <c r="G62" s="78" t="s">
        <v>88</v>
      </c>
      <c r="H62" s="74" t="s">
        <v>80</v>
      </c>
    </row>
    <row r="63" spans="2:10" x14ac:dyDescent="0.25">
      <c r="B63" s="80" t="s">
        <v>36</v>
      </c>
      <c r="C63" s="74" t="s">
        <v>67</v>
      </c>
      <c r="G63" s="78" t="s">
        <v>89</v>
      </c>
      <c r="H63" s="74" t="s">
        <v>81</v>
      </c>
    </row>
    <row r="64" spans="2:10" ht="15.75" thickBot="1" x14ac:dyDescent="0.3">
      <c r="B64" s="80" t="s">
        <v>6</v>
      </c>
      <c r="C64" s="74" t="s">
        <v>67</v>
      </c>
      <c r="G64" s="83" t="s">
        <v>90</v>
      </c>
      <c r="H64" s="75" t="s">
        <v>83</v>
      </c>
    </row>
    <row r="65" spans="2:3" x14ac:dyDescent="0.25">
      <c r="B65" s="80" t="s">
        <v>37</v>
      </c>
      <c r="C65" s="74" t="s">
        <v>67</v>
      </c>
    </row>
    <row r="66" spans="2:3" x14ac:dyDescent="0.25">
      <c r="B66" s="81" t="s">
        <v>13</v>
      </c>
      <c r="C66" s="74" t="s">
        <v>67</v>
      </c>
    </row>
    <row r="67" spans="2:3" x14ac:dyDescent="0.25">
      <c r="B67" s="81" t="s">
        <v>14</v>
      </c>
      <c r="C67" s="74" t="s">
        <v>67</v>
      </c>
    </row>
    <row r="68" spans="2:3" x14ac:dyDescent="0.25">
      <c r="B68" s="81" t="s">
        <v>16</v>
      </c>
      <c r="C68" s="74" t="s">
        <v>67</v>
      </c>
    </row>
    <row r="69" spans="2:3" x14ac:dyDescent="0.25">
      <c r="B69" s="81" t="s">
        <v>7</v>
      </c>
      <c r="C69" s="74" t="s">
        <v>66</v>
      </c>
    </row>
    <row r="70" spans="2:3" ht="15.75" thickBot="1" x14ac:dyDescent="0.3">
      <c r="B70" s="82" t="s">
        <v>62</v>
      </c>
      <c r="C70" s="75" t="s">
        <v>66</v>
      </c>
    </row>
  </sheetData>
  <conditionalFormatting sqref="B25:B26 B28 B30">
    <cfRule type="expression" dxfId="3" priority="2">
      <formula>$Q25&lt;&gt;ROUND($R25+$T25+$V25,2)</formula>
    </cfRule>
  </conditionalFormatting>
  <conditionalFormatting sqref="B58:B59 B61 B63">
    <cfRule type="expression" dxfId="2" priority="1">
      <formula>$Q58&lt;&gt;ROUND($R58+$T58+$V58,2)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9DB1-C834-439E-87B5-812123DBD300}">
  <sheetPr>
    <tabColor rgb="FFC00000"/>
    <pageSetUpPr fitToPage="1"/>
  </sheetPr>
  <dimension ref="A1:K287"/>
  <sheetViews>
    <sheetView showGridLines="0" tabSelected="1" zoomScale="90" zoomScaleNormal="90" zoomScaleSheetLayoutView="80" workbookViewId="0">
      <pane ySplit="1" topLeftCell="A2" activePane="bottomLeft" state="frozen"/>
      <selection pane="bottomLeft" activeCell="E256" sqref="E256"/>
    </sheetView>
  </sheetViews>
  <sheetFormatPr baseColWidth="10" defaultColWidth="11.42578125" defaultRowHeight="15" x14ac:dyDescent="0.25"/>
  <cols>
    <col min="1" max="1" width="9.28515625" style="2" customWidth="1"/>
    <col min="2" max="2" width="9.42578125" style="2" customWidth="1"/>
    <col min="3" max="3" width="11.85546875" style="2" customWidth="1"/>
    <col min="4" max="4" width="11.42578125" style="2" customWidth="1"/>
    <col min="5" max="5" width="11.42578125" style="98" customWidth="1"/>
    <col min="6" max="6" width="11.42578125" style="2" customWidth="1"/>
    <col min="7" max="7" width="11.42578125" style="46" customWidth="1"/>
    <col min="8" max="8" width="13.85546875" style="2" customWidth="1"/>
    <col min="9" max="9" width="12.85546875" style="2" customWidth="1"/>
    <col min="10" max="10" width="21.5703125" style="131" bestFit="1" customWidth="1"/>
    <col min="11" max="11" width="21.85546875" bestFit="1" customWidth="1"/>
    <col min="12" max="12" width="30.28515625" style="2" bestFit="1" customWidth="1"/>
    <col min="13" max="13" width="11.42578125" style="2" customWidth="1"/>
    <col min="14" max="16384" width="11.42578125" style="2"/>
  </cols>
  <sheetData>
    <row r="1" spans="1:11" s="1" customFormat="1" ht="34.5" customHeight="1" x14ac:dyDescent="0.25">
      <c r="A1" s="33" t="s">
        <v>41</v>
      </c>
      <c r="B1" s="33" t="s">
        <v>26</v>
      </c>
      <c r="C1" s="33" t="s">
        <v>4</v>
      </c>
      <c r="D1" s="33" t="s">
        <v>5</v>
      </c>
      <c r="E1" s="95" t="s">
        <v>30</v>
      </c>
      <c r="F1" s="33" t="s">
        <v>31</v>
      </c>
      <c r="G1" s="43" t="s">
        <v>32</v>
      </c>
      <c r="H1" s="33" t="s">
        <v>12</v>
      </c>
      <c r="I1" s="33" t="s">
        <v>11</v>
      </c>
      <c r="J1" s="127" t="s">
        <v>27</v>
      </c>
      <c r="K1" s="17" t="s">
        <v>10</v>
      </c>
    </row>
    <row r="2" spans="1:11" ht="14.25" customHeight="1" x14ac:dyDescent="0.25">
      <c r="A2" s="42"/>
      <c r="B2" s="42"/>
      <c r="C2" s="42"/>
      <c r="D2" s="42"/>
      <c r="E2" s="96"/>
      <c r="F2" s="15"/>
      <c r="G2" s="44"/>
      <c r="H2" s="42"/>
      <c r="I2" s="47"/>
      <c r="J2" s="52"/>
      <c r="K2" s="64"/>
    </row>
    <row r="3" spans="1:11" ht="14.25" customHeight="1" x14ac:dyDescent="0.25">
      <c r="A3" s="42"/>
      <c r="B3" s="42"/>
      <c r="C3" s="42"/>
      <c r="D3" s="42"/>
      <c r="E3" s="96"/>
      <c r="F3" s="15"/>
      <c r="G3" s="44"/>
      <c r="H3" s="42"/>
      <c r="I3" s="47"/>
      <c r="J3" s="52"/>
      <c r="K3" s="64"/>
    </row>
    <row r="4" spans="1:11" ht="14.25" customHeight="1" x14ac:dyDescent="0.25">
      <c r="A4" s="42"/>
      <c r="B4" s="42"/>
      <c r="C4" s="42"/>
      <c r="D4" s="42"/>
      <c r="E4" s="96"/>
      <c r="F4" s="15"/>
      <c r="G4" s="44"/>
      <c r="H4" s="42"/>
      <c r="I4" s="47"/>
      <c r="J4" s="52"/>
      <c r="K4" s="64"/>
    </row>
    <row r="5" spans="1:11" ht="14.25" customHeight="1" x14ac:dyDescent="0.25">
      <c r="A5" s="42"/>
      <c r="B5" s="42"/>
      <c r="C5" s="42"/>
      <c r="D5" s="42"/>
      <c r="E5" s="96"/>
      <c r="F5" s="15"/>
      <c r="G5" s="44"/>
      <c r="H5" s="42"/>
      <c r="I5" s="47"/>
      <c r="J5" s="52"/>
      <c r="K5" s="64"/>
    </row>
    <row r="6" spans="1:11" ht="14.25" customHeight="1" x14ac:dyDescent="0.25">
      <c r="A6" s="42"/>
      <c r="B6" s="42"/>
      <c r="C6" s="42"/>
      <c r="D6" s="42"/>
      <c r="E6" s="96"/>
      <c r="F6" s="15"/>
      <c r="G6" s="44"/>
      <c r="H6" s="42"/>
      <c r="I6" s="47"/>
      <c r="J6" s="52"/>
      <c r="K6" s="64"/>
    </row>
    <row r="7" spans="1:11" ht="14.25" customHeight="1" x14ac:dyDescent="0.25">
      <c r="A7" s="42"/>
      <c r="B7" s="42"/>
      <c r="C7" s="42"/>
      <c r="D7" s="42"/>
      <c r="E7" s="96"/>
      <c r="F7" s="15"/>
      <c r="G7" s="44"/>
      <c r="H7" s="42"/>
      <c r="I7" s="47"/>
      <c r="J7" s="52"/>
      <c r="K7" s="64"/>
    </row>
    <row r="8" spans="1:11" ht="14.25" customHeight="1" x14ac:dyDescent="0.25">
      <c r="A8" s="42"/>
      <c r="B8" s="42"/>
      <c r="C8" s="42"/>
      <c r="D8" s="42"/>
      <c r="E8" s="96"/>
      <c r="F8" s="15"/>
      <c r="G8" s="44"/>
      <c r="H8" s="42"/>
      <c r="I8" s="47"/>
      <c r="J8" s="52"/>
      <c r="K8" s="64"/>
    </row>
    <row r="9" spans="1:11" ht="14.25" customHeight="1" x14ac:dyDescent="0.25">
      <c r="A9" s="42"/>
      <c r="B9" s="42"/>
      <c r="C9" s="42"/>
      <c r="D9" s="42"/>
      <c r="E9" s="96"/>
      <c r="F9" s="15"/>
      <c r="G9" s="44"/>
      <c r="H9" s="42"/>
      <c r="I9" s="47"/>
      <c r="J9" s="52"/>
      <c r="K9" s="64"/>
    </row>
    <row r="10" spans="1:11" ht="14.25" customHeight="1" x14ac:dyDescent="0.25">
      <c r="A10" s="42"/>
      <c r="B10" s="42"/>
      <c r="C10" s="42"/>
      <c r="D10" s="42"/>
      <c r="E10" s="96"/>
      <c r="F10" s="15"/>
      <c r="G10" s="44"/>
      <c r="H10" s="42"/>
      <c r="I10" s="47"/>
      <c r="J10" s="52"/>
      <c r="K10" s="64"/>
    </row>
    <row r="11" spans="1:11" ht="14.25" customHeight="1" x14ac:dyDescent="0.25">
      <c r="A11" s="42"/>
      <c r="B11" s="42"/>
      <c r="C11" s="42"/>
      <c r="D11" s="42"/>
      <c r="E11" s="96"/>
      <c r="F11" s="15"/>
      <c r="G11" s="44"/>
      <c r="H11" s="42"/>
      <c r="I11" s="47"/>
      <c r="J11" s="52"/>
      <c r="K11" s="64"/>
    </row>
    <row r="12" spans="1:11" ht="14.25" customHeight="1" x14ac:dyDescent="0.25">
      <c r="A12" s="42"/>
      <c r="B12" s="42"/>
      <c r="C12" s="42"/>
      <c r="D12" s="42"/>
      <c r="E12" s="96"/>
      <c r="F12" s="15"/>
      <c r="G12" s="44"/>
      <c r="H12" s="42"/>
      <c r="I12" s="47"/>
      <c r="J12" s="52"/>
      <c r="K12" s="64"/>
    </row>
    <row r="13" spans="1:11" ht="14.25" customHeight="1" x14ac:dyDescent="0.25">
      <c r="A13" s="42"/>
      <c r="B13" s="42"/>
      <c r="C13" s="42"/>
      <c r="D13" s="42"/>
      <c r="E13" s="96"/>
      <c r="F13" s="15"/>
      <c r="G13" s="44"/>
      <c r="H13" s="42"/>
      <c r="I13" s="47"/>
      <c r="J13" s="52"/>
      <c r="K13" s="64"/>
    </row>
    <row r="14" spans="1:11" ht="14.25" customHeight="1" x14ac:dyDescent="0.25">
      <c r="A14" s="42"/>
      <c r="B14" s="42"/>
      <c r="C14" s="42"/>
      <c r="D14" s="42"/>
      <c r="E14" s="96"/>
      <c r="F14" s="15"/>
      <c r="G14" s="44"/>
      <c r="H14" s="42"/>
      <c r="I14" s="47"/>
      <c r="J14" s="52"/>
      <c r="K14" s="64"/>
    </row>
    <row r="15" spans="1:11" ht="14.25" customHeight="1" x14ac:dyDescent="0.25">
      <c r="A15" s="42"/>
      <c r="B15" s="42"/>
      <c r="C15" s="42"/>
      <c r="D15" s="42"/>
      <c r="E15" s="96"/>
      <c r="F15" s="15"/>
      <c r="G15" s="44"/>
      <c r="H15" s="42"/>
      <c r="I15" s="47"/>
      <c r="J15" s="52"/>
      <c r="K15" s="64"/>
    </row>
    <row r="16" spans="1:11" ht="14.25" customHeight="1" x14ac:dyDescent="0.25">
      <c r="A16" s="42"/>
      <c r="B16" s="42"/>
      <c r="C16" s="42"/>
      <c r="D16" s="42"/>
      <c r="E16" s="96"/>
      <c r="F16" s="15"/>
      <c r="G16" s="44"/>
      <c r="H16" s="42"/>
      <c r="I16" s="47"/>
      <c r="J16" s="52"/>
      <c r="K16" s="64"/>
    </row>
    <row r="17" spans="1:11" ht="14.25" customHeight="1" x14ac:dyDescent="0.25">
      <c r="A17" s="42"/>
      <c r="B17" s="42"/>
      <c r="C17" s="42"/>
      <c r="D17" s="42"/>
      <c r="E17" s="96"/>
      <c r="F17" s="15"/>
      <c r="G17" s="44"/>
      <c r="H17" s="42"/>
      <c r="I17" s="42"/>
      <c r="J17" s="52"/>
      <c r="K17" s="66"/>
    </row>
    <row r="18" spans="1:11" ht="14.25" customHeight="1" x14ac:dyDescent="0.25">
      <c r="A18" s="42"/>
      <c r="B18" s="42"/>
      <c r="C18" s="42"/>
      <c r="D18" s="42"/>
      <c r="E18" s="96"/>
      <c r="F18" s="15"/>
      <c r="G18" s="44"/>
      <c r="H18" s="42"/>
      <c r="I18" s="42"/>
      <c r="J18" s="52"/>
      <c r="K18" s="66"/>
    </row>
    <row r="19" spans="1:11" ht="14.25" customHeight="1" x14ac:dyDescent="0.25">
      <c r="A19" s="42"/>
      <c r="B19" s="42"/>
      <c r="C19" s="42"/>
      <c r="D19" s="42"/>
      <c r="E19" s="96"/>
      <c r="F19" s="15"/>
      <c r="G19" s="44"/>
      <c r="H19" s="42"/>
      <c r="I19" s="42"/>
      <c r="J19" s="52"/>
      <c r="K19" s="66"/>
    </row>
    <row r="20" spans="1:11" ht="14.25" customHeight="1" x14ac:dyDescent="0.25">
      <c r="A20" s="42"/>
      <c r="B20" s="42"/>
      <c r="C20" s="42"/>
      <c r="D20" s="42"/>
      <c r="E20" s="96"/>
      <c r="F20" s="15"/>
      <c r="G20" s="44"/>
      <c r="H20" s="42"/>
      <c r="I20" s="42"/>
      <c r="J20" s="52"/>
      <c r="K20" s="66"/>
    </row>
    <row r="21" spans="1:11" ht="14.25" customHeight="1" x14ac:dyDescent="0.25">
      <c r="A21" s="42"/>
      <c r="B21" s="42"/>
      <c r="C21" s="42"/>
      <c r="D21" s="42"/>
      <c r="E21" s="96"/>
      <c r="F21" s="15"/>
      <c r="G21" s="44"/>
      <c r="H21" s="42"/>
      <c r="I21" s="42"/>
      <c r="J21" s="52"/>
      <c r="K21" s="66"/>
    </row>
    <row r="22" spans="1:11" ht="14.25" customHeight="1" x14ac:dyDescent="0.25">
      <c r="A22" s="42"/>
      <c r="B22" s="42"/>
      <c r="C22" s="42"/>
      <c r="D22" s="42"/>
      <c r="E22" s="96"/>
      <c r="F22" s="15"/>
      <c r="G22" s="44"/>
      <c r="H22" s="42"/>
      <c r="I22" s="47"/>
      <c r="J22" s="84"/>
      <c r="K22" s="66"/>
    </row>
    <row r="23" spans="1:11" ht="14.25" customHeight="1" x14ac:dyDescent="0.25">
      <c r="A23" s="42"/>
      <c r="B23" s="42"/>
      <c r="C23" s="42"/>
      <c r="D23" s="42"/>
      <c r="E23" s="96"/>
      <c r="F23" s="15"/>
      <c r="G23" s="44"/>
      <c r="H23" s="42"/>
      <c r="I23" s="47"/>
      <c r="J23" s="84"/>
      <c r="K23" s="66"/>
    </row>
    <row r="24" spans="1:11" ht="14.25" customHeight="1" x14ac:dyDescent="0.25">
      <c r="A24" s="42"/>
      <c r="B24" s="42"/>
      <c r="C24" s="42"/>
      <c r="D24" s="42"/>
      <c r="E24" s="96"/>
      <c r="F24" s="15"/>
      <c r="G24" s="44"/>
      <c r="H24" s="42"/>
      <c r="I24" s="47"/>
      <c r="J24" s="84"/>
      <c r="K24" s="66"/>
    </row>
    <row r="25" spans="1:11" ht="14.25" customHeight="1" x14ac:dyDescent="0.25">
      <c r="A25" s="42"/>
      <c r="B25" s="42"/>
      <c r="C25" s="42"/>
      <c r="D25" s="42"/>
      <c r="E25" s="96"/>
      <c r="F25" s="15"/>
      <c r="G25" s="44"/>
      <c r="H25" s="42"/>
      <c r="I25" s="47"/>
      <c r="J25" s="84"/>
      <c r="K25" s="66"/>
    </row>
    <row r="26" spans="1:11" ht="14.25" customHeight="1" x14ac:dyDescent="0.25">
      <c r="A26" s="42"/>
      <c r="B26" s="42"/>
      <c r="C26" s="42"/>
      <c r="D26" s="42"/>
      <c r="E26" s="96"/>
      <c r="F26" s="15"/>
      <c r="G26" s="44"/>
      <c r="H26" s="42"/>
      <c r="I26" s="47"/>
      <c r="J26" s="84"/>
      <c r="K26" s="66"/>
    </row>
    <row r="27" spans="1:11" ht="14.25" customHeight="1" x14ac:dyDescent="0.25">
      <c r="A27" s="42"/>
      <c r="B27" s="42"/>
      <c r="C27" s="42"/>
      <c r="D27" s="42"/>
      <c r="E27" s="96"/>
      <c r="F27" s="15"/>
      <c r="G27" s="44"/>
      <c r="H27" s="42"/>
      <c r="I27" s="47"/>
      <c r="J27" s="84"/>
      <c r="K27" s="66"/>
    </row>
    <row r="28" spans="1:11" ht="14.25" customHeight="1" x14ac:dyDescent="0.25">
      <c r="A28" s="42"/>
      <c r="B28" s="42"/>
      <c r="C28" s="42"/>
      <c r="D28" s="42"/>
      <c r="E28" s="96"/>
      <c r="F28" s="15"/>
      <c r="G28" s="44"/>
      <c r="H28" s="42"/>
      <c r="I28" s="47"/>
      <c r="J28" s="84"/>
      <c r="K28" s="66"/>
    </row>
    <row r="29" spans="1:11" ht="14.25" customHeight="1" x14ac:dyDescent="0.25">
      <c r="A29" s="42"/>
      <c r="B29" s="42"/>
      <c r="C29" s="42"/>
      <c r="D29" s="42"/>
      <c r="E29" s="96"/>
      <c r="F29" s="15"/>
      <c r="G29" s="44"/>
      <c r="H29" s="42"/>
      <c r="I29" s="47"/>
      <c r="J29" s="84"/>
      <c r="K29" s="66"/>
    </row>
    <row r="30" spans="1:11" ht="14.25" customHeight="1" x14ac:dyDescent="0.25">
      <c r="A30" s="42"/>
      <c r="B30" s="42"/>
      <c r="C30" s="42"/>
      <c r="D30" s="42"/>
      <c r="E30" s="96"/>
      <c r="F30" s="15"/>
      <c r="G30" s="44"/>
      <c r="H30" s="42"/>
      <c r="I30" s="47"/>
      <c r="J30" s="84"/>
      <c r="K30" s="66"/>
    </row>
    <row r="31" spans="1:11" ht="14.25" customHeight="1" x14ac:dyDescent="0.25">
      <c r="A31" s="42"/>
      <c r="B31" s="42"/>
      <c r="C31" s="42"/>
      <c r="D31" s="42"/>
      <c r="E31" s="96"/>
      <c r="F31" s="15"/>
      <c r="G31" s="44"/>
      <c r="H31" s="42"/>
      <c r="I31" s="47"/>
      <c r="J31" s="84"/>
      <c r="K31" s="66"/>
    </row>
    <row r="32" spans="1:11" ht="14.25" customHeight="1" x14ac:dyDescent="0.25">
      <c r="A32" s="42"/>
      <c r="B32" s="42"/>
      <c r="C32" s="42"/>
      <c r="D32" s="42"/>
      <c r="E32" s="96"/>
      <c r="F32" s="15"/>
      <c r="G32" s="44"/>
      <c r="H32" s="42"/>
      <c r="I32" s="47"/>
      <c r="J32" s="84"/>
      <c r="K32" s="66"/>
    </row>
    <row r="33" spans="1:11" ht="14.25" customHeight="1" x14ac:dyDescent="0.25">
      <c r="A33" s="42"/>
      <c r="B33" s="42"/>
      <c r="C33" s="42"/>
      <c r="D33" s="42"/>
      <c r="E33" s="96"/>
      <c r="F33" s="15"/>
      <c r="G33" s="44"/>
      <c r="H33" s="42"/>
      <c r="I33" s="47"/>
      <c r="J33" s="84"/>
      <c r="K33" s="66"/>
    </row>
    <row r="34" spans="1:11" ht="14.25" customHeight="1" x14ac:dyDescent="0.25">
      <c r="A34" s="42"/>
      <c r="B34" s="42"/>
      <c r="C34" s="42"/>
      <c r="D34" s="42"/>
      <c r="E34" s="96"/>
      <c r="F34" s="15"/>
      <c r="G34" s="44"/>
      <c r="H34" s="42"/>
      <c r="I34" s="47"/>
      <c r="J34" s="84"/>
      <c r="K34" s="66"/>
    </row>
    <row r="35" spans="1:11" ht="14.25" customHeight="1" x14ac:dyDescent="0.25">
      <c r="A35" s="42"/>
      <c r="B35" s="42"/>
      <c r="C35" s="42"/>
      <c r="D35" s="42"/>
      <c r="E35" s="96"/>
      <c r="F35" s="15"/>
      <c r="G35" s="44"/>
      <c r="H35" s="42"/>
      <c r="I35" s="42"/>
      <c r="J35" s="84"/>
      <c r="K35" s="66"/>
    </row>
    <row r="36" spans="1:11" ht="14.25" customHeight="1" x14ac:dyDescent="0.25">
      <c r="A36" s="42"/>
      <c r="B36" s="42"/>
      <c r="C36" s="42"/>
      <c r="D36" s="42"/>
      <c r="E36" s="96"/>
      <c r="F36" s="15"/>
      <c r="G36" s="44"/>
      <c r="H36" s="42"/>
      <c r="I36" s="42"/>
      <c r="J36" s="84"/>
      <c r="K36" s="66"/>
    </row>
    <row r="37" spans="1:11" ht="14.25" customHeight="1" x14ac:dyDescent="0.25">
      <c r="A37" s="42"/>
      <c r="B37" s="42"/>
      <c r="C37" s="42"/>
      <c r="D37" s="42"/>
      <c r="E37" s="96"/>
      <c r="F37" s="15"/>
      <c r="G37" s="44"/>
      <c r="H37" s="42"/>
      <c r="I37" s="47"/>
      <c r="J37" s="84"/>
      <c r="K37" s="66"/>
    </row>
    <row r="38" spans="1:11" ht="14.25" customHeight="1" x14ac:dyDescent="0.25">
      <c r="A38" s="42"/>
      <c r="B38" s="42"/>
      <c r="C38" s="42"/>
      <c r="D38" s="42"/>
      <c r="E38" s="96"/>
      <c r="F38" s="15"/>
      <c r="G38" s="44"/>
      <c r="H38" s="42"/>
      <c r="I38" s="47"/>
      <c r="J38" s="84"/>
      <c r="K38" s="66"/>
    </row>
    <row r="39" spans="1:11" ht="14.25" customHeight="1" x14ac:dyDescent="0.25">
      <c r="A39" s="42"/>
      <c r="B39" s="42"/>
      <c r="C39" s="42"/>
      <c r="D39" s="42"/>
      <c r="E39" s="96"/>
      <c r="F39" s="15"/>
      <c r="G39" s="44"/>
      <c r="H39" s="42"/>
      <c r="I39" s="47"/>
      <c r="J39" s="84"/>
      <c r="K39" s="66"/>
    </row>
    <row r="40" spans="1:11" ht="14.25" customHeight="1" x14ac:dyDescent="0.25">
      <c r="A40" s="42"/>
      <c r="B40" s="42"/>
      <c r="C40" s="42"/>
      <c r="D40" s="42"/>
      <c r="E40" s="96"/>
      <c r="F40" s="15"/>
      <c r="G40" s="44"/>
      <c r="H40" s="42"/>
      <c r="I40" s="47"/>
      <c r="J40" s="84"/>
      <c r="K40" s="66"/>
    </row>
    <row r="41" spans="1:11" ht="14.25" customHeight="1" x14ac:dyDescent="0.25">
      <c r="A41" s="42"/>
      <c r="B41" s="42"/>
      <c r="C41" s="42"/>
      <c r="D41" s="42"/>
      <c r="E41" s="96"/>
      <c r="F41" s="15"/>
      <c r="G41" s="44"/>
      <c r="H41" s="42"/>
      <c r="I41" s="47"/>
      <c r="J41" s="84"/>
      <c r="K41" s="66"/>
    </row>
    <row r="42" spans="1:11" ht="14.25" customHeight="1" x14ac:dyDescent="0.25">
      <c r="A42" s="42"/>
      <c r="B42" s="42"/>
      <c r="C42" s="42"/>
      <c r="D42" s="42"/>
      <c r="E42" s="96"/>
      <c r="F42" s="15"/>
      <c r="G42" s="44"/>
      <c r="H42" s="42"/>
      <c r="I42" s="47"/>
      <c r="J42" s="84"/>
      <c r="K42" s="66"/>
    </row>
    <row r="43" spans="1:11" ht="14.25" customHeight="1" x14ac:dyDescent="0.25">
      <c r="A43" s="42"/>
      <c r="B43" s="42"/>
      <c r="C43" s="42"/>
      <c r="D43" s="42"/>
      <c r="E43" s="96"/>
      <c r="F43" s="15"/>
      <c r="G43" s="94"/>
      <c r="H43" s="42"/>
      <c r="I43" s="47"/>
      <c r="J43" s="84"/>
      <c r="K43" s="66"/>
    </row>
    <row r="44" spans="1:11" ht="14.25" customHeight="1" x14ac:dyDescent="0.25">
      <c r="A44" s="42"/>
      <c r="B44" s="42"/>
      <c r="C44" s="42"/>
      <c r="D44" s="42"/>
      <c r="E44" s="96"/>
      <c r="F44" s="15"/>
      <c r="G44" s="44"/>
      <c r="H44" s="42"/>
      <c r="I44" s="47"/>
      <c r="J44" s="84"/>
      <c r="K44" s="66"/>
    </row>
    <row r="45" spans="1:11" ht="14.25" customHeight="1" x14ac:dyDescent="0.25">
      <c r="A45" s="42"/>
      <c r="B45" s="42"/>
      <c r="C45" s="42"/>
      <c r="D45" s="42"/>
      <c r="E45" s="96"/>
      <c r="F45" s="15"/>
      <c r="G45" s="44"/>
      <c r="H45" s="42"/>
      <c r="I45" s="47"/>
      <c r="J45" s="84"/>
      <c r="K45" s="66"/>
    </row>
    <row r="46" spans="1:11" ht="14.25" customHeight="1" x14ac:dyDescent="0.25">
      <c r="A46" s="42"/>
      <c r="B46" s="42"/>
      <c r="C46" s="42"/>
      <c r="D46" s="42"/>
      <c r="E46" s="96"/>
      <c r="F46" s="15"/>
      <c r="G46" s="44"/>
      <c r="H46" s="42"/>
      <c r="I46" s="47"/>
      <c r="J46" s="84"/>
      <c r="K46" s="66"/>
    </row>
    <row r="47" spans="1:11" ht="14.25" customHeight="1" x14ac:dyDescent="0.25">
      <c r="A47" s="42"/>
      <c r="B47" s="42"/>
      <c r="C47" s="42"/>
      <c r="D47" s="42"/>
      <c r="E47" s="96"/>
      <c r="F47" s="15"/>
      <c r="G47" s="44"/>
      <c r="H47" s="42"/>
      <c r="I47" s="47"/>
      <c r="J47" s="84"/>
      <c r="K47" s="66"/>
    </row>
    <row r="48" spans="1:11" ht="14.25" customHeight="1" x14ac:dyDescent="0.25">
      <c r="A48" s="42"/>
      <c r="B48" s="42"/>
      <c r="C48" s="42"/>
      <c r="D48" s="42"/>
      <c r="E48" s="96"/>
      <c r="F48" s="15"/>
      <c r="G48" s="44"/>
      <c r="H48" s="42"/>
      <c r="I48" s="47"/>
      <c r="J48" s="84"/>
      <c r="K48" s="66"/>
    </row>
    <row r="49" spans="1:11" ht="14.25" customHeight="1" x14ac:dyDescent="0.25">
      <c r="A49" s="42"/>
      <c r="B49" s="42"/>
      <c r="C49" s="42"/>
      <c r="D49" s="42"/>
      <c r="E49" s="96"/>
      <c r="F49" s="15"/>
      <c r="G49" s="44"/>
      <c r="H49" s="42"/>
      <c r="I49" s="47"/>
      <c r="J49" s="84"/>
      <c r="K49" s="66"/>
    </row>
    <row r="50" spans="1:11" ht="14.25" customHeight="1" x14ac:dyDescent="0.25">
      <c r="A50" s="42"/>
      <c r="B50" s="42"/>
      <c r="C50" s="42"/>
      <c r="D50" s="42"/>
      <c r="E50" s="96"/>
      <c r="F50" s="15"/>
      <c r="G50" s="44"/>
      <c r="H50" s="42"/>
      <c r="I50" s="47"/>
      <c r="J50" s="84"/>
      <c r="K50" s="66"/>
    </row>
    <row r="51" spans="1:11" ht="14.25" customHeight="1" x14ac:dyDescent="0.25">
      <c r="A51" s="42"/>
      <c r="B51" s="42"/>
      <c r="C51" s="42"/>
      <c r="D51" s="42"/>
      <c r="E51" s="96"/>
      <c r="F51" s="15"/>
      <c r="G51" s="44"/>
      <c r="H51" s="42"/>
      <c r="I51" s="42"/>
      <c r="J51" s="84"/>
      <c r="K51" s="66"/>
    </row>
    <row r="52" spans="1:11" ht="14.25" customHeight="1" x14ac:dyDescent="0.25">
      <c r="A52" s="42"/>
      <c r="B52" s="42"/>
      <c r="C52" s="42"/>
      <c r="D52" s="42"/>
      <c r="E52" s="96"/>
      <c r="F52" s="15"/>
      <c r="G52" s="44"/>
      <c r="H52" s="42"/>
      <c r="I52" s="42"/>
      <c r="J52" s="84"/>
      <c r="K52" s="66"/>
    </row>
    <row r="53" spans="1:11" ht="14.25" customHeight="1" x14ac:dyDescent="0.25">
      <c r="A53" s="42"/>
      <c r="B53" s="42"/>
      <c r="C53" s="42"/>
      <c r="D53" s="42"/>
      <c r="E53" s="96"/>
      <c r="F53" s="15"/>
      <c r="G53" s="44"/>
      <c r="H53" s="42"/>
      <c r="I53" s="42"/>
      <c r="J53" s="84"/>
      <c r="K53" s="66"/>
    </row>
    <row r="54" spans="1:11" ht="14.25" customHeight="1" x14ac:dyDescent="0.25">
      <c r="A54" s="42"/>
      <c r="B54" s="42"/>
      <c r="C54" s="42"/>
      <c r="D54" s="42"/>
      <c r="E54" s="96"/>
      <c r="F54" s="15"/>
      <c r="G54" s="44"/>
      <c r="H54" s="42"/>
      <c r="I54" s="42"/>
      <c r="J54" s="84"/>
      <c r="K54" s="66"/>
    </row>
    <row r="55" spans="1:11" ht="14.25" customHeight="1" x14ac:dyDescent="0.25">
      <c r="A55" s="42"/>
      <c r="B55" s="42"/>
      <c r="C55" s="42"/>
      <c r="D55" s="42"/>
      <c r="E55" s="96"/>
      <c r="F55" s="15"/>
      <c r="G55" s="44"/>
      <c r="H55" s="42"/>
      <c r="I55" s="42"/>
      <c r="J55" s="84"/>
      <c r="K55" s="66"/>
    </row>
    <row r="56" spans="1:11" ht="14.25" customHeight="1" x14ac:dyDescent="0.25">
      <c r="A56" s="42"/>
      <c r="B56" s="42"/>
      <c r="C56" s="42"/>
      <c r="D56" s="42"/>
      <c r="E56" s="96"/>
      <c r="F56" s="15"/>
      <c r="G56" s="44"/>
      <c r="H56" s="42"/>
      <c r="I56" s="42"/>
      <c r="J56" s="84"/>
      <c r="K56" s="66"/>
    </row>
    <row r="57" spans="1:11" ht="14.25" customHeight="1" x14ac:dyDescent="0.25">
      <c r="A57" s="42"/>
      <c r="B57" s="42"/>
      <c r="C57" s="42"/>
      <c r="D57" s="42"/>
      <c r="E57" s="96"/>
      <c r="F57" s="15"/>
      <c r="G57" s="44"/>
      <c r="H57" s="42"/>
      <c r="I57" s="42"/>
      <c r="J57" s="84"/>
      <c r="K57" s="66"/>
    </row>
    <row r="58" spans="1:11" ht="14.25" customHeight="1" x14ac:dyDescent="0.25">
      <c r="A58" s="42"/>
      <c r="B58" s="42"/>
      <c r="C58" s="42"/>
      <c r="D58" s="42"/>
      <c r="E58" s="96"/>
      <c r="F58" s="15"/>
      <c r="G58" s="44"/>
      <c r="H58" s="42"/>
      <c r="I58" s="42"/>
      <c r="J58" s="84"/>
      <c r="K58" s="66"/>
    </row>
    <row r="59" spans="1:11" ht="14.25" customHeight="1" x14ac:dyDescent="0.25">
      <c r="A59" s="42"/>
      <c r="B59" s="42"/>
      <c r="C59" s="42"/>
      <c r="D59" s="42"/>
      <c r="E59" s="96"/>
      <c r="F59" s="15"/>
      <c r="G59" s="44"/>
      <c r="H59" s="42"/>
      <c r="I59" s="42"/>
      <c r="J59" s="84"/>
      <c r="K59" s="66"/>
    </row>
    <row r="60" spans="1:11" ht="14.25" customHeight="1" x14ac:dyDescent="0.25">
      <c r="A60" s="42"/>
      <c r="B60" s="42"/>
      <c r="C60" s="42"/>
      <c r="D60" s="42"/>
      <c r="E60" s="96"/>
      <c r="F60" s="15"/>
      <c r="G60" s="44"/>
      <c r="H60" s="42"/>
      <c r="I60" s="42"/>
      <c r="J60" s="84"/>
      <c r="K60" s="66"/>
    </row>
    <row r="61" spans="1:11" ht="14.25" customHeight="1" x14ac:dyDescent="0.25">
      <c r="A61" s="42"/>
      <c r="B61" s="42"/>
      <c r="C61" s="42"/>
      <c r="D61" s="42"/>
      <c r="E61" s="96"/>
      <c r="F61" s="15"/>
      <c r="G61" s="44"/>
      <c r="H61" s="42"/>
      <c r="I61" s="42"/>
      <c r="J61" s="84"/>
      <c r="K61" s="66"/>
    </row>
    <row r="62" spans="1:11" ht="14.25" customHeight="1" x14ac:dyDescent="0.25">
      <c r="A62" s="42"/>
      <c r="B62" s="42"/>
      <c r="C62" s="42"/>
      <c r="D62" s="42"/>
      <c r="E62" s="96"/>
      <c r="F62" s="15"/>
      <c r="G62" s="44"/>
      <c r="H62" s="42"/>
      <c r="I62" s="42"/>
      <c r="J62" s="84"/>
      <c r="K62" s="66"/>
    </row>
    <row r="63" spans="1:11" ht="14.25" customHeight="1" x14ac:dyDescent="0.25">
      <c r="A63" s="42"/>
      <c r="B63" s="42"/>
      <c r="C63" s="42"/>
      <c r="D63" s="42"/>
      <c r="E63" s="96"/>
      <c r="F63" s="15"/>
      <c r="G63" s="94"/>
      <c r="H63" s="42"/>
      <c r="I63" s="42"/>
      <c r="J63" s="84"/>
      <c r="K63" s="66"/>
    </row>
    <row r="64" spans="1:11" ht="14.25" customHeight="1" x14ac:dyDescent="0.25">
      <c r="A64" s="42"/>
      <c r="B64" s="42"/>
      <c r="C64" s="42"/>
      <c r="D64" s="42"/>
      <c r="E64" s="96"/>
      <c r="F64" s="15"/>
      <c r="G64" s="44"/>
      <c r="H64" s="42"/>
      <c r="I64" s="42"/>
      <c r="J64" s="84"/>
      <c r="K64" s="66"/>
    </row>
    <row r="65" spans="1:11" ht="14.25" customHeight="1" x14ac:dyDescent="0.25">
      <c r="A65" s="42"/>
      <c r="B65" s="42"/>
      <c r="C65" s="42"/>
      <c r="D65" s="42"/>
      <c r="E65" s="96"/>
      <c r="F65" s="15"/>
      <c r="G65" s="44"/>
      <c r="H65" s="42"/>
      <c r="I65" s="42"/>
      <c r="J65" s="84"/>
      <c r="K65" s="66"/>
    </row>
    <row r="66" spans="1:11" ht="14.25" customHeight="1" x14ac:dyDescent="0.25">
      <c r="A66" s="42"/>
      <c r="B66" s="42"/>
      <c r="C66" s="42"/>
      <c r="D66" s="42"/>
      <c r="E66" s="96"/>
      <c r="F66" s="15"/>
      <c r="G66" s="44"/>
      <c r="H66" s="42"/>
      <c r="I66" s="42"/>
      <c r="J66" s="84"/>
      <c r="K66" s="66"/>
    </row>
    <row r="67" spans="1:11" ht="14.25" customHeight="1" x14ac:dyDescent="0.25">
      <c r="A67" s="42"/>
      <c r="B67" s="42"/>
      <c r="C67" s="42"/>
      <c r="D67" s="42"/>
      <c r="E67" s="96"/>
      <c r="F67" s="15"/>
      <c r="G67" s="44"/>
      <c r="H67" s="42"/>
      <c r="I67" s="42"/>
      <c r="J67" s="84"/>
      <c r="K67" s="66"/>
    </row>
    <row r="68" spans="1:11" ht="14.25" customHeight="1" x14ac:dyDescent="0.25">
      <c r="A68" s="42"/>
      <c r="B68" s="42"/>
      <c r="C68" s="42"/>
      <c r="D68" s="42"/>
      <c r="E68" s="96"/>
      <c r="F68" s="15"/>
      <c r="G68" s="44"/>
      <c r="H68" s="42"/>
      <c r="I68" s="42"/>
      <c r="J68" s="84"/>
      <c r="K68" s="66"/>
    </row>
    <row r="69" spans="1:11" ht="14.25" customHeight="1" x14ac:dyDescent="0.25">
      <c r="A69" s="42"/>
      <c r="B69" s="42"/>
      <c r="C69" s="42"/>
      <c r="D69" s="42"/>
      <c r="E69" s="96"/>
      <c r="F69" s="15"/>
      <c r="G69" s="44"/>
      <c r="H69" s="42"/>
      <c r="I69" s="42"/>
      <c r="J69" s="84"/>
      <c r="K69" s="66"/>
    </row>
    <row r="70" spans="1:11" ht="14.25" customHeight="1" x14ac:dyDescent="0.25">
      <c r="A70" s="42"/>
      <c r="B70" s="42"/>
      <c r="C70" s="42"/>
      <c r="D70" s="42"/>
      <c r="E70" s="96"/>
      <c r="F70" s="15"/>
      <c r="G70" s="44"/>
      <c r="H70" s="42"/>
      <c r="I70" s="42"/>
      <c r="J70" s="84"/>
      <c r="K70" s="66"/>
    </row>
    <row r="71" spans="1:11" ht="14.25" customHeight="1" x14ac:dyDescent="0.25">
      <c r="A71" s="42"/>
      <c r="B71" s="42"/>
      <c r="C71" s="42"/>
      <c r="D71" s="42"/>
      <c r="E71" s="96"/>
      <c r="F71" s="15"/>
      <c r="G71" s="44"/>
      <c r="H71" s="42"/>
      <c r="I71" s="42"/>
      <c r="J71" s="84"/>
      <c r="K71" s="66"/>
    </row>
    <row r="72" spans="1:11" ht="14.25" customHeight="1" x14ac:dyDescent="0.25">
      <c r="A72" s="42"/>
      <c r="B72" s="42"/>
      <c r="C72" s="42"/>
      <c r="D72" s="42"/>
      <c r="E72" s="96"/>
      <c r="F72" s="15"/>
      <c r="G72" s="44"/>
      <c r="H72" s="42"/>
      <c r="I72" s="42"/>
      <c r="J72" s="84"/>
      <c r="K72" s="66"/>
    </row>
    <row r="73" spans="1:11" ht="14.25" customHeight="1" x14ac:dyDescent="0.25">
      <c r="A73" s="42"/>
      <c r="B73" s="42"/>
      <c r="C73" s="42"/>
      <c r="D73" s="42"/>
      <c r="E73" s="96"/>
      <c r="F73" s="15"/>
      <c r="G73" s="44"/>
      <c r="H73" s="42"/>
      <c r="I73" s="42"/>
      <c r="J73" s="84"/>
      <c r="K73" s="66"/>
    </row>
    <row r="74" spans="1:11" ht="14.25" customHeight="1" x14ac:dyDescent="0.25">
      <c r="A74" s="42"/>
      <c r="B74" s="42"/>
      <c r="C74" s="42"/>
      <c r="D74" s="42"/>
      <c r="E74" s="96"/>
      <c r="F74" s="15"/>
      <c r="G74" s="44"/>
      <c r="H74" s="42"/>
      <c r="I74" s="42"/>
      <c r="J74" s="84"/>
      <c r="K74" s="66"/>
    </row>
    <row r="75" spans="1:11" ht="14.25" customHeight="1" x14ac:dyDescent="0.25">
      <c r="A75" s="42"/>
      <c r="B75" s="42"/>
      <c r="C75" s="42"/>
      <c r="D75" s="42"/>
      <c r="E75" s="96"/>
      <c r="F75" s="15"/>
      <c r="G75" s="44"/>
      <c r="H75" s="42"/>
      <c r="I75" s="42"/>
      <c r="J75" s="84"/>
      <c r="K75" s="66"/>
    </row>
    <row r="76" spans="1:11" ht="14.25" customHeight="1" x14ac:dyDescent="0.25">
      <c r="A76" s="42"/>
      <c r="B76" s="42"/>
      <c r="C76" s="42"/>
      <c r="D76" s="42"/>
      <c r="E76" s="96"/>
      <c r="F76" s="15"/>
      <c r="G76" s="44"/>
      <c r="H76" s="42"/>
      <c r="I76" s="42"/>
      <c r="J76" s="84"/>
      <c r="K76" s="66"/>
    </row>
    <row r="77" spans="1:11" ht="14.25" customHeight="1" x14ac:dyDescent="0.25">
      <c r="A77" s="42"/>
      <c r="B77" s="42"/>
      <c r="C77" s="42"/>
      <c r="D77" s="42"/>
      <c r="E77" s="96"/>
      <c r="F77" s="15"/>
      <c r="G77" s="44"/>
      <c r="H77" s="42"/>
      <c r="I77" s="42"/>
      <c r="J77" s="84"/>
      <c r="K77" s="66"/>
    </row>
    <row r="78" spans="1:11" ht="14.25" customHeight="1" x14ac:dyDescent="0.25">
      <c r="A78" s="42"/>
      <c r="B78" s="42"/>
      <c r="C78" s="42"/>
      <c r="D78" s="42"/>
      <c r="E78" s="96"/>
      <c r="F78" s="15"/>
      <c r="G78" s="44"/>
      <c r="H78" s="42"/>
      <c r="I78" s="47"/>
      <c r="J78" s="84"/>
      <c r="K78" s="66"/>
    </row>
    <row r="79" spans="1:11" ht="14.25" customHeight="1" x14ac:dyDescent="0.25">
      <c r="A79" s="42"/>
      <c r="B79" s="42"/>
      <c r="C79" s="42"/>
      <c r="D79" s="42"/>
      <c r="E79" s="96"/>
      <c r="F79" s="15"/>
      <c r="G79" s="44"/>
      <c r="H79" s="42"/>
      <c r="I79" s="47"/>
      <c r="J79" s="84"/>
      <c r="K79" s="66"/>
    </row>
    <row r="80" spans="1:11" ht="14.25" customHeight="1" x14ac:dyDescent="0.25">
      <c r="A80" s="42"/>
      <c r="B80" s="42"/>
      <c r="C80" s="42"/>
      <c r="D80" s="42"/>
      <c r="E80" s="96"/>
      <c r="F80" s="15"/>
      <c r="G80" s="44"/>
      <c r="H80" s="42"/>
      <c r="I80" s="47"/>
      <c r="J80" s="84"/>
      <c r="K80" s="66"/>
    </row>
    <row r="81" spans="1:11" ht="14.25" customHeight="1" x14ac:dyDescent="0.25">
      <c r="A81" s="42"/>
      <c r="B81" s="42"/>
      <c r="C81" s="42"/>
      <c r="D81" s="42"/>
      <c r="E81" s="96"/>
      <c r="F81" s="15"/>
      <c r="G81" s="44"/>
      <c r="H81" s="42"/>
      <c r="I81" s="47"/>
      <c r="J81" s="84"/>
      <c r="K81" s="66"/>
    </row>
    <row r="82" spans="1:11" ht="14.25" customHeight="1" x14ac:dyDescent="0.25">
      <c r="A82" s="42"/>
      <c r="B82" s="42"/>
      <c r="C82" s="42"/>
      <c r="D82" s="42"/>
      <c r="E82" s="96"/>
      <c r="F82" s="15"/>
      <c r="G82" s="44"/>
      <c r="H82" s="42"/>
      <c r="I82" s="47"/>
      <c r="J82" s="84"/>
      <c r="K82" s="66"/>
    </row>
    <row r="83" spans="1:11" ht="14.25" customHeight="1" x14ac:dyDescent="0.25">
      <c r="A83" s="42"/>
      <c r="B83" s="42"/>
      <c r="C83" s="42"/>
      <c r="D83" s="42"/>
      <c r="E83" s="96"/>
      <c r="F83" s="15"/>
      <c r="G83" s="44"/>
      <c r="H83" s="42"/>
      <c r="I83" s="47"/>
      <c r="J83" s="84"/>
      <c r="K83" s="66"/>
    </row>
    <row r="84" spans="1:11" ht="14.25" customHeight="1" x14ac:dyDescent="0.25">
      <c r="A84" s="42"/>
      <c r="B84" s="42"/>
      <c r="C84" s="42"/>
      <c r="D84" s="42"/>
      <c r="E84" s="96"/>
      <c r="F84" s="15"/>
      <c r="G84" s="44"/>
      <c r="H84" s="42"/>
      <c r="I84" s="47"/>
      <c r="J84" s="84"/>
      <c r="K84" s="66"/>
    </row>
    <row r="85" spans="1:11" ht="14.25" customHeight="1" x14ac:dyDescent="0.25">
      <c r="A85" s="42"/>
      <c r="B85" s="42"/>
      <c r="C85" s="42"/>
      <c r="D85" s="42"/>
      <c r="E85" s="96"/>
      <c r="F85" s="15"/>
      <c r="G85" s="44"/>
      <c r="H85" s="42"/>
      <c r="I85" s="47"/>
      <c r="J85" s="84"/>
      <c r="K85" s="66"/>
    </row>
    <row r="86" spans="1:11" ht="14.25" customHeight="1" x14ac:dyDescent="0.25">
      <c r="A86" s="42"/>
      <c r="B86" s="42"/>
      <c r="C86" s="42"/>
      <c r="D86" s="42"/>
      <c r="E86" s="96"/>
      <c r="F86" s="15"/>
      <c r="G86" s="44"/>
      <c r="H86" s="42"/>
      <c r="I86" s="47"/>
      <c r="J86" s="84"/>
      <c r="K86" s="66"/>
    </row>
    <row r="87" spans="1:11" ht="14.25" customHeight="1" x14ac:dyDescent="0.25">
      <c r="A87" s="42"/>
      <c r="B87" s="42"/>
      <c r="C87" s="42"/>
      <c r="D87" s="42"/>
      <c r="E87" s="96"/>
      <c r="F87" s="15"/>
      <c r="G87" s="44"/>
      <c r="H87" s="42"/>
      <c r="I87" s="47"/>
      <c r="J87" s="84"/>
      <c r="K87" s="66"/>
    </row>
    <row r="88" spans="1:11" ht="14.25" customHeight="1" x14ac:dyDescent="0.25">
      <c r="A88" s="42"/>
      <c r="B88" s="42"/>
      <c r="C88" s="42"/>
      <c r="D88" s="42"/>
      <c r="E88" s="96"/>
      <c r="F88" s="15"/>
      <c r="G88" s="44"/>
      <c r="H88" s="42"/>
      <c r="I88" s="47"/>
      <c r="J88" s="84"/>
      <c r="K88" s="66"/>
    </row>
    <row r="89" spans="1:11" ht="14.25" customHeight="1" x14ac:dyDescent="0.25">
      <c r="A89" s="42"/>
      <c r="B89" s="42"/>
      <c r="C89" s="42"/>
      <c r="D89" s="42"/>
      <c r="E89" s="96"/>
      <c r="F89" s="15"/>
      <c r="G89" s="44"/>
      <c r="H89" s="42"/>
      <c r="I89" s="47"/>
      <c r="J89" s="84"/>
      <c r="K89" s="66"/>
    </row>
    <row r="90" spans="1:11" ht="14.25" customHeight="1" x14ac:dyDescent="0.25">
      <c r="A90" s="42"/>
      <c r="B90" s="42"/>
      <c r="C90" s="42"/>
      <c r="D90" s="42"/>
      <c r="E90" s="96"/>
      <c r="F90" s="15"/>
      <c r="G90" s="44"/>
      <c r="H90" s="42"/>
      <c r="I90" s="47"/>
      <c r="J90" s="84"/>
      <c r="K90" s="66"/>
    </row>
    <row r="91" spans="1:11" ht="14.25" customHeight="1" x14ac:dyDescent="0.25">
      <c r="A91" s="42"/>
      <c r="B91" s="42"/>
      <c r="C91" s="42"/>
      <c r="D91" s="42"/>
      <c r="E91" s="96"/>
      <c r="F91" s="15"/>
      <c r="G91" s="44"/>
      <c r="H91" s="42"/>
      <c r="I91" s="47"/>
      <c r="J91" s="84"/>
      <c r="K91" s="66"/>
    </row>
    <row r="92" spans="1:11" ht="14.25" customHeight="1" x14ac:dyDescent="0.25">
      <c r="A92" s="42"/>
      <c r="B92" s="42"/>
      <c r="C92" s="42"/>
      <c r="D92" s="42"/>
      <c r="E92" s="96"/>
      <c r="F92" s="15"/>
      <c r="G92" s="44"/>
      <c r="H92" s="42"/>
      <c r="I92" s="47"/>
      <c r="J92" s="84"/>
      <c r="K92" s="66"/>
    </row>
    <row r="93" spans="1:11" ht="14.25" customHeight="1" x14ac:dyDescent="0.25">
      <c r="A93" s="42"/>
      <c r="B93" s="42"/>
      <c r="C93" s="42"/>
      <c r="D93" s="42"/>
      <c r="E93" s="96"/>
      <c r="F93" s="15"/>
      <c r="G93" s="44"/>
      <c r="H93" s="42"/>
      <c r="I93" s="47"/>
      <c r="J93" s="84"/>
      <c r="K93" s="66"/>
    </row>
    <row r="94" spans="1:11" ht="14.25" customHeight="1" x14ac:dyDescent="0.25">
      <c r="A94" s="42"/>
      <c r="B94" s="42"/>
      <c r="C94" s="42"/>
      <c r="D94" s="42"/>
      <c r="E94" s="96"/>
      <c r="F94" s="15"/>
      <c r="G94" s="44"/>
      <c r="H94" s="42"/>
      <c r="I94" s="47"/>
      <c r="J94" s="84"/>
      <c r="K94" s="66"/>
    </row>
    <row r="95" spans="1:11" ht="14.25" customHeight="1" x14ac:dyDescent="0.25">
      <c r="A95" s="42"/>
      <c r="B95" s="42"/>
      <c r="C95" s="42"/>
      <c r="D95" s="42"/>
      <c r="E95" s="96"/>
      <c r="F95" s="15"/>
      <c r="G95" s="44"/>
      <c r="H95" s="42"/>
      <c r="I95" s="47"/>
      <c r="J95" s="84"/>
      <c r="K95" s="66"/>
    </row>
    <row r="96" spans="1:11" ht="14.25" customHeight="1" x14ac:dyDescent="0.25">
      <c r="A96" s="42"/>
      <c r="B96" s="42"/>
      <c r="C96" s="42"/>
      <c r="D96" s="42"/>
      <c r="E96" s="96"/>
      <c r="F96" s="15"/>
      <c r="G96" s="44"/>
      <c r="H96" s="42"/>
      <c r="I96" s="47"/>
      <c r="J96" s="84"/>
      <c r="K96" s="66"/>
    </row>
    <row r="97" spans="1:11" ht="14.25" customHeight="1" x14ac:dyDescent="0.25">
      <c r="A97" s="42"/>
      <c r="B97" s="42"/>
      <c r="C97" s="42"/>
      <c r="D97" s="42"/>
      <c r="E97" s="96"/>
      <c r="F97" s="15"/>
      <c r="G97" s="44"/>
      <c r="H97" s="42"/>
      <c r="I97" s="47"/>
      <c r="J97" s="84"/>
      <c r="K97" s="66"/>
    </row>
    <row r="98" spans="1:11" ht="14.25" customHeight="1" x14ac:dyDescent="0.25">
      <c r="A98" s="42"/>
      <c r="B98" s="42"/>
      <c r="C98" s="42"/>
      <c r="D98" s="42"/>
      <c r="E98" s="96"/>
      <c r="F98" s="15"/>
      <c r="G98" s="44"/>
      <c r="H98" s="42"/>
      <c r="I98" s="47"/>
      <c r="J98" s="84"/>
      <c r="K98" s="66"/>
    </row>
    <row r="99" spans="1:11" ht="14.25" customHeight="1" x14ac:dyDescent="0.25">
      <c r="A99" s="42"/>
      <c r="B99" s="42"/>
      <c r="C99" s="42"/>
      <c r="D99" s="42"/>
      <c r="E99" s="96"/>
      <c r="F99" s="15"/>
      <c r="G99" s="44"/>
      <c r="H99" s="42"/>
      <c r="I99" s="47"/>
      <c r="J99" s="84"/>
      <c r="K99" s="66"/>
    </row>
    <row r="100" spans="1:11" ht="14.25" customHeight="1" x14ac:dyDescent="0.25">
      <c r="A100" s="42"/>
      <c r="B100" s="42"/>
      <c r="C100" s="42"/>
      <c r="D100" s="42"/>
      <c r="E100" s="96"/>
      <c r="F100" s="15"/>
      <c r="G100" s="94"/>
      <c r="H100" s="42"/>
      <c r="I100" s="47"/>
      <c r="J100" s="84"/>
      <c r="K100" s="66"/>
    </row>
    <row r="101" spans="1:11" ht="14.25" customHeight="1" x14ac:dyDescent="0.25">
      <c r="A101" s="42"/>
      <c r="B101" s="42"/>
      <c r="C101" s="42"/>
      <c r="D101" s="42"/>
      <c r="E101" s="96"/>
      <c r="F101" s="15"/>
      <c r="G101" s="44"/>
      <c r="H101" s="42"/>
      <c r="I101" s="47"/>
      <c r="J101" s="84"/>
      <c r="K101" s="66"/>
    </row>
    <row r="102" spans="1:11" ht="14.25" customHeight="1" x14ac:dyDescent="0.25">
      <c r="A102" s="42"/>
      <c r="B102" s="42"/>
      <c r="C102" s="42"/>
      <c r="D102" s="42"/>
      <c r="E102" s="96"/>
      <c r="F102" s="15"/>
      <c r="G102" s="44"/>
      <c r="H102" s="42"/>
      <c r="I102" s="47"/>
      <c r="J102" s="84"/>
      <c r="K102" s="66"/>
    </row>
    <row r="103" spans="1:11" ht="14.25" customHeight="1" x14ac:dyDescent="0.25">
      <c r="A103" s="42"/>
      <c r="B103" s="42"/>
      <c r="C103" s="42"/>
      <c r="D103" s="42"/>
      <c r="E103" s="96"/>
      <c r="F103" s="15"/>
      <c r="G103" s="44"/>
      <c r="H103" s="42"/>
      <c r="I103" s="47"/>
      <c r="J103" s="84"/>
      <c r="K103" s="66"/>
    </row>
    <row r="104" spans="1:11" ht="14.25" customHeight="1" x14ac:dyDescent="0.25">
      <c r="A104" s="42"/>
      <c r="B104" s="42"/>
      <c r="C104" s="42"/>
      <c r="D104" s="42"/>
      <c r="E104" s="96"/>
      <c r="F104" s="15"/>
      <c r="G104" s="44"/>
      <c r="H104" s="42"/>
      <c r="I104" s="47"/>
      <c r="J104" s="84"/>
      <c r="K104" s="66"/>
    </row>
    <row r="105" spans="1:11" ht="14.25" customHeight="1" x14ac:dyDescent="0.25">
      <c r="A105" s="42"/>
      <c r="B105" s="42"/>
      <c r="C105" s="42"/>
      <c r="D105" s="42"/>
      <c r="E105" s="96"/>
      <c r="F105" s="15"/>
      <c r="G105" s="44"/>
      <c r="H105" s="42"/>
      <c r="I105" s="47"/>
      <c r="J105" s="84"/>
      <c r="K105" s="66"/>
    </row>
    <row r="106" spans="1:11" ht="14.25" customHeight="1" x14ac:dyDescent="0.25">
      <c r="A106" s="42"/>
      <c r="B106" s="42"/>
      <c r="C106" s="42"/>
      <c r="D106" s="42"/>
      <c r="E106" s="96"/>
      <c r="F106" s="15"/>
      <c r="G106" s="44"/>
      <c r="H106" s="42"/>
      <c r="I106" s="47"/>
      <c r="J106" s="84"/>
      <c r="K106" s="66"/>
    </row>
    <row r="107" spans="1:11" ht="14.25" customHeight="1" x14ac:dyDescent="0.25">
      <c r="A107" s="42"/>
      <c r="B107" s="42"/>
      <c r="C107" s="42"/>
      <c r="D107" s="42"/>
      <c r="E107" s="96"/>
      <c r="F107" s="15"/>
      <c r="G107" s="44"/>
      <c r="H107" s="42"/>
      <c r="I107" s="47"/>
      <c r="J107" s="84"/>
      <c r="K107" s="66"/>
    </row>
    <row r="108" spans="1:11" ht="14.25" customHeight="1" x14ac:dyDescent="0.25">
      <c r="A108" s="42"/>
      <c r="B108" s="42"/>
      <c r="C108" s="42"/>
      <c r="D108" s="42"/>
      <c r="E108" s="96"/>
      <c r="F108" s="15"/>
      <c r="G108" s="94"/>
      <c r="H108" s="42"/>
      <c r="I108" s="47"/>
      <c r="J108" s="84"/>
      <c r="K108" s="66"/>
    </row>
    <row r="109" spans="1:11" ht="14.25" customHeight="1" x14ac:dyDescent="0.25">
      <c r="A109" s="42"/>
      <c r="B109" s="42"/>
      <c r="C109" s="42"/>
      <c r="D109" s="42"/>
      <c r="E109" s="96"/>
      <c r="F109" s="15"/>
      <c r="G109" s="44"/>
      <c r="H109" s="42"/>
      <c r="I109" s="47"/>
      <c r="J109" s="84"/>
      <c r="K109" s="66"/>
    </row>
    <row r="110" spans="1:11" ht="14.25" customHeight="1" x14ac:dyDescent="0.25">
      <c r="A110" s="42"/>
      <c r="B110" s="42"/>
      <c r="C110" s="42"/>
      <c r="D110" s="42"/>
      <c r="E110" s="96"/>
      <c r="F110" s="15"/>
      <c r="G110" s="44"/>
      <c r="H110" s="42"/>
      <c r="I110" s="47"/>
      <c r="J110" s="84"/>
      <c r="K110" s="66"/>
    </row>
    <row r="111" spans="1:11" ht="14.25" customHeight="1" x14ac:dyDescent="0.25">
      <c r="A111" s="42"/>
      <c r="B111" s="42"/>
      <c r="C111" s="42"/>
      <c r="D111" s="42"/>
      <c r="E111" s="96"/>
      <c r="F111" s="15"/>
      <c r="G111" s="94"/>
      <c r="H111" s="42"/>
      <c r="I111" s="47"/>
      <c r="J111" s="84"/>
      <c r="K111" s="66"/>
    </row>
    <row r="112" spans="1:11" ht="14.25" customHeight="1" x14ac:dyDescent="0.25">
      <c r="A112" s="42"/>
      <c r="B112" s="42"/>
      <c r="C112" s="42"/>
      <c r="D112" s="42"/>
      <c r="E112" s="96"/>
      <c r="F112" s="15"/>
      <c r="G112" s="44"/>
      <c r="H112" s="42"/>
      <c r="I112" s="47"/>
      <c r="J112" s="84"/>
      <c r="K112" s="66"/>
    </row>
    <row r="113" spans="1:11" ht="14.25" customHeight="1" x14ac:dyDescent="0.25">
      <c r="A113" s="42"/>
      <c r="B113" s="42"/>
      <c r="C113" s="42"/>
      <c r="D113" s="42"/>
      <c r="E113" s="96"/>
      <c r="F113" s="15"/>
      <c r="G113" s="44"/>
      <c r="H113" s="42"/>
      <c r="I113" s="47"/>
      <c r="J113" s="84"/>
      <c r="K113" s="66"/>
    </row>
    <row r="114" spans="1:11" ht="14.25" customHeight="1" x14ac:dyDescent="0.25">
      <c r="A114" s="42"/>
      <c r="B114" s="42"/>
      <c r="C114" s="42"/>
      <c r="D114" s="42"/>
      <c r="E114" s="96"/>
      <c r="F114" s="15"/>
      <c r="G114" s="44"/>
      <c r="H114" s="42"/>
      <c r="I114" s="47"/>
      <c r="J114" s="84"/>
      <c r="K114" s="66"/>
    </row>
    <row r="115" spans="1:11" ht="14.25" customHeight="1" x14ac:dyDescent="0.25">
      <c r="A115" s="42"/>
      <c r="B115" s="42"/>
      <c r="C115" s="42"/>
      <c r="D115" s="42"/>
      <c r="E115" s="96"/>
      <c r="F115" s="15"/>
      <c r="G115" s="44"/>
      <c r="H115" s="42"/>
      <c r="I115" s="47"/>
      <c r="J115" s="84"/>
      <c r="K115" s="66"/>
    </row>
    <row r="116" spans="1:11" ht="14.25" customHeight="1" x14ac:dyDescent="0.25">
      <c r="A116" s="42"/>
      <c r="B116" s="42"/>
      <c r="C116" s="42"/>
      <c r="D116" s="42"/>
      <c r="E116" s="96"/>
      <c r="F116" s="15"/>
      <c r="G116" s="44"/>
      <c r="H116" s="42"/>
      <c r="I116" s="47"/>
      <c r="J116" s="84"/>
      <c r="K116" s="66"/>
    </row>
    <row r="117" spans="1:11" ht="14.25" customHeight="1" x14ac:dyDescent="0.25">
      <c r="A117" s="42"/>
      <c r="B117" s="42"/>
      <c r="C117" s="42"/>
      <c r="D117" s="42"/>
      <c r="E117" s="96"/>
      <c r="F117" s="15"/>
      <c r="G117" s="44"/>
      <c r="H117" s="42"/>
      <c r="I117" s="47"/>
      <c r="J117" s="84"/>
      <c r="K117" s="66"/>
    </row>
    <row r="118" spans="1:11" ht="14.25" customHeight="1" x14ac:dyDescent="0.25">
      <c r="A118" s="42"/>
      <c r="B118" s="42"/>
      <c r="C118" s="42"/>
      <c r="D118" s="42"/>
      <c r="E118" s="96"/>
      <c r="F118" s="15"/>
      <c r="G118" s="44"/>
      <c r="H118" s="42"/>
      <c r="I118" s="47"/>
      <c r="J118" s="84"/>
      <c r="K118" s="66"/>
    </row>
    <row r="119" spans="1:11" ht="14.25" customHeight="1" x14ac:dyDescent="0.25">
      <c r="A119" s="42"/>
      <c r="B119" s="42"/>
      <c r="C119" s="42"/>
      <c r="D119" s="42"/>
      <c r="E119" s="96"/>
      <c r="F119" s="15"/>
      <c r="G119" s="44"/>
      <c r="H119" s="42"/>
      <c r="I119" s="47"/>
      <c r="J119" s="84"/>
      <c r="K119" s="66"/>
    </row>
    <row r="120" spans="1:11" ht="14.25" customHeight="1" x14ac:dyDescent="0.25">
      <c r="A120" s="42"/>
      <c r="B120" s="42"/>
      <c r="C120" s="42"/>
      <c r="D120" s="42"/>
      <c r="E120" s="96"/>
      <c r="F120" s="15"/>
      <c r="G120" s="44"/>
      <c r="H120" s="42"/>
      <c r="I120" s="47"/>
      <c r="J120" s="84"/>
      <c r="K120" s="66"/>
    </row>
    <row r="121" spans="1:11" ht="14.25" customHeight="1" x14ac:dyDescent="0.25">
      <c r="A121" s="42"/>
      <c r="B121" s="42"/>
      <c r="C121" s="42"/>
      <c r="D121" s="42"/>
      <c r="E121" s="96"/>
      <c r="F121" s="15"/>
      <c r="G121" s="44"/>
      <c r="H121" s="42"/>
      <c r="I121" s="47"/>
      <c r="J121" s="84"/>
      <c r="K121" s="66"/>
    </row>
    <row r="122" spans="1:11" ht="14.25" customHeight="1" x14ac:dyDescent="0.25">
      <c r="A122" s="42"/>
      <c r="B122" s="42"/>
      <c r="C122" s="42"/>
      <c r="D122" s="42"/>
      <c r="E122" s="96"/>
      <c r="F122" s="15"/>
      <c r="G122" s="44"/>
      <c r="H122" s="42"/>
      <c r="I122" s="47"/>
      <c r="J122" s="84"/>
      <c r="K122" s="66"/>
    </row>
    <row r="123" spans="1:11" ht="14.25" customHeight="1" x14ac:dyDescent="0.25">
      <c r="A123" s="42"/>
      <c r="B123" s="42"/>
      <c r="C123" s="42"/>
      <c r="D123" s="42"/>
      <c r="E123" s="96"/>
      <c r="F123" s="15"/>
      <c r="G123" s="44"/>
      <c r="H123" s="42"/>
      <c r="I123" s="47"/>
      <c r="J123" s="84"/>
      <c r="K123" s="66"/>
    </row>
    <row r="124" spans="1:11" ht="14.25" customHeight="1" x14ac:dyDescent="0.25">
      <c r="A124" s="42"/>
      <c r="B124" s="42"/>
      <c r="C124" s="42"/>
      <c r="D124" s="42"/>
      <c r="E124" s="96"/>
      <c r="F124" s="15"/>
      <c r="G124" s="44"/>
      <c r="H124" s="42"/>
      <c r="I124" s="47"/>
      <c r="J124" s="84"/>
      <c r="K124" s="66"/>
    </row>
    <row r="125" spans="1:11" ht="14.25" customHeight="1" x14ac:dyDescent="0.25">
      <c r="A125" s="42"/>
      <c r="B125" s="42"/>
      <c r="C125" s="42"/>
      <c r="D125" s="42"/>
      <c r="E125" s="96"/>
      <c r="F125" s="15"/>
      <c r="G125" s="44"/>
      <c r="H125" s="42"/>
      <c r="I125" s="47"/>
      <c r="J125" s="84"/>
      <c r="K125" s="66"/>
    </row>
    <row r="126" spans="1:11" ht="14.25" customHeight="1" x14ac:dyDescent="0.25">
      <c r="A126" s="42"/>
      <c r="B126" s="42"/>
      <c r="C126" s="42"/>
      <c r="D126" s="42"/>
      <c r="E126" s="96"/>
      <c r="F126" s="15"/>
      <c r="G126" s="44"/>
      <c r="H126" s="42"/>
      <c r="I126" s="47"/>
      <c r="J126" s="84"/>
      <c r="K126" s="66"/>
    </row>
    <row r="127" spans="1:11" ht="14.25" customHeight="1" x14ac:dyDescent="0.25">
      <c r="A127" s="42"/>
      <c r="B127" s="42"/>
      <c r="C127" s="42"/>
      <c r="D127" s="42"/>
      <c r="E127" s="96"/>
      <c r="F127" s="15"/>
      <c r="G127" s="44"/>
      <c r="H127" s="42"/>
      <c r="I127" s="47"/>
      <c r="J127" s="84"/>
      <c r="K127" s="66"/>
    </row>
    <row r="128" spans="1:11" ht="14.25" customHeight="1" x14ac:dyDescent="0.25">
      <c r="A128" s="42"/>
      <c r="B128" s="42"/>
      <c r="C128" s="42"/>
      <c r="D128" s="42"/>
      <c r="E128" s="96"/>
      <c r="F128" s="15"/>
      <c r="G128" s="44"/>
      <c r="H128" s="42"/>
      <c r="I128" s="47"/>
      <c r="J128" s="84"/>
      <c r="K128" s="66"/>
    </row>
    <row r="129" spans="1:11" ht="14.25" customHeight="1" x14ac:dyDescent="0.25">
      <c r="A129" s="42"/>
      <c r="B129" s="42"/>
      <c r="C129" s="42"/>
      <c r="D129" s="42"/>
      <c r="E129" s="96"/>
      <c r="F129" s="15"/>
      <c r="G129" s="44"/>
      <c r="H129" s="42"/>
      <c r="I129" s="47"/>
      <c r="J129" s="84"/>
      <c r="K129" s="66"/>
    </row>
    <row r="130" spans="1:11" ht="14.25" customHeight="1" x14ac:dyDescent="0.25">
      <c r="A130" s="42"/>
      <c r="B130" s="42"/>
      <c r="C130" s="42"/>
      <c r="D130" s="42"/>
      <c r="E130" s="96"/>
      <c r="F130" s="15"/>
      <c r="G130" s="44"/>
      <c r="H130" s="42"/>
      <c r="I130" s="47"/>
      <c r="J130" s="84"/>
      <c r="K130" s="66"/>
    </row>
    <row r="131" spans="1:11" ht="14.25" customHeight="1" x14ac:dyDescent="0.25">
      <c r="A131" s="42"/>
      <c r="B131" s="42"/>
      <c r="C131" s="42"/>
      <c r="D131" s="42"/>
      <c r="E131" s="96"/>
      <c r="F131" s="15"/>
      <c r="G131" s="44"/>
      <c r="H131" s="42"/>
      <c r="I131" s="47"/>
      <c r="J131" s="84"/>
      <c r="K131" s="66"/>
    </row>
    <row r="132" spans="1:11" ht="14.25" customHeight="1" x14ac:dyDescent="0.25">
      <c r="A132" s="42"/>
      <c r="B132" s="42"/>
      <c r="C132" s="42"/>
      <c r="D132" s="42"/>
      <c r="E132" s="96"/>
      <c r="F132" s="15"/>
      <c r="G132" s="44"/>
      <c r="H132" s="42"/>
      <c r="I132" s="47"/>
      <c r="J132" s="84"/>
      <c r="K132" s="66"/>
    </row>
    <row r="133" spans="1:11" ht="14.25" customHeight="1" x14ac:dyDescent="0.25">
      <c r="A133" s="42"/>
      <c r="B133" s="42"/>
      <c r="C133" s="42"/>
      <c r="D133" s="42"/>
      <c r="E133" s="96"/>
      <c r="F133" s="15"/>
      <c r="G133" s="44"/>
      <c r="H133" s="42"/>
      <c r="I133" s="47"/>
      <c r="J133" s="84"/>
      <c r="K133" s="66"/>
    </row>
    <row r="134" spans="1:11" ht="14.25" customHeight="1" x14ac:dyDescent="0.25">
      <c r="A134" s="42"/>
      <c r="B134" s="42"/>
      <c r="C134" s="42"/>
      <c r="D134" s="42"/>
      <c r="E134" s="96"/>
      <c r="F134" s="15"/>
      <c r="G134" s="44"/>
      <c r="H134" s="42"/>
      <c r="I134" s="47"/>
      <c r="J134" s="84"/>
      <c r="K134" s="66"/>
    </row>
    <row r="135" spans="1:11" ht="14.25" customHeight="1" x14ac:dyDescent="0.25">
      <c r="A135" s="42"/>
      <c r="B135" s="42"/>
      <c r="C135" s="42"/>
      <c r="D135" s="42"/>
      <c r="E135" s="96"/>
      <c r="F135" s="15"/>
      <c r="G135" s="44"/>
      <c r="H135" s="42"/>
      <c r="I135" s="47"/>
      <c r="J135" s="84"/>
      <c r="K135" s="66"/>
    </row>
    <row r="136" spans="1:11" ht="14.25" customHeight="1" x14ac:dyDescent="0.25">
      <c r="A136" s="42"/>
      <c r="B136" s="42"/>
      <c r="C136" s="42"/>
      <c r="D136" s="42"/>
      <c r="E136" s="96"/>
      <c r="F136" s="15"/>
      <c r="G136" s="44"/>
      <c r="H136" s="42"/>
      <c r="I136" s="47"/>
      <c r="J136" s="84"/>
      <c r="K136" s="66"/>
    </row>
    <row r="137" spans="1:11" ht="14.25" customHeight="1" x14ac:dyDescent="0.25">
      <c r="A137" s="42"/>
      <c r="B137" s="42"/>
      <c r="C137" s="42"/>
      <c r="D137" s="42"/>
      <c r="E137" s="96"/>
      <c r="F137" s="15"/>
      <c r="G137" s="44"/>
      <c r="H137" s="42"/>
      <c r="I137" s="47"/>
      <c r="J137" s="84"/>
      <c r="K137" s="66"/>
    </row>
    <row r="138" spans="1:11" ht="14.25" customHeight="1" x14ac:dyDescent="0.25">
      <c r="A138" s="42"/>
      <c r="B138" s="42"/>
      <c r="C138" s="42"/>
      <c r="D138" s="42"/>
      <c r="E138" s="96"/>
      <c r="F138" s="15"/>
      <c r="G138" s="44"/>
      <c r="H138" s="42"/>
      <c r="I138" s="47"/>
      <c r="J138" s="84"/>
      <c r="K138" s="66"/>
    </row>
    <row r="139" spans="1:11" ht="14.25" customHeight="1" x14ac:dyDescent="0.25">
      <c r="A139" s="42"/>
      <c r="B139" s="42"/>
      <c r="C139" s="42"/>
      <c r="D139" s="42"/>
      <c r="E139" s="96"/>
      <c r="F139" s="15"/>
      <c r="G139" s="44"/>
      <c r="H139" s="42"/>
      <c r="I139" s="47"/>
      <c r="J139" s="84"/>
      <c r="K139" s="66"/>
    </row>
    <row r="140" spans="1:11" ht="14.25" customHeight="1" x14ac:dyDescent="0.25">
      <c r="A140" s="42"/>
      <c r="B140" s="42"/>
      <c r="C140" s="42"/>
      <c r="D140" s="42"/>
      <c r="E140" s="96"/>
      <c r="F140" s="15"/>
      <c r="G140" s="44"/>
      <c r="H140" s="42"/>
      <c r="I140" s="47"/>
      <c r="J140" s="84"/>
      <c r="K140" s="66"/>
    </row>
    <row r="141" spans="1:11" ht="14.25" customHeight="1" x14ac:dyDescent="0.25">
      <c r="A141" s="42"/>
      <c r="B141" s="42"/>
      <c r="C141" s="42"/>
      <c r="D141" s="42"/>
      <c r="E141" s="96"/>
      <c r="F141" s="15"/>
      <c r="G141" s="44"/>
      <c r="H141" s="42"/>
      <c r="I141" s="47"/>
      <c r="J141" s="84"/>
      <c r="K141" s="66"/>
    </row>
    <row r="142" spans="1:11" ht="14.25" customHeight="1" x14ac:dyDescent="0.25">
      <c r="A142" s="42"/>
      <c r="B142" s="42"/>
      <c r="C142" s="42"/>
      <c r="D142" s="42"/>
      <c r="E142" s="96"/>
      <c r="F142" s="15"/>
      <c r="G142" s="44"/>
      <c r="H142" s="42"/>
      <c r="I142" s="47"/>
      <c r="J142" s="84"/>
      <c r="K142" s="66"/>
    </row>
    <row r="143" spans="1:11" ht="14.25" customHeight="1" x14ac:dyDescent="0.25">
      <c r="A143" s="42"/>
      <c r="B143" s="42"/>
      <c r="C143" s="42"/>
      <c r="D143" s="42"/>
      <c r="E143" s="96"/>
      <c r="F143" s="15"/>
      <c r="G143" s="44"/>
      <c r="H143" s="42"/>
      <c r="I143" s="47"/>
      <c r="J143" s="84"/>
      <c r="K143" s="66"/>
    </row>
    <row r="144" spans="1:11" ht="14.25" customHeight="1" x14ac:dyDescent="0.25">
      <c r="A144" s="42"/>
      <c r="B144" s="42"/>
      <c r="C144" s="42"/>
      <c r="D144" s="42"/>
      <c r="E144" s="96"/>
      <c r="F144" s="15"/>
      <c r="G144" s="44"/>
      <c r="H144" s="42"/>
      <c r="I144" s="47"/>
      <c r="J144" s="84"/>
      <c r="K144" s="66"/>
    </row>
    <row r="145" spans="1:11" ht="14.25" customHeight="1" x14ac:dyDescent="0.25">
      <c r="A145" s="42"/>
      <c r="B145" s="42"/>
      <c r="C145" s="42"/>
      <c r="D145" s="42"/>
      <c r="E145" s="96"/>
      <c r="F145" s="15"/>
      <c r="G145" s="44"/>
      <c r="H145" s="42"/>
      <c r="I145" s="47"/>
      <c r="J145" s="84"/>
      <c r="K145" s="66"/>
    </row>
    <row r="146" spans="1:11" ht="14.25" customHeight="1" x14ac:dyDescent="0.25">
      <c r="A146" s="42"/>
      <c r="B146" s="42"/>
      <c r="C146" s="42"/>
      <c r="D146" s="42"/>
      <c r="E146" s="96"/>
      <c r="F146" s="15"/>
      <c r="G146" s="44"/>
      <c r="H146" s="42"/>
      <c r="I146" s="47"/>
      <c r="J146" s="84"/>
      <c r="K146" s="66"/>
    </row>
    <row r="147" spans="1:11" ht="14.25" customHeight="1" x14ac:dyDescent="0.25">
      <c r="A147" s="42"/>
      <c r="B147" s="42"/>
      <c r="C147" s="42"/>
      <c r="D147" s="42"/>
      <c r="E147" s="96"/>
      <c r="F147" s="15"/>
      <c r="G147" s="44"/>
      <c r="H147" s="42"/>
      <c r="I147" s="47"/>
      <c r="J147" s="84"/>
      <c r="K147" s="66"/>
    </row>
    <row r="148" spans="1:11" ht="14.25" customHeight="1" x14ac:dyDescent="0.25">
      <c r="A148" s="42"/>
      <c r="B148" s="42"/>
      <c r="C148" s="42"/>
      <c r="D148" s="42"/>
      <c r="E148" s="96"/>
      <c r="F148" s="15"/>
      <c r="G148" s="44"/>
      <c r="H148" s="42"/>
      <c r="I148" s="47"/>
      <c r="J148" s="84"/>
      <c r="K148" s="66"/>
    </row>
    <row r="149" spans="1:11" ht="14.25" customHeight="1" x14ac:dyDescent="0.25">
      <c r="A149" s="42"/>
      <c r="B149" s="42"/>
      <c r="C149" s="42"/>
      <c r="D149" s="42"/>
      <c r="E149" s="96"/>
      <c r="F149" s="15"/>
      <c r="G149" s="44"/>
      <c r="H149" s="42"/>
      <c r="I149" s="47"/>
      <c r="J149" s="84"/>
      <c r="K149" s="66"/>
    </row>
    <row r="150" spans="1:11" ht="14.25" customHeight="1" x14ac:dyDescent="0.25">
      <c r="A150" s="42"/>
      <c r="B150" s="42"/>
      <c r="C150" s="42"/>
      <c r="D150" s="42"/>
      <c r="E150" s="96"/>
      <c r="F150" s="15"/>
      <c r="G150" s="44"/>
      <c r="H150" s="42"/>
      <c r="I150" s="47"/>
      <c r="J150" s="84"/>
      <c r="K150" s="66"/>
    </row>
    <row r="151" spans="1:11" ht="14.25" customHeight="1" x14ac:dyDescent="0.25">
      <c r="A151" s="42"/>
      <c r="B151" s="42"/>
      <c r="C151" s="42"/>
      <c r="D151" s="42"/>
      <c r="E151" s="96"/>
      <c r="F151" s="15"/>
      <c r="G151" s="44"/>
      <c r="H151" s="42"/>
      <c r="I151" s="47"/>
      <c r="J151" s="84"/>
      <c r="K151" s="66"/>
    </row>
    <row r="152" spans="1:11" ht="14.25" customHeight="1" x14ac:dyDescent="0.25">
      <c r="A152" s="42"/>
      <c r="B152" s="42"/>
      <c r="C152" s="42"/>
      <c r="D152" s="42"/>
      <c r="E152" s="96"/>
      <c r="F152" s="15"/>
      <c r="G152" s="44"/>
      <c r="H152" s="42"/>
      <c r="I152" s="47"/>
      <c r="J152" s="84"/>
      <c r="K152" s="66"/>
    </row>
    <row r="153" spans="1:11" ht="14.25" customHeight="1" x14ac:dyDescent="0.25">
      <c r="A153" s="42"/>
      <c r="B153" s="42"/>
      <c r="C153" s="42"/>
      <c r="D153" s="42"/>
      <c r="E153" s="96"/>
      <c r="F153" s="15"/>
      <c r="G153" s="44"/>
      <c r="H153" s="42"/>
      <c r="I153" s="47"/>
      <c r="J153" s="84"/>
      <c r="K153" s="66"/>
    </row>
    <row r="154" spans="1:11" ht="14.25" customHeight="1" x14ac:dyDescent="0.25">
      <c r="A154" s="42"/>
      <c r="B154" s="42"/>
      <c r="C154" s="42"/>
      <c r="D154" s="42"/>
      <c r="E154" s="96"/>
      <c r="F154" s="15"/>
      <c r="G154" s="44"/>
      <c r="H154" s="42"/>
      <c r="I154" s="47"/>
      <c r="J154" s="84"/>
      <c r="K154" s="66"/>
    </row>
    <row r="155" spans="1:11" ht="14.25" customHeight="1" x14ac:dyDescent="0.25">
      <c r="A155" s="42"/>
      <c r="B155" s="42"/>
      <c r="C155" s="42"/>
      <c r="D155" s="42"/>
      <c r="E155" s="96"/>
      <c r="F155" s="15"/>
      <c r="G155" s="44"/>
      <c r="H155" s="42"/>
      <c r="I155" s="47"/>
      <c r="J155" s="84"/>
      <c r="K155" s="66"/>
    </row>
    <row r="156" spans="1:11" ht="14.25" customHeight="1" x14ac:dyDescent="0.25">
      <c r="A156" s="42"/>
      <c r="B156" s="42"/>
      <c r="C156" s="42"/>
      <c r="D156" s="42"/>
      <c r="E156" s="96"/>
      <c r="F156" s="15"/>
      <c r="G156" s="44"/>
      <c r="H156" s="42"/>
      <c r="I156" s="47"/>
      <c r="J156" s="84"/>
      <c r="K156" s="66"/>
    </row>
    <row r="157" spans="1:11" ht="14.25" customHeight="1" x14ac:dyDescent="0.25">
      <c r="A157" s="42"/>
      <c r="B157" s="42"/>
      <c r="C157" s="42"/>
      <c r="D157" s="42"/>
      <c r="E157" s="96"/>
      <c r="F157" s="15"/>
      <c r="G157" s="44"/>
      <c r="H157" s="42"/>
      <c r="I157" s="47"/>
      <c r="J157" s="84"/>
      <c r="K157" s="66"/>
    </row>
    <row r="158" spans="1:11" ht="14.25" customHeight="1" x14ac:dyDescent="0.25">
      <c r="A158" s="42"/>
      <c r="B158" s="42"/>
      <c r="C158" s="42"/>
      <c r="D158" s="42"/>
      <c r="E158" s="96"/>
      <c r="F158" s="15"/>
      <c r="G158" s="44"/>
      <c r="H158" s="42"/>
      <c r="I158" s="47"/>
      <c r="J158" s="84"/>
      <c r="K158" s="66"/>
    </row>
    <row r="159" spans="1:11" ht="14.25" customHeight="1" x14ac:dyDescent="0.25">
      <c r="A159" s="42"/>
      <c r="B159" s="42"/>
      <c r="C159" s="42"/>
      <c r="D159" s="42"/>
      <c r="E159" s="96"/>
      <c r="F159" s="15"/>
      <c r="G159" s="44"/>
      <c r="H159" s="42"/>
      <c r="I159" s="47"/>
      <c r="J159" s="84"/>
      <c r="K159" s="66"/>
    </row>
    <row r="160" spans="1:11" ht="14.25" customHeight="1" x14ac:dyDescent="0.25">
      <c r="A160" s="42"/>
      <c r="B160" s="42"/>
      <c r="C160" s="42"/>
      <c r="D160" s="42"/>
      <c r="E160" s="96"/>
      <c r="F160" s="15"/>
      <c r="G160" s="44"/>
      <c r="H160" s="42"/>
      <c r="I160" s="47"/>
      <c r="J160" s="84"/>
      <c r="K160" s="66"/>
    </row>
    <row r="161" spans="1:11" ht="14.25" customHeight="1" x14ac:dyDescent="0.25">
      <c r="A161" s="42"/>
      <c r="B161" s="42"/>
      <c r="C161" s="42"/>
      <c r="D161" s="42"/>
      <c r="E161" s="96"/>
      <c r="F161" s="15"/>
      <c r="G161" s="44"/>
      <c r="H161" s="42"/>
      <c r="I161" s="47"/>
      <c r="J161" s="84"/>
      <c r="K161" s="66"/>
    </row>
    <row r="162" spans="1:11" ht="14.25" customHeight="1" x14ac:dyDescent="0.25">
      <c r="A162" s="42"/>
      <c r="B162" s="42"/>
      <c r="C162" s="42"/>
      <c r="D162" s="42"/>
      <c r="E162" s="96"/>
      <c r="F162" s="15"/>
      <c r="G162" s="44"/>
      <c r="H162" s="42"/>
      <c r="I162" s="47"/>
      <c r="J162" s="84"/>
      <c r="K162" s="66"/>
    </row>
    <row r="163" spans="1:11" ht="14.25" customHeight="1" x14ac:dyDescent="0.25">
      <c r="A163" s="42"/>
      <c r="B163" s="42"/>
      <c r="C163" s="42"/>
      <c r="D163" s="42"/>
      <c r="E163" s="96"/>
      <c r="F163" s="15"/>
      <c r="G163" s="44"/>
      <c r="H163" s="42"/>
      <c r="I163" s="47"/>
      <c r="J163" s="84"/>
      <c r="K163" s="66"/>
    </row>
    <row r="164" spans="1:11" ht="14.25" customHeight="1" x14ac:dyDescent="0.25">
      <c r="A164" s="42"/>
      <c r="B164" s="42"/>
      <c r="C164" s="42"/>
      <c r="D164" s="42"/>
      <c r="E164" s="96"/>
      <c r="F164" s="15"/>
      <c r="G164" s="44"/>
      <c r="H164" s="42"/>
      <c r="I164" s="47"/>
      <c r="J164" s="84"/>
      <c r="K164" s="66"/>
    </row>
    <row r="165" spans="1:11" ht="14.25" customHeight="1" x14ac:dyDescent="0.25">
      <c r="A165" s="42"/>
      <c r="B165" s="42"/>
      <c r="C165" s="42"/>
      <c r="D165" s="42"/>
      <c r="E165" s="96"/>
      <c r="F165" s="15"/>
      <c r="G165" s="44"/>
      <c r="H165" s="42"/>
      <c r="I165" s="47"/>
      <c r="J165" s="84"/>
      <c r="K165" s="66"/>
    </row>
    <row r="166" spans="1:11" ht="14.25" customHeight="1" x14ac:dyDescent="0.25">
      <c r="A166" s="42"/>
      <c r="B166" s="42"/>
      <c r="C166" s="42"/>
      <c r="D166" s="42"/>
      <c r="E166" s="96"/>
      <c r="F166" s="15"/>
      <c r="G166" s="44"/>
      <c r="H166" s="42"/>
      <c r="I166" s="47"/>
      <c r="J166" s="84"/>
      <c r="K166" s="66"/>
    </row>
    <row r="167" spans="1:11" ht="14.25" customHeight="1" x14ac:dyDescent="0.25">
      <c r="A167" s="42"/>
      <c r="B167" s="42"/>
      <c r="C167" s="42"/>
      <c r="D167" s="42"/>
      <c r="E167" s="96"/>
      <c r="F167" s="15"/>
      <c r="G167" s="44"/>
      <c r="H167" s="42"/>
      <c r="I167" s="47"/>
      <c r="J167" s="84"/>
      <c r="K167" s="66"/>
    </row>
    <row r="168" spans="1:11" ht="14.25" customHeight="1" x14ac:dyDescent="0.25">
      <c r="A168" s="42"/>
      <c r="B168" s="42"/>
      <c r="C168" s="42"/>
      <c r="D168" s="42"/>
      <c r="E168" s="96"/>
      <c r="F168" s="15"/>
      <c r="G168" s="44"/>
      <c r="H168" s="42"/>
      <c r="I168" s="47"/>
      <c r="J168" s="84"/>
      <c r="K168" s="66"/>
    </row>
    <row r="169" spans="1:11" ht="14.25" customHeight="1" x14ac:dyDescent="0.25">
      <c r="A169" s="42"/>
      <c r="B169" s="42"/>
      <c r="C169" s="42"/>
      <c r="D169" s="42"/>
      <c r="E169" s="96"/>
      <c r="F169" s="15"/>
      <c r="G169" s="44"/>
      <c r="H169" s="42"/>
      <c r="I169" s="47"/>
      <c r="J169" s="84"/>
      <c r="K169" s="66"/>
    </row>
    <row r="170" spans="1:11" ht="14.25" customHeight="1" x14ac:dyDescent="0.25">
      <c r="A170" s="42"/>
      <c r="B170" s="42"/>
      <c r="C170" s="42"/>
      <c r="D170" s="42"/>
      <c r="E170" s="96"/>
      <c r="F170" s="15"/>
      <c r="G170" s="44"/>
      <c r="H170" s="42"/>
      <c r="I170" s="47"/>
      <c r="J170" s="84"/>
      <c r="K170" s="66"/>
    </row>
    <row r="171" spans="1:11" ht="14.25" customHeight="1" x14ac:dyDescent="0.25">
      <c r="A171" s="42"/>
      <c r="B171" s="42"/>
      <c r="C171" s="42"/>
      <c r="D171" s="42"/>
      <c r="E171" s="96"/>
      <c r="F171" s="15"/>
      <c r="G171" s="44"/>
      <c r="H171" s="42"/>
      <c r="I171" s="47"/>
      <c r="J171" s="84"/>
      <c r="K171" s="66"/>
    </row>
    <row r="172" spans="1:11" ht="14.25" customHeight="1" x14ac:dyDescent="0.25">
      <c r="A172" s="42"/>
      <c r="B172" s="42"/>
      <c r="C172" s="42"/>
      <c r="D172" s="42"/>
      <c r="E172" s="96"/>
      <c r="F172" s="15"/>
      <c r="G172" s="44"/>
      <c r="H172" s="42"/>
      <c r="I172" s="47"/>
      <c r="J172" s="84"/>
      <c r="K172" s="66"/>
    </row>
    <row r="173" spans="1:11" ht="14.25" customHeight="1" x14ac:dyDescent="0.25">
      <c r="A173" s="42"/>
      <c r="B173" s="42"/>
      <c r="C173" s="42"/>
      <c r="D173" s="42"/>
      <c r="E173" s="96"/>
      <c r="F173" s="15"/>
      <c r="G173" s="44"/>
      <c r="H173" s="42"/>
      <c r="I173" s="47"/>
      <c r="J173" s="84"/>
      <c r="K173" s="66"/>
    </row>
    <row r="174" spans="1:11" ht="14.25" customHeight="1" x14ac:dyDescent="0.25">
      <c r="A174" s="42"/>
      <c r="B174" s="42"/>
      <c r="C174" s="42"/>
      <c r="D174" s="42"/>
      <c r="E174" s="96"/>
      <c r="F174" s="15"/>
      <c r="G174" s="44"/>
      <c r="H174" s="42"/>
      <c r="I174" s="47"/>
      <c r="J174" s="84"/>
      <c r="K174" s="66"/>
    </row>
    <row r="175" spans="1:11" ht="14.25" customHeight="1" x14ac:dyDescent="0.25">
      <c r="A175" s="42"/>
      <c r="B175" s="42"/>
      <c r="C175" s="42"/>
      <c r="D175" s="42"/>
      <c r="E175" s="96"/>
      <c r="F175" s="15"/>
      <c r="G175" s="44"/>
      <c r="H175" s="42"/>
      <c r="I175" s="47"/>
      <c r="J175" s="84"/>
      <c r="K175" s="66"/>
    </row>
    <row r="176" spans="1:11" ht="14.25" customHeight="1" x14ac:dyDescent="0.25">
      <c r="A176" s="42"/>
      <c r="B176" s="42"/>
      <c r="C176" s="42"/>
      <c r="D176" s="42"/>
      <c r="E176" s="96"/>
      <c r="F176" s="15"/>
      <c r="G176" s="44"/>
      <c r="H176" s="42"/>
      <c r="I176" s="47"/>
      <c r="J176" s="84"/>
      <c r="K176" s="66"/>
    </row>
    <row r="177" spans="1:11" ht="14.25" customHeight="1" x14ac:dyDescent="0.25">
      <c r="A177" s="42"/>
      <c r="B177" s="42"/>
      <c r="C177" s="42"/>
      <c r="D177" s="42"/>
      <c r="E177" s="96"/>
      <c r="F177" s="15"/>
      <c r="G177" s="44"/>
      <c r="H177" s="42"/>
      <c r="I177" s="47"/>
      <c r="J177" s="84"/>
      <c r="K177" s="66"/>
    </row>
    <row r="178" spans="1:11" ht="14.25" customHeight="1" x14ac:dyDescent="0.25">
      <c r="A178" s="42"/>
      <c r="B178" s="42"/>
      <c r="C178" s="42"/>
      <c r="D178" s="42"/>
      <c r="E178" s="96"/>
      <c r="F178" s="15"/>
      <c r="G178" s="44"/>
      <c r="H178" s="42"/>
      <c r="I178" s="47"/>
      <c r="J178" s="84"/>
      <c r="K178" s="66"/>
    </row>
    <row r="179" spans="1:11" ht="14.25" customHeight="1" x14ac:dyDescent="0.25">
      <c r="A179" s="42"/>
      <c r="B179" s="42"/>
      <c r="C179" s="42"/>
      <c r="D179" s="42"/>
      <c r="E179" s="96"/>
      <c r="F179" s="15"/>
      <c r="G179" s="44"/>
      <c r="H179" s="42"/>
      <c r="I179" s="47"/>
      <c r="J179" s="84"/>
      <c r="K179" s="66"/>
    </row>
    <row r="180" spans="1:11" ht="14.25" customHeight="1" x14ac:dyDescent="0.25">
      <c r="A180" s="42"/>
      <c r="B180" s="42"/>
      <c r="C180" s="42"/>
      <c r="D180" s="42"/>
      <c r="E180" s="96"/>
      <c r="F180" s="15"/>
      <c r="G180" s="44"/>
      <c r="H180" s="42"/>
      <c r="I180" s="47"/>
      <c r="J180" s="84"/>
      <c r="K180" s="66"/>
    </row>
    <row r="181" spans="1:11" ht="14.25" customHeight="1" x14ac:dyDescent="0.25">
      <c r="A181" s="42"/>
      <c r="B181" s="42"/>
      <c r="C181" s="42"/>
      <c r="D181" s="42"/>
      <c r="E181" s="96"/>
      <c r="F181" s="15"/>
      <c r="G181" s="44"/>
      <c r="H181" s="42"/>
      <c r="I181" s="47"/>
      <c r="J181" s="84"/>
      <c r="K181" s="66"/>
    </row>
    <row r="182" spans="1:11" ht="14.25" customHeight="1" x14ac:dyDescent="0.25">
      <c r="A182" s="42"/>
      <c r="B182" s="42"/>
      <c r="C182" s="42"/>
      <c r="D182" s="42"/>
      <c r="E182" s="96"/>
      <c r="F182" s="15"/>
      <c r="G182" s="44"/>
      <c r="H182" s="42"/>
      <c r="I182" s="47"/>
      <c r="J182" s="84"/>
      <c r="K182" s="66"/>
    </row>
    <row r="183" spans="1:11" ht="14.25" customHeight="1" x14ac:dyDescent="0.25">
      <c r="A183" s="42"/>
      <c r="B183" s="42"/>
      <c r="C183" s="42"/>
      <c r="D183" s="42"/>
      <c r="E183" s="96"/>
      <c r="F183" s="15"/>
      <c r="G183" s="44"/>
      <c r="H183" s="42"/>
      <c r="I183" s="47"/>
      <c r="J183" s="84"/>
      <c r="K183" s="66"/>
    </row>
    <row r="184" spans="1:11" ht="14.25" customHeight="1" x14ac:dyDescent="0.25">
      <c r="A184" s="42"/>
      <c r="B184" s="42"/>
      <c r="C184" s="42"/>
      <c r="D184" s="42"/>
      <c r="E184" s="96"/>
      <c r="F184" s="15"/>
      <c r="G184" s="44"/>
      <c r="H184" s="42"/>
      <c r="I184" s="47"/>
      <c r="J184" s="84"/>
      <c r="K184" s="66"/>
    </row>
    <row r="185" spans="1:11" ht="14.25" customHeight="1" x14ac:dyDescent="0.25">
      <c r="A185" s="42"/>
      <c r="B185" s="42"/>
      <c r="C185" s="42"/>
      <c r="D185" s="42"/>
      <c r="E185" s="96"/>
      <c r="F185" s="15"/>
      <c r="G185" s="44"/>
      <c r="H185" s="42"/>
      <c r="I185" s="47"/>
      <c r="J185" s="84"/>
      <c r="K185" s="66"/>
    </row>
    <row r="186" spans="1:11" ht="14.25" customHeight="1" x14ac:dyDescent="0.25">
      <c r="A186" s="42"/>
      <c r="B186" s="42"/>
      <c r="C186" s="42"/>
      <c r="D186" s="42"/>
      <c r="E186" s="96"/>
      <c r="F186" s="15"/>
      <c r="G186" s="44"/>
      <c r="H186" s="42"/>
      <c r="I186" s="47"/>
      <c r="J186" s="84"/>
      <c r="K186" s="66"/>
    </row>
    <row r="187" spans="1:11" ht="14.25" customHeight="1" x14ac:dyDescent="0.25">
      <c r="A187" s="42"/>
      <c r="B187" s="42"/>
      <c r="C187" s="42"/>
      <c r="D187" s="42"/>
      <c r="E187" s="96"/>
      <c r="F187" s="15"/>
      <c r="G187" s="44"/>
      <c r="H187" s="42"/>
      <c r="I187" s="47"/>
      <c r="J187" s="84"/>
      <c r="K187" s="66"/>
    </row>
    <row r="188" spans="1:11" ht="14.25" customHeight="1" x14ac:dyDescent="0.25">
      <c r="A188" s="42"/>
      <c r="B188" s="42"/>
      <c r="C188" s="42"/>
      <c r="D188" s="42"/>
      <c r="E188" s="96"/>
      <c r="F188" s="15"/>
      <c r="G188" s="44"/>
      <c r="H188" s="42"/>
      <c r="I188" s="47"/>
      <c r="J188" s="84"/>
      <c r="K188" s="66"/>
    </row>
    <row r="189" spans="1:11" ht="14.25" customHeight="1" x14ac:dyDescent="0.25">
      <c r="A189" s="42"/>
      <c r="B189" s="42"/>
      <c r="C189" s="42"/>
      <c r="D189" s="42"/>
      <c r="E189" s="96"/>
      <c r="F189" s="15"/>
      <c r="G189" s="44"/>
      <c r="H189" s="42"/>
      <c r="I189" s="47"/>
      <c r="J189" s="84"/>
      <c r="K189" s="66"/>
    </row>
    <row r="190" spans="1:11" ht="14.25" customHeight="1" x14ac:dyDescent="0.25">
      <c r="A190" s="42"/>
      <c r="B190" s="42"/>
      <c r="C190" s="42"/>
      <c r="D190" s="42"/>
      <c r="E190" s="96"/>
      <c r="F190" s="15"/>
      <c r="G190" s="44"/>
      <c r="H190" s="42"/>
      <c r="I190" s="47"/>
      <c r="J190" s="84"/>
      <c r="K190" s="66"/>
    </row>
    <row r="191" spans="1:11" ht="14.25" customHeight="1" x14ac:dyDescent="0.25">
      <c r="A191" s="42"/>
      <c r="B191" s="42"/>
      <c r="C191" s="42"/>
      <c r="D191" s="42"/>
      <c r="E191" s="96"/>
      <c r="F191" s="15"/>
      <c r="G191" s="44"/>
      <c r="H191" s="42"/>
      <c r="I191" s="47"/>
      <c r="J191" s="84"/>
      <c r="K191" s="66"/>
    </row>
    <row r="192" spans="1:11" ht="14.25" customHeight="1" x14ac:dyDescent="0.25">
      <c r="A192" s="42"/>
      <c r="B192" s="42"/>
      <c r="C192" s="42"/>
      <c r="D192" s="42"/>
      <c r="E192" s="96"/>
      <c r="F192" s="15"/>
      <c r="G192" s="44"/>
      <c r="H192" s="42"/>
      <c r="I192" s="47"/>
      <c r="J192" s="84"/>
      <c r="K192" s="66"/>
    </row>
    <row r="193" spans="1:11" ht="14.25" customHeight="1" x14ac:dyDescent="0.25">
      <c r="A193" s="42"/>
      <c r="B193" s="42"/>
      <c r="C193" s="42"/>
      <c r="D193" s="42"/>
      <c r="E193" s="96"/>
      <c r="F193" s="15"/>
      <c r="G193" s="44"/>
      <c r="H193" s="42"/>
      <c r="I193" s="47"/>
      <c r="J193" s="84"/>
      <c r="K193" s="66"/>
    </row>
    <row r="194" spans="1:11" ht="14.25" customHeight="1" x14ac:dyDescent="0.25">
      <c r="A194" s="42"/>
      <c r="B194" s="42"/>
      <c r="C194" s="42"/>
      <c r="D194" s="42"/>
      <c r="E194" s="96"/>
      <c r="F194" s="15"/>
      <c r="G194" s="44"/>
      <c r="H194" s="42"/>
      <c r="I194" s="47"/>
      <c r="J194" s="84"/>
      <c r="K194" s="66"/>
    </row>
    <row r="195" spans="1:11" ht="14.25" customHeight="1" x14ac:dyDescent="0.25">
      <c r="A195" s="42"/>
      <c r="B195" s="42"/>
      <c r="C195" s="42"/>
      <c r="D195" s="42"/>
      <c r="E195" s="96"/>
      <c r="F195" s="15"/>
      <c r="G195" s="44"/>
      <c r="H195" s="42"/>
      <c r="I195" s="47"/>
      <c r="J195" s="84"/>
      <c r="K195" s="66"/>
    </row>
    <row r="196" spans="1:11" ht="14.25" customHeight="1" x14ac:dyDescent="0.25">
      <c r="A196" s="42"/>
      <c r="B196" s="42"/>
      <c r="C196" s="42"/>
      <c r="D196" s="42"/>
      <c r="E196" s="96"/>
      <c r="F196" s="15"/>
      <c r="G196" s="44"/>
      <c r="H196" s="42"/>
      <c r="I196" s="47"/>
      <c r="J196" s="84"/>
      <c r="K196" s="66"/>
    </row>
    <row r="197" spans="1:11" ht="14.25" customHeight="1" x14ac:dyDescent="0.25">
      <c r="A197" s="42"/>
      <c r="B197" s="42"/>
      <c r="C197" s="42"/>
      <c r="D197" s="42"/>
      <c r="E197" s="96"/>
      <c r="F197" s="15"/>
      <c r="G197" s="44"/>
      <c r="H197" s="42"/>
      <c r="I197" s="47"/>
      <c r="J197" s="84"/>
      <c r="K197" s="66"/>
    </row>
    <row r="198" spans="1:11" ht="14.25" customHeight="1" x14ac:dyDescent="0.25">
      <c r="A198" s="42"/>
      <c r="B198" s="42"/>
      <c r="C198" s="42"/>
      <c r="D198" s="42"/>
      <c r="E198" s="96"/>
      <c r="F198" s="15"/>
      <c r="G198" s="44"/>
      <c r="H198" s="42"/>
      <c r="I198" s="47"/>
      <c r="J198" s="84"/>
      <c r="K198" s="66"/>
    </row>
    <row r="199" spans="1:11" ht="14.25" customHeight="1" x14ac:dyDescent="0.25">
      <c r="A199" s="42"/>
      <c r="B199" s="42"/>
      <c r="C199" s="42"/>
      <c r="D199" s="42"/>
      <c r="E199" s="96"/>
      <c r="F199" s="15"/>
      <c r="G199" s="44"/>
      <c r="H199" s="42"/>
      <c r="I199" s="47"/>
      <c r="J199" s="84"/>
      <c r="K199" s="66"/>
    </row>
    <row r="200" spans="1:11" ht="14.25" customHeight="1" x14ac:dyDescent="0.25">
      <c r="A200" s="42"/>
      <c r="B200" s="42"/>
      <c r="C200" s="42"/>
      <c r="D200" s="42"/>
      <c r="E200" s="96"/>
      <c r="F200" s="15"/>
      <c r="G200" s="44"/>
      <c r="H200" s="42"/>
      <c r="I200" s="47"/>
      <c r="J200" s="84"/>
      <c r="K200" s="66"/>
    </row>
    <row r="201" spans="1:11" ht="14.25" customHeight="1" x14ac:dyDescent="0.25">
      <c r="A201" s="42"/>
      <c r="B201" s="42"/>
      <c r="C201" s="42"/>
      <c r="D201" s="42"/>
      <c r="E201" s="96"/>
      <c r="F201" s="15"/>
      <c r="G201" s="44"/>
      <c r="H201" s="42"/>
      <c r="I201" s="47"/>
      <c r="J201" s="84"/>
      <c r="K201" s="66"/>
    </row>
    <row r="202" spans="1:11" ht="14.25" customHeight="1" x14ac:dyDescent="0.25">
      <c r="A202" s="42"/>
      <c r="B202" s="42"/>
      <c r="C202" s="42"/>
      <c r="D202" s="42"/>
      <c r="E202" s="96"/>
      <c r="F202" s="15"/>
      <c r="G202" s="44"/>
      <c r="H202" s="42"/>
      <c r="I202" s="47"/>
      <c r="J202" s="84"/>
      <c r="K202" s="66"/>
    </row>
    <row r="203" spans="1:11" ht="14.25" customHeight="1" x14ac:dyDescent="0.25">
      <c r="A203" s="42"/>
      <c r="B203" s="42"/>
      <c r="C203" s="42"/>
      <c r="D203" s="42"/>
      <c r="E203" s="96"/>
      <c r="F203" s="15"/>
      <c r="G203" s="44"/>
      <c r="H203" s="42"/>
      <c r="I203" s="47"/>
      <c r="J203" s="84"/>
      <c r="K203" s="66"/>
    </row>
    <row r="204" spans="1:11" ht="14.25" customHeight="1" x14ac:dyDescent="0.25">
      <c r="A204" s="42"/>
      <c r="B204" s="42"/>
      <c r="C204" s="42"/>
      <c r="D204" s="42"/>
      <c r="E204" s="96"/>
      <c r="F204" s="15"/>
      <c r="G204" s="44"/>
      <c r="H204" s="42"/>
      <c r="I204" s="47"/>
      <c r="J204" s="84"/>
      <c r="K204" s="66"/>
    </row>
    <row r="205" spans="1:11" ht="14.25" customHeight="1" x14ac:dyDescent="0.25">
      <c r="A205" s="42"/>
      <c r="B205" s="42"/>
      <c r="C205" s="42"/>
      <c r="D205" s="42"/>
      <c r="E205" s="96"/>
      <c r="F205" s="15"/>
      <c r="G205" s="44"/>
      <c r="H205" s="42"/>
      <c r="I205" s="47"/>
      <c r="J205" s="84"/>
      <c r="K205" s="66"/>
    </row>
    <row r="206" spans="1:11" ht="14.25" customHeight="1" x14ac:dyDescent="0.25">
      <c r="A206" s="42"/>
      <c r="B206" s="42"/>
      <c r="C206" s="42"/>
      <c r="D206" s="42"/>
      <c r="E206" s="122"/>
      <c r="F206" s="123"/>
      <c r="G206" s="124"/>
      <c r="H206" s="125"/>
      <c r="I206" s="126"/>
      <c r="J206" s="84"/>
      <c r="K206" s="66"/>
    </row>
    <row r="207" spans="1:11" ht="14.25" customHeight="1" x14ac:dyDescent="0.25">
      <c r="A207" s="121"/>
      <c r="B207" s="42"/>
      <c r="C207" s="42"/>
      <c r="D207" s="42"/>
      <c r="E207" s="96"/>
      <c r="F207" s="15"/>
      <c r="G207" s="44"/>
      <c r="H207" s="42"/>
      <c r="I207" s="47"/>
      <c r="J207" s="128"/>
      <c r="K207" s="64"/>
    </row>
    <row r="208" spans="1:11" ht="14.25" customHeight="1" x14ac:dyDescent="0.25">
      <c r="A208" s="121"/>
      <c r="B208" s="42"/>
      <c r="C208" s="42"/>
      <c r="D208" s="42"/>
      <c r="E208" s="96"/>
      <c r="F208" s="15"/>
      <c r="G208" s="44"/>
      <c r="H208" s="42"/>
      <c r="I208" s="47"/>
      <c r="J208" s="128"/>
      <c r="K208" s="64"/>
    </row>
    <row r="209" spans="1:11" ht="14.25" customHeight="1" x14ac:dyDescent="0.25">
      <c r="A209" s="121"/>
      <c r="B209" s="42"/>
      <c r="C209" s="42"/>
      <c r="D209" s="42"/>
      <c r="E209" s="96"/>
      <c r="F209" s="15"/>
      <c r="G209" s="44"/>
      <c r="H209" s="42"/>
      <c r="I209" s="47"/>
      <c r="J209" s="128"/>
      <c r="K209" s="64"/>
    </row>
    <row r="210" spans="1:11" ht="14.25" customHeight="1" x14ac:dyDescent="0.25">
      <c r="A210" s="121"/>
      <c r="B210" s="42"/>
      <c r="C210" s="42"/>
      <c r="D210" s="42"/>
      <c r="E210" s="96"/>
      <c r="F210" s="15"/>
      <c r="G210" s="44"/>
      <c r="H210" s="42"/>
      <c r="I210" s="47"/>
      <c r="J210" s="128"/>
      <c r="K210" s="64"/>
    </row>
    <row r="211" spans="1:11" ht="14.25" customHeight="1" x14ac:dyDescent="0.25">
      <c r="A211" s="121"/>
      <c r="B211" s="42"/>
      <c r="C211" s="42"/>
      <c r="D211" s="42"/>
      <c r="E211" s="96"/>
      <c r="F211" s="15"/>
      <c r="G211" s="44"/>
      <c r="H211" s="42"/>
      <c r="I211" s="47"/>
      <c r="J211" s="128"/>
      <c r="K211" s="64"/>
    </row>
    <row r="212" spans="1:11" ht="14.25" customHeight="1" x14ac:dyDescent="0.25">
      <c r="A212" s="121"/>
      <c r="B212" s="42"/>
      <c r="C212" s="42"/>
      <c r="D212" s="42"/>
      <c r="E212" s="96"/>
      <c r="F212" s="15"/>
      <c r="G212" s="44"/>
      <c r="H212" s="42"/>
      <c r="I212" s="47"/>
      <c r="J212" s="128"/>
      <c r="K212" s="64"/>
    </row>
    <row r="213" spans="1:11" ht="14.25" customHeight="1" x14ac:dyDescent="0.25">
      <c r="A213" s="121"/>
      <c r="B213" s="42"/>
      <c r="C213" s="42"/>
      <c r="D213" s="42"/>
      <c r="E213" s="96"/>
      <c r="F213" s="15"/>
      <c r="G213" s="44"/>
      <c r="H213" s="42"/>
      <c r="I213" s="47"/>
      <c r="J213" s="128"/>
      <c r="K213" s="64"/>
    </row>
    <row r="214" spans="1:11" ht="14.25" customHeight="1" x14ac:dyDescent="0.25">
      <c r="A214" s="121"/>
      <c r="B214" s="42"/>
      <c r="C214" s="42"/>
      <c r="D214" s="42"/>
      <c r="E214" s="96"/>
      <c r="F214" s="15"/>
      <c r="G214" s="44"/>
      <c r="H214" s="42"/>
      <c r="I214" s="47"/>
      <c r="J214" s="128"/>
      <c r="K214" s="64"/>
    </row>
    <row r="215" spans="1:11" ht="14.25" customHeight="1" x14ac:dyDescent="0.25">
      <c r="A215" s="121"/>
      <c r="B215" s="42"/>
      <c r="C215" s="42"/>
      <c r="D215" s="42"/>
      <c r="E215" s="96"/>
      <c r="F215" s="15"/>
      <c r="G215" s="44"/>
      <c r="H215" s="42"/>
      <c r="I215" s="47"/>
      <c r="J215" s="128"/>
      <c r="K215" s="64"/>
    </row>
    <row r="216" spans="1:11" ht="14.25" customHeight="1" x14ac:dyDescent="0.25">
      <c r="A216" s="121"/>
      <c r="B216" s="42"/>
      <c r="C216" s="42"/>
      <c r="D216" s="42"/>
      <c r="E216" s="96"/>
      <c r="F216" s="15"/>
      <c r="G216" s="44"/>
      <c r="H216" s="42"/>
      <c r="I216" s="47"/>
      <c r="J216" s="128"/>
      <c r="K216" s="64"/>
    </row>
    <row r="217" spans="1:11" ht="14.25" customHeight="1" x14ac:dyDescent="0.25">
      <c r="A217" s="121"/>
      <c r="B217" s="42"/>
      <c r="C217" s="42"/>
      <c r="D217" s="42"/>
      <c r="E217" s="122"/>
      <c r="F217" s="123"/>
      <c r="G217" s="124"/>
      <c r="H217" s="125"/>
      <c r="I217" s="126"/>
      <c r="J217" s="129"/>
      <c r="K217" s="64"/>
    </row>
    <row r="218" spans="1:11" ht="14.25" customHeight="1" x14ac:dyDescent="0.25">
      <c r="A218" s="121"/>
      <c r="B218" s="42"/>
      <c r="C218" s="42"/>
      <c r="D218" s="42"/>
      <c r="E218" s="96"/>
      <c r="F218" s="15"/>
      <c r="G218" s="44"/>
      <c r="H218" s="42"/>
      <c r="I218" s="47"/>
      <c r="J218" s="129"/>
      <c r="K218" s="64"/>
    </row>
    <row r="219" spans="1:11" ht="14.25" customHeight="1" x14ac:dyDescent="0.25">
      <c r="A219" s="121"/>
      <c r="B219" s="42"/>
      <c r="C219" s="42"/>
      <c r="D219" s="42"/>
      <c r="E219" s="122"/>
      <c r="F219" s="123"/>
      <c r="G219" s="124"/>
      <c r="H219" s="42"/>
      <c r="I219" s="47"/>
      <c r="J219" s="129"/>
      <c r="K219" s="64"/>
    </row>
    <row r="220" spans="1:11" ht="14.25" customHeight="1" x14ac:dyDescent="0.25">
      <c r="A220" s="121"/>
      <c r="B220" s="42"/>
      <c r="C220" s="42"/>
      <c r="D220" s="42"/>
      <c r="E220" s="96"/>
      <c r="F220" s="15"/>
      <c r="G220" s="44"/>
      <c r="H220" s="42"/>
      <c r="I220" s="47"/>
      <c r="J220" s="128"/>
      <c r="K220" s="64"/>
    </row>
    <row r="221" spans="1:11" ht="14.25" customHeight="1" x14ac:dyDescent="0.25">
      <c r="A221" s="121"/>
      <c r="B221" s="42"/>
      <c r="C221" s="42"/>
      <c r="D221" s="42"/>
      <c r="E221" s="96"/>
      <c r="F221" s="15"/>
      <c r="G221" s="44"/>
      <c r="H221" s="42"/>
      <c r="I221" s="47"/>
      <c r="J221" s="128"/>
      <c r="K221" s="64"/>
    </row>
    <row r="222" spans="1:11" ht="14.25" customHeight="1" x14ac:dyDescent="0.25">
      <c r="A222" s="121"/>
      <c r="B222" s="42"/>
      <c r="C222" s="42"/>
      <c r="D222" s="42"/>
      <c r="E222" s="96"/>
      <c r="F222" s="15"/>
      <c r="G222" s="44"/>
      <c r="H222" s="42"/>
      <c r="I222" s="47"/>
      <c r="J222" s="128"/>
      <c r="K222" s="64"/>
    </row>
    <row r="223" spans="1:11" ht="14.25" customHeight="1" x14ac:dyDescent="0.25">
      <c r="A223" s="121"/>
      <c r="B223" s="42"/>
      <c r="C223" s="42"/>
      <c r="D223" s="42"/>
      <c r="E223" s="96"/>
      <c r="F223" s="15"/>
      <c r="G223" s="44"/>
      <c r="H223" s="42"/>
      <c r="I223" s="47"/>
      <c r="J223" s="128"/>
      <c r="K223" s="64"/>
    </row>
    <row r="224" spans="1:11" ht="14.25" customHeight="1" x14ac:dyDescent="0.25">
      <c r="A224" s="121"/>
      <c r="B224" s="42"/>
      <c r="C224" s="42"/>
      <c r="D224" s="42"/>
      <c r="E224" s="96"/>
      <c r="F224" s="15"/>
      <c r="G224" s="44"/>
      <c r="H224" s="42"/>
      <c r="I224" s="47"/>
      <c r="J224" s="128"/>
      <c r="K224" s="64"/>
    </row>
    <row r="225" spans="1:11" ht="14.25" customHeight="1" x14ac:dyDescent="0.25">
      <c r="A225" s="121"/>
      <c r="B225" s="42"/>
      <c r="C225" s="42"/>
      <c r="D225" s="42"/>
      <c r="E225" s="96"/>
      <c r="F225" s="15"/>
      <c r="G225" s="44"/>
      <c r="H225" s="42"/>
      <c r="I225" s="47"/>
      <c r="J225" s="128"/>
      <c r="K225" s="64"/>
    </row>
    <row r="226" spans="1:11" ht="14.25" customHeight="1" x14ac:dyDescent="0.25">
      <c r="A226" s="121"/>
      <c r="B226" s="42"/>
      <c r="C226" s="42"/>
      <c r="D226" s="42"/>
      <c r="E226" s="96"/>
      <c r="F226" s="15"/>
      <c r="G226" s="44"/>
      <c r="H226" s="42"/>
      <c r="I226" s="47"/>
      <c r="J226" s="128"/>
      <c r="K226" s="64"/>
    </row>
    <row r="227" spans="1:11" ht="14.25" customHeight="1" x14ac:dyDescent="0.25">
      <c r="A227" s="121"/>
      <c r="B227" s="42"/>
      <c r="C227" s="42"/>
      <c r="D227" s="42"/>
      <c r="E227" s="96"/>
      <c r="F227" s="15"/>
      <c r="G227" s="44"/>
      <c r="H227" s="42"/>
      <c r="I227" s="47"/>
      <c r="J227" s="128"/>
      <c r="K227" s="64"/>
    </row>
    <row r="228" spans="1:11" ht="14.25" customHeight="1" x14ac:dyDescent="0.25">
      <c r="A228" s="121"/>
      <c r="B228" s="42"/>
      <c r="C228" s="42"/>
      <c r="D228" s="42"/>
      <c r="E228" s="96"/>
      <c r="F228" s="15"/>
      <c r="G228" s="44"/>
      <c r="H228" s="42"/>
      <c r="I228" s="47"/>
      <c r="J228" s="128"/>
      <c r="K228" s="64"/>
    </row>
    <row r="229" spans="1:11" ht="14.25" customHeight="1" x14ac:dyDescent="0.25">
      <c r="A229" s="121"/>
      <c r="B229" s="42"/>
      <c r="C229" s="42"/>
      <c r="D229" s="42"/>
      <c r="E229" s="96"/>
      <c r="F229" s="15"/>
      <c r="G229" s="44"/>
      <c r="H229" s="42"/>
      <c r="I229" s="47"/>
      <c r="J229" s="128"/>
      <c r="K229" s="64"/>
    </row>
    <row r="230" spans="1:11" ht="14.25" customHeight="1" x14ac:dyDescent="0.25">
      <c r="A230" s="121"/>
      <c r="B230" s="42"/>
      <c r="C230" s="42"/>
      <c r="D230" s="42"/>
      <c r="E230" s="96"/>
      <c r="F230" s="15"/>
      <c r="G230" s="44"/>
      <c r="H230" s="42"/>
      <c r="I230" s="47"/>
      <c r="J230" s="128"/>
      <c r="K230" s="64"/>
    </row>
    <row r="231" spans="1:11" ht="14.25" customHeight="1" x14ac:dyDescent="0.25">
      <c r="A231" s="121"/>
      <c r="B231" s="42"/>
      <c r="C231" s="42"/>
      <c r="D231" s="42"/>
      <c r="E231" s="122"/>
      <c r="F231" s="123"/>
      <c r="G231" s="124"/>
      <c r="H231" s="42"/>
      <c r="I231" s="47"/>
      <c r="J231" s="128"/>
      <c r="K231" s="64"/>
    </row>
    <row r="232" spans="1:11" ht="14.25" customHeight="1" x14ac:dyDescent="0.25">
      <c r="A232" s="121"/>
      <c r="B232" s="42"/>
      <c r="C232" s="42"/>
      <c r="D232" s="42"/>
      <c r="E232" s="96"/>
      <c r="F232" s="15"/>
      <c r="G232" s="44"/>
      <c r="H232" s="42"/>
      <c r="I232" s="47"/>
      <c r="J232" s="128"/>
      <c r="K232" s="64"/>
    </row>
    <row r="233" spans="1:11" ht="14.25" customHeight="1" x14ac:dyDescent="0.25">
      <c r="A233" s="121"/>
      <c r="B233" s="42"/>
      <c r="C233" s="42"/>
      <c r="D233" s="42"/>
      <c r="E233" s="122"/>
      <c r="F233" s="123"/>
      <c r="G233" s="124"/>
      <c r="H233" s="42"/>
      <c r="I233" s="47"/>
      <c r="J233" s="128"/>
      <c r="K233" s="64"/>
    </row>
    <row r="234" spans="1:11" ht="14.25" customHeight="1" x14ac:dyDescent="0.25">
      <c r="A234" s="121"/>
      <c r="B234" s="42"/>
      <c r="C234" s="42"/>
      <c r="D234" s="42"/>
      <c r="E234" s="96"/>
      <c r="F234" s="15"/>
      <c r="G234" s="44"/>
      <c r="H234" s="42"/>
      <c r="I234" s="47"/>
      <c r="J234" s="128"/>
      <c r="K234" s="64"/>
    </row>
    <row r="235" spans="1:11" ht="14.25" customHeight="1" x14ac:dyDescent="0.25">
      <c r="A235" s="121"/>
      <c r="B235" s="42"/>
      <c r="C235" s="42"/>
      <c r="D235" s="42"/>
      <c r="E235" s="122"/>
      <c r="F235" s="123"/>
      <c r="G235" s="124"/>
      <c r="H235" s="42"/>
      <c r="I235" s="47"/>
      <c r="J235" s="128"/>
      <c r="K235" s="64"/>
    </row>
    <row r="236" spans="1:11" ht="14.25" customHeight="1" x14ac:dyDescent="0.25">
      <c r="A236" s="121"/>
      <c r="B236" s="42"/>
      <c r="C236" s="42"/>
      <c r="D236" s="42"/>
      <c r="E236" s="96"/>
      <c r="F236" s="15"/>
      <c r="G236" s="44"/>
      <c r="H236" s="42"/>
      <c r="I236" s="47"/>
      <c r="J236" s="128"/>
      <c r="K236" s="64"/>
    </row>
    <row r="237" spans="1:11" ht="14.25" customHeight="1" x14ac:dyDescent="0.25">
      <c r="A237" s="121"/>
      <c r="B237" s="42"/>
      <c r="C237" s="42"/>
      <c r="D237" s="42"/>
      <c r="E237" s="96"/>
      <c r="F237" s="15"/>
      <c r="G237" s="44"/>
      <c r="H237" s="42"/>
      <c r="I237" s="47"/>
      <c r="J237" s="128"/>
      <c r="K237" s="64"/>
    </row>
    <row r="238" spans="1:11" ht="14.25" customHeight="1" x14ac:dyDescent="0.25">
      <c r="A238" s="121"/>
      <c r="B238" s="42"/>
      <c r="C238" s="42"/>
      <c r="D238" s="42"/>
      <c r="E238" s="96"/>
      <c r="F238" s="15"/>
      <c r="G238" s="44"/>
      <c r="H238" s="42"/>
      <c r="I238" s="47"/>
      <c r="J238" s="128"/>
      <c r="K238" s="64"/>
    </row>
    <row r="239" spans="1:11" ht="14.25" customHeight="1" x14ac:dyDescent="0.25">
      <c r="A239" s="121"/>
      <c r="B239" s="42"/>
      <c r="C239" s="42"/>
      <c r="D239" s="42"/>
      <c r="E239" s="96"/>
      <c r="F239" s="15"/>
      <c r="G239" s="44"/>
      <c r="H239" s="42"/>
      <c r="I239" s="47"/>
      <c r="J239" s="128"/>
      <c r="K239" s="64"/>
    </row>
    <row r="240" spans="1:11" ht="14.25" customHeight="1" x14ac:dyDescent="0.25">
      <c r="A240" s="121"/>
      <c r="B240" s="42"/>
      <c r="C240" s="42"/>
      <c r="D240" s="42"/>
      <c r="E240" s="96"/>
      <c r="F240" s="15"/>
      <c r="G240" s="44"/>
      <c r="H240" s="42"/>
      <c r="I240" s="47"/>
      <c r="J240" s="128"/>
      <c r="K240" s="64"/>
    </row>
    <row r="241" spans="1:11" ht="14.25" customHeight="1" x14ac:dyDescent="0.25">
      <c r="A241" s="121"/>
      <c r="B241" s="42"/>
      <c r="C241" s="42"/>
      <c r="D241" s="42"/>
      <c r="E241" s="96"/>
      <c r="F241" s="15"/>
      <c r="G241" s="44"/>
      <c r="H241" s="42"/>
      <c r="I241" s="47"/>
      <c r="J241" s="128"/>
      <c r="K241" s="64"/>
    </row>
    <row r="242" spans="1:11" ht="14.25" customHeight="1" x14ac:dyDescent="0.25">
      <c r="A242" s="121"/>
      <c r="B242" s="42"/>
      <c r="C242" s="42"/>
      <c r="D242" s="42"/>
      <c r="E242" s="96"/>
      <c r="F242" s="15"/>
      <c r="G242" s="44"/>
      <c r="H242" s="42"/>
      <c r="I242" s="47"/>
      <c r="J242" s="128"/>
      <c r="K242" s="64"/>
    </row>
    <row r="243" spans="1:11" ht="14.25" customHeight="1" x14ac:dyDescent="0.25">
      <c r="A243" s="121"/>
      <c r="B243" s="42"/>
      <c r="C243" s="42"/>
      <c r="D243" s="42"/>
      <c r="E243" s="96"/>
      <c r="F243" s="15"/>
      <c r="G243" s="44"/>
      <c r="H243" s="42"/>
      <c r="I243" s="47"/>
      <c r="J243" s="128"/>
      <c r="K243" s="64"/>
    </row>
    <row r="244" spans="1:11" ht="14.25" customHeight="1" x14ac:dyDescent="0.25">
      <c r="A244" s="121"/>
      <c r="B244" s="42"/>
      <c r="C244" s="42"/>
      <c r="D244" s="42"/>
      <c r="E244" s="96"/>
      <c r="F244" s="15"/>
      <c r="G244" s="44"/>
      <c r="H244" s="42"/>
      <c r="I244" s="47"/>
      <c r="J244" s="128"/>
      <c r="K244" s="64"/>
    </row>
    <row r="245" spans="1:11" ht="14.25" customHeight="1" x14ac:dyDescent="0.25">
      <c r="A245" s="121"/>
      <c r="B245" s="42"/>
      <c r="C245" s="42"/>
      <c r="D245" s="42"/>
      <c r="E245" s="96"/>
      <c r="F245" s="15"/>
      <c r="G245" s="44"/>
      <c r="H245" s="42"/>
      <c r="I245" s="47"/>
      <c r="J245" s="128"/>
      <c r="K245" s="64"/>
    </row>
    <row r="246" spans="1:11" ht="14.25" customHeight="1" x14ac:dyDescent="0.25">
      <c r="A246" s="121"/>
      <c r="B246" s="42"/>
      <c r="C246" s="42"/>
      <c r="D246" s="42"/>
      <c r="E246" s="96"/>
      <c r="F246" s="15"/>
      <c r="G246" s="44"/>
      <c r="H246" s="42"/>
      <c r="I246" s="47"/>
      <c r="J246" s="128"/>
      <c r="K246" s="64"/>
    </row>
    <row r="247" spans="1:11" ht="14.25" customHeight="1" x14ac:dyDescent="0.25">
      <c r="A247" s="121"/>
      <c r="B247" s="42"/>
      <c r="C247" s="42"/>
      <c r="D247" s="42"/>
      <c r="E247" s="122"/>
      <c r="F247" s="123"/>
      <c r="G247" s="124"/>
      <c r="H247" s="42"/>
      <c r="I247" s="47"/>
      <c r="J247" s="128"/>
      <c r="K247" s="64"/>
    </row>
    <row r="248" spans="1:11" ht="14.25" customHeight="1" x14ac:dyDescent="0.25">
      <c r="A248" s="121"/>
      <c r="B248" s="42"/>
      <c r="C248" s="42"/>
      <c r="D248" s="42"/>
      <c r="E248" s="96"/>
      <c r="F248" s="15"/>
      <c r="G248" s="44"/>
      <c r="H248" s="42"/>
      <c r="I248" s="47"/>
      <c r="J248" s="128"/>
      <c r="K248" s="64"/>
    </row>
    <row r="249" spans="1:11" ht="14.25" customHeight="1" x14ac:dyDescent="0.25">
      <c r="A249" s="121"/>
      <c r="B249" s="42"/>
      <c r="C249" s="42"/>
      <c r="D249" s="42"/>
      <c r="E249" s="122"/>
      <c r="F249" s="123"/>
      <c r="G249" s="124"/>
      <c r="H249" s="125"/>
      <c r="I249" s="126"/>
      <c r="J249" s="129"/>
      <c r="K249" s="64"/>
    </row>
    <row r="250" spans="1:11" ht="14.25" customHeight="1" x14ac:dyDescent="0.25">
      <c r="A250" s="121"/>
      <c r="B250" s="42"/>
      <c r="C250" s="42"/>
      <c r="D250" s="42"/>
      <c r="E250" s="96"/>
      <c r="F250" s="15"/>
      <c r="G250" s="44"/>
      <c r="H250" s="42"/>
      <c r="I250" s="47"/>
      <c r="J250" s="128"/>
      <c r="K250" s="64"/>
    </row>
    <row r="251" spans="1:11" ht="14.25" customHeight="1" x14ac:dyDescent="0.25">
      <c r="A251" s="121"/>
      <c r="B251" s="42"/>
      <c r="C251" s="42"/>
      <c r="D251" s="42"/>
      <c r="E251" s="96"/>
      <c r="F251" s="15"/>
      <c r="G251" s="44"/>
      <c r="H251" s="42"/>
      <c r="I251" s="47"/>
      <c r="J251" s="128"/>
      <c r="K251" s="64"/>
    </row>
    <row r="252" spans="1:11" ht="14.25" customHeight="1" x14ac:dyDescent="0.25">
      <c r="A252" s="121"/>
      <c r="B252" s="42"/>
      <c r="C252" s="42"/>
      <c r="D252" s="42"/>
      <c r="E252" s="96"/>
      <c r="F252" s="15"/>
      <c r="G252" s="44"/>
      <c r="H252" s="42"/>
      <c r="I252" s="47"/>
      <c r="J252" s="128"/>
      <c r="K252" s="64"/>
    </row>
    <row r="253" spans="1:11" ht="14.25" customHeight="1" x14ac:dyDescent="0.25">
      <c r="A253" s="121"/>
      <c r="B253" s="42"/>
      <c r="C253" s="42"/>
      <c r="D253" s="42"/>
      <c r="E253" s="96"/>
      <c r="F253" s="15"/>
      <c r="G253" s="44"/>
      <c r="H253" s="42"/>
      <c r="I253" s="47"/>
      <c r="J253" s="128"/>
      <c r="K253" s="64"/>
    </row>
    <row r="254" spans="1:11" ht="14.25" customHeight="1" x14ac:dyDescent="0.25">
      <c r="A254" s="121"/>
      <c r="B254" s="42"/>
      <c r="C254" s="42"/>
      <c r="D254" s="42"/>
      <c r="E254" s="96"/>
      <c r="F254" s="15"/>
      <c r="G254" s="44"/>
      <c r="H254" s="42"/>
      <c r="I254" s="47"/>
      <c r="J254" s="128"/>
      <c r="K254" s="64"/>
    </row>
    <row r="255" spans="1:11" ht="14.25" customHeight="1" x14ac:dyDescent="0.25">
      <c r="A255" s="121"/>
      <c r="B255" s="42"/>
      <c r="C255" s="42"/>
      <c r="D255" s="42"/>
      <c r="E255" s="96"/>
      <c r="F255" s="15"/>
      <c r="G255" s="44"/>
      <c r="H255" s="42"/>
      <c r="I255" s="47"/>
      <c r="J255" s="128"/>
      <c r="K255" s="64"/>
    </row>
    <row r="256" spans="1:11" ht="14.25" customHeight="1" x14ac:dyDescent="0.25">
      <c r="A256" s="121"/>
      <c r="B256" s="42"/>
      <c r="C256" s="42"/>
      <c r="D256" s="42"/>
      <c r="E256" s="96"/>
      <c r="F256" s="15"/>
      <c r="G256" s="44"/>
      <c r="H256" s="42"/>
      <c r="I256" s="47"/>
      <c r="J256" s="128"/>
      <c r="K256" s="64"/>
    </row>
    <row r="257" spans="1:11" ht="14.25" customHeight="1" x14ac:dyDescent="0.25">
      <c r="A257" s="121"/>
      <c r="B257" s="42"/>
      <c r="C257" s="42"/>
      <c r="D257" s="42"/>
      <c r="E257" s="96"/>
      <c r="F257" s="15"/>
      <c r="G257" s="44"/>
      <c r="H257" s="42"/>
      <c r="I257" s="47"/>
      <c r="J257" s="128"/>
      <c r="K257" s="64"/>
    </row>
    <row r="258" spans="1:11" ht="14.25" customHeight="1" x14ac:dyDescent="0.25">
      <c r="A258" s="121"/>
      <c r="B258" s="42"/>
      <c r="C258" s="42"/>
      <c r="D258" s="42"/>
      <c r="E258" s="96"/>
      <c r="F258" s="15"/>
      <c r="G258" s="44"/>
      <c r="H258" s="42"/>
      <c r="I258" s="47"/>
      <c r="J258" s="128"/>
      <c r="K258" s="64"/>
    </row>
    <row r="259" spans="1:11" ht="14.25" customHeight="1" x14ac:dyDescent="0.25">
      <c r="A259" s="121"/>
      <c r="B259" s="42"/>
      <c r="C259" s="42"/>
      <c r="D259" s="42"/>
      <c r="E259" s="96"/>
      <c r="F259" s="15"/>
      <c r="G259" s="44"/>
      <c r="H259" s="42"/>
      <c r="I259" s="47"/>
      <c r="J259" s="128"/>
      <c r="K259" s="64"/>
    </row>
    <row r="260" spans="1:11" ht="14.25" customHeight="1" x14ac:dyDescent="0.25">
      <c r="A260" s="121"/>
      <c r="B260" s="42"/>
      <c r="C260" s="42"/>
      <c r="D260" s="42"/>
      <c r="E260" s="96"/>
      <c r="F260" s="15"/>
      <c r="G260" s="44"/>
      <c r="H260" s="42"/>
      <c r="I260" s="47"/>
      <c r="J260" s="128"/>
      <c r="K260" s="64"/>
    </row>
    <row r="261" spans="1:11" ht="14.25" customHeight="1" x14ac:dyDescent="0.25">
      <c r="A261" s="121"/>
      <c r="B261" s="42"/>
      <c r="C261" s="42"/>
      <c r="D261" s="42"/>
      <c r="E261" s="122"/>
      <c r="F261" s="123"/>
      <c r="G261" s="124"/>
      <c r="H261" s="42"/>
      <c r="I261" s="47"/>
      <c r="J261" s="128"/>
      <c r="K261" s="64"/>
    </row>
    <row r="262" spans="1:11" ht="27" customHeight="1" x14ac:dyDescent="0.25">
      <c r="A262" s="11"/>
      <c r="B262" s="11"/>
      <c r="C262" s="6"/>
      <c r="D262" s="6"/>
      <c r="E262" s="97"/>
      <c r="F262" s="41">
        <f>SUBTOTAL(9,REPORTE5[Kg Calibre])</f>
        <v>0</v>
      </c>
      <c r="G262" s="45"/>
      <c r="H262" s="6"/>
      <c r="I262" s="6"/>
      <c r="J262" s="130"/>
      <c r="K262" s="32"/>
    </row>
    <row r="264" spans="1:11" ht="14.45" customHeight="1" x14ac:dyDescent="0.25"/>
    <row r="268" spans="1:11" x14ac:dyDescent="0.25">
      <c r="F268" s="4"/>
    </row>
    <row r="269" spans="1:11" x14ac:dyDescent="0.25">
      <c r="F269" s="32"/>
    </row>
    <row r="277" spans="1:10" customFormat="1" x14ac:dyDescent="0.25">
      <c r="A277" s="2"/>
      <c r="B277" s="2"/>
      <c r="C277" s="2"/>
      <c r="D277" s="2"/>
      <c r="E277" s="98"/>
      <c r="F277" s="2"/>
      <c r="G277" s="46"/>
      <c r="H277" s="2"/>
      <c r="I277" s="2"/>
      <c r="J277" s="131"/>
    </row>
    <row r="278" spans="1:10" customFormat="1" x14ac:dyDescent="0.25">
      <c r="A278" s="2"/>
      <c r="B278" s="2"/>
      <c r="C278" s="2"/>
      <c r="D278" s="2"/>
      <c r="E278" s="98"/>
      <c r="F278" s="2"/>
      <c r="G278" s="46"/>
      <c r="H278" s="2"/>
      <c r="I278" s="2"/>
      <c r="J278" s="131"/>
    </row>
    <row r="279" spans="1:10" customFormat="1" x14ac:dyDescent="0.25">
      <c r="A279" s="2"/>
      <c r="B279" s="2"/>
      <c r="C279" s="2"/>
      <c r="D279" s="2"/>
      <c r="E279" s="98"/>
      <c r="F279" s="2"/>
      <c r="G279" s="46"/>
      <c r="H279" s="2"/>
      <c r="I279" s="2"/>
      <c r="J279" s="131"/>
    </row>
    <row r="280" spans="1:10" customFormat="1" x14ac:dyDescent="0.25">
      <c r="A280" s="2"/>
      <c r="B280" s="2"/>
      <c r="C280" s="2"/>
      <c r="D280" s="2"/>
      <c r="E280" s="98"/>
      <c r="F280" s="2"/>
      <c r="G280" s="46"/>
      <c r="H280" s="2"/>
      <c r="I280" s="2"/>
      <c r="J280" s="131"/>
    </row>
    <row r="281" spans="1:10" customFormat="1" x14ac:dyDescent="0.25">
      <c r="A281" s="2"/>
      <c r="B281" s="2"/>
      <c r="C281" s="2"/>
      <c r="D281" s="2"/>
      <c r="E281" s="98"/>
      <c r="F281" s="2"/>
      <c r="G281" s="46"/>
      <c r="H281" s="2"/>
      <c r="I281" s="2"/>
      <c r="J281" s="131"/>
    </row>
    <row r="282" spans="1:10" customFormat="1" x14ac:dyDescent="0.25">
      <c r="A282" s="2"/>
      <c r="B282" s="2"/>
      <c r="C282" s="2"/>
      <c r="D282" s="2"/>
      <c r="E282" s="98"/>
      <c r="F282" s="2"/>
      <c r="G282" s="46"/>
      <c r="H282" s="2"/>
      <c r="I282" s="2"/>
      <c r="J282" s="131"/>
    </row>
    <row r="283" spans="1:10" customFormat="1" x14ac:dyDescent="0.25">
      <c r="A283" s="2"/>
      <c r="B283" s="2"/>
      <c r="C283" s="2"/>
      <c r="D283" s="2"/>
      <c r="E283" s="98"/>
      <c r="F283" s="2"/>
      <c r="G283" s="46"/>
      <c r="H283" s="2"/>
      <c r="I283" s="2"/>
      <c r="J283" s="131"/>
    </row>
    <row r="284" spans="1:10" customFormat="1" x14ac:dyDescent="0.25">
      <c r="A284" s="2"/>
      <c r="B284" s="2"/>
      <c r="C284" s="2"/>
      <c r="D284" s="2"/>
      <c r="E284" s="98"/>
      <c r="F284" s="2"/>
      <c r="G284" s="46"/>
      <c r="H284" s="2"/>
      <c r="I284" s="2"/>
      <c r="J284" s="131"/>
    </row>
    <row r="285" spans="1:10" customFormat="1" x14ac:dyDescent="0.25">
      <c r="A285" s="2"/>
      <c r="B285" s="2"/>
      <c r="C285" s="2"/>
      <c r="D285" s="2"/>
      <c r="E285" s="98"/>
      <c r="F285" s="2"/>
      <c r="G285" s="46"/>
      <c r="H285" s="2"/>
      <c r="I285" s="2"/>
      <c r="J285" s="131"/>
    </row>
    <row r="286" spans="1:10" customFormat="1" x14ac:dyDescent="0.25">
      <c r="A286" s="2"/>
      <c r="B286" s="2"/>
      <c r="C286" s="2"/>
      <c r="D286" s="2"/>
      <c r="E286" s="98"/>
      <c r="F286" s="2"/>
      <c r="G286" s="46"/>
      <c r="H286" s="2"/>
      <c r="I286" s="2"/>
      <c r="J286" s="131"/>
    </row>
    <row r="287" spans="1:10" customFormat="1" x14ac:dyDescent="0.25">
      <c r="A287" s="2"/>
      <c r="B287" s="2"/>
      <c r="C287" s="2"/>
      <c r="D287" s="2"/>
      <c r="E287" s="98"/>
      <c r="F287" s="2"/>
      <c r="G287" s="46"/>
      <c r="H287" s="2"/>
      <c r="I287" s="2"/>
      <c r="J287" s="131"/>
    </row>
  </sheetData>
  <phoneticPr fontId="10" type="noConversion"/>
  <pageMargins left="0.7" right="0.7" top="0.75" bottom="0.75" header="0.3" footer="0.3"/>
  <pageSetup paperSize="9" scale="24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BBA2-11D2-4E42-B315-C342A92B73A6}">
  <sheetPr>
    <tabColor rgb="FFC00000"/>
    <pageSetUpPr fitToPage="1"/>
  </sheetPr>
  <dimension ref="A1:AL148"/>
  <sheetViews>
    <sheetView showGridLines="0" topLeftCell="I1" zoomScale="90" zoomScaleNormal="90" zoomScaleSheetLayoutView="80" workbookViewId="0">
      <pane ySplit="1" topLeftCell="A2" activePane="bottomLeft" state="frozen"/>
      <selection pane="bottomLeft" activeCell="Q1" sqref="Q1"/>
    </sheetView>
  </sheetViews>
  <sheetFormatPr baseColWidth="10" defaultColWidth="11.42578125" defaultRowHeight="15" x14ac:dyDescent="0.25"/>
  <cols>
    <col min="1" max="1" width="9.28515625" style="2" customWidth="1"/>
    <col min="2" max="2" width="9.42578125" style="2" customWidth="1"/>
    <col min="3" max="3" width="12.140625" style="2" customWidth="1"/>
    <col min="4" max="4" width="18.140625" style="2" customWidth="1"/>
    <col min="5" max="5" width="8.28515625" style="2" customWidth="1"/>
    <col min="6" max="6" width="11.42578125" style="2" customWidth="1"/>
    <col min="7" max="7" width="11.85546875" style="2" customWidth="1"/>
    <col min="8" max="8" width="11.42578125" style="2" customWidth="1"/>
    <col min="9" max="9" width="13.85546875" style="2" customWidth="1"/>
    <col min="10" max="10" width="12.85546875" style="2" customWidth="1"/>
    <col min="11" max="11" width="11.42578125" style="2" customWidth="1"/>
    <col min="12" max="12" width="11.140625" style="3" customWidth="1"/>
    <col min="13" max="13" width="10.140625" style="2" customWidth="1"/>
    <col min="15" max="15" width="13" style="2" customWidth="1"/>
    <col min="18" max="18" width="13.42578125" style="2" customWidth="1"/>
    <col min="23" max="23" width="10.140625" style="2" customWidth="1"/>
    <col min="24" max="25" width="9.5703125" style="2" customWidth="1"/>
    <col min="26" max="26" width="11.140625" style="8" customWidth="1"/>
    <col min="27" max="27" width="21.85546875" bestFit="1" customWidth="1"/>
    <col min="29" max="29" width="8.140625" style="2" customWidth="1"/>
    <col min="30" max="30" width="11.7109375" style="4" customWidth="1"/>
    <col min="31" max="31" width="9.42578125" style="2" customWidth="1"/>
    <col min="32" max="32" width="9.140625" style="2" customWidth="1"/>
    <col min="33" max="33" width="11.5703125" style="2" customWidth="1"/>
    <col min="34" max="34" width="14.140625" customWidth="1"/>
    <col min="35" max="35" width="16.140625" bestFit="1" customWidth="1"/>
    <col min="36" max="36" width="15.85546875" style="2" bestFit="1" customWidth="1"/>
    <col min="37" max="37" width="11.85546875" style="5" customWidth="1"/>
    <col min="38" max="38" width="9.85546875" style="2" bestFit="1" customWidth="1"/>
    <col min="39" max="39" width="30.28515625" style="2" bestFit="1" customWidth="1"/>
    <col min="40" max="40" width="11.42578125" style="2" customWidth="1"/>
    <col min="41" max="16384" width="11.42578125" style="2"/>
  </cols>
  <sheetData>
    <row r="1" spans="1:38" s="1" customFormat="1" ht="34.5" customHeight="1" thickBot="1" x14ac:dyDescent="0.3">
      <c r="A1" s="33" t="s">
        <v>41</v>
      </c>
      <c r="B1" s="33" t="s">
        <v>26</v>
      </c>
      <c r="C1" s="33" t="s">
        <v>1</v>
      </c>
      <c r="D1" s="33" t="s">
        <v>0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12</v>
      </c>
      <c r="J1" s="33" t="s">
        <v>11</v>
      </c>
      <c r="K1" s="34" t="s">
        <v>27</v>
      </c>
      <c r="L1" s="35" t="s">
        <v>40</v>
      </c>
      <c r="M1" s="37" t="s">
        <v>28</v>
      </c>
      <c r="N1" s="37" t="s">
        <v>39</v>
      </c>
      <c r="O1" s="36" t="s">
        <v>38</v>
      </c>
      <c r="P1" s="38" t="s">
        <v>33</v>
      </c>
      <c r="Q1" s="43" t="s">
        <v>35</v>
      </c>
      <c r="R1" s="16" t="s">
        <v>34</v>
      </c>
      <c r="S1" s="16" t="s">
        <v>29</v>
      </c>
      <c r="T1" s="16" t="s">
        <v>36</v>
      </c>
      <c r="U1" s="16" t="s">
        <v>6</v>
      </c>
      <c r="V1" s="37" t="s">
        <v>37</v>
      </c>
      <c r="W1" s="16" t="s">
        <v>13</v>
      </c>
      <c r="X1" s="16" t="s">
        <v>14</v>
      </c>
      <c r="Y1" s="16" t="s">
        <v>16</v>
      </c>
      <c r="Z1" s="16" t="s">
        <v>7</v>
      </c>
      <c r="AA1" s="17" t="s">
        <v>10</v>
      </c>
      <c r="AB1" s="114" t="s">
        <v>96</v>
      </c>
      <c r="AC1" s="114" t="s">
        <v>97</v>
      </c>
      <c r="AD1" s="114" t="s">
        <v>98</v>
      </c>
      <c r="AE1" s="114" t="s">
        <v>99</v>
      </c>
      <c r="AF1" s="114" t="s">
        <v>100</v>
      </c>
      <c r="AG1" s="114" t="s">
        <v>101</v>
      </c>
      <c r="AH1" s="114" t="s">
        <v>102</v>
      </c>
      <c r="AI1" s="114" t="s">
        <v>103</v>
      </c>
      <c r="AJ1" s="114" t="s">
        <v>104</v>
      </c>
      <c r="AK1" s="114" t="s">
        <v>105</v>
      </c>
      <c r="AL1" s="114" t="s">
        <v>106</v>
      </c>
    </row>
    <row r="2" spans="1:38" ht="14.25" customHeight="1" thickBot="1" x14ac:dyDescent="0.3">
      <c r="A2" s="42"/>
      <c r="B2" s="42"/>
      <c r="C2" s="42"/>
      <c r="D2" s="47"/>
      <c r="E2" s="54"/>
      <c r="F2" s="53"/>
      <c r="G2" s="42"/>
      <c r="H2" s="42"/>
      <c r="I2" s="42"/>
      <c r="J2" s="47"/>
      <c r="K2" s="52"/>
      <c r="L2" s="49"/>
      <c r="M2" s="48"/>
      <c r="N2" s="56"/>
      <c r="O2" s="62"/>
      <c r="P2" s="57"/>
      <c r="Q2" s="60"/>
      <c r="R2" s="58"/>
      <c r="S2" s="60"/>
      <c r="T2" s="57"/>
      <c r="U2" s="60"/>
      <c r="V2" s="59"/>
      <c r="W2" s="15"/>
      <c r="X2" s="15"/>
      <c r="Y2" s="68"/>
      <c r="Z2" s="54"/>
      <c r="AA2" s="64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</row>
    <row r="3" spans="1:38" ht="14.25" customHeight="1" x14ac:dyDescent="0.25">
      <c r="A3" s="42"/>
      <c r="B3" s="42"/>
      <c r="C3" s="42"/>
      <c r="D3" s="47"/>
      <c r="E3" s="90"/>
      <c r="F3" s="53"/>
      <c r="G3" s="42"/>
      <c r="H3" s="42"/>
      <c r="I3" s="42"/>
      <c r="J3" s="47"/>
      <c r="K3" s="51"/>
      <c r="L3" s="91"/>
      <c r="M3" s="48"/>
      <c r="N3" s="56"/>
      <c r="O3" s="92"/>
      <c r="P3" s="57"/>
      <c r="Q3" s="93"/>
      <c r="R3" s="58"/>
      <c r="S3" s="93"/>
      <c r="T3" s="57"/>
      <c r="U3" s="93"/>
      <c r="V3" s="59"/>
      <c r="W3" s="15"/>
      <c r="X3" s="15"/>
      <c r="Y3" s="68"/>
      <c r="Z3" s="90"/>
      <c r="AA3" s="64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</row>
    <row r="4" spans="1:38" ht="14.25" customHeight="1" x14ac:dyDescent="0.25">
      <c r="A4" s="42"/>
      <c r="B4" s="42"/>
      <c r="C4" s="42"/>
      <c r="D4" s="47"/>
      <c r="E4" s="90"/>
      <c r="F4" s="53"/>
      <c r="G4" s="42"/>
      <c r="H4" s="42"/>
      <c r="I4" s="42"/>
      <c r="J4" s="47"/>
      <c r="K4" s="52"/>
      <c r="L4" s="91"/>
      <c r="M4" s="48"/>
      <c r="N4" s="56"/>
      <c r="O4" s="92"/>
      <c r="P4" s="57"/>
      <c r="Q4" s="93"/>
      <c r="R4" s="58"/>
      <c r="S4" s="93"/>
      <c r="T4" s="57"/>
      <c r="U4" s="93"/>
      <c r="V4" s="59"/>
      <c r="W4" s="15"/>
      <c r="X4" s="15"/>
      <c r="Y4" s="68"/>
      <c r="Z4" s="90"/>
      <c r="AA4" s="64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</row>
    <row r="5" spans="1:38" ht="14.25" customHeight="1" x14ac:dyDescent="0.25">
      <c r="A5" s="42"/>
      <c r="B5" s="42"/>
      <c r="C5" s="42"/>
      <c r="D5" s="47"/>
      <c r="E5" s="90"/>
      <c r="F5" s="53"/>
      <c r="G5" s="42"/>
      <c r="H5" s="42"/>
      <c r="I5" s="42"/>
      <c r="J5" s="47"/>
      <c r="K5" s="52"/>
      <c r="L5" s="91"/>
      <c r="M5" s="48"/>
      <c r="N5" s="56"/>
      <c r="O5" s="92"/>
      <c r="P5" s="57"/>
      <c r="Q5" s="93"/>
      <c r="R5" s="58"/>
      <c r="S5" s="93"/>
      <c r="T5" s="57"/>
      <c r="U5" s="93"/>
      <c r="V5" s="59"/>
      <c r="W5" s="15"/>
      <c r="X5" s="15"/>
      <c r="Y5" s="68"/>
      <c r="Z5" s="90"/>
      <c r="AA5" s="64"/>
      <c r="AB5" s="113"/>
      <c r="AC5" s="113"/>
      <c r="AD5" s="113"/>
      <c r="AE5" s="113"/>
      <c r="AF5" s="113"/>
      <c r="AG5" s="113"/>
      <c r="AH5" s="113"/>
      <c r="AI5" s="120"/>
      <c r="AJ5" s="120"/>
      <c r="AK5" s="113"/>
      <c r="AL5" s="120"/>
    </row>
    <row r="6" spans="1:38" ht="14.25" customHeight="1" x14ac:dyDescent="0.25">
      <c r="A6" s="42"/>
      <c r="B6" s="42"/>
      <c r="C6" s="42"/>
      <c r="D6" s="47"/>
      <c r="E6" s="90"/>
      <c r="F6" s="53"/>
      <c r="G6" s="42"/>
      <c r="H6" s="42"/>
      <c r="I6" s="42"/>
      <c r="J6" s="47"/>
      <c r="K6" s="52"/>
      <c r="L6" s="91"/>
      <c r="M6" s="48"/>
      <c r="N6" s="56"/>
      <c r="O6" s="92"/>
      <c r="P6" s="57"/>
      <c r="Q6" s="93"/>
      <c r="R6" s="58"/>
      <c r="S6" s="93"/>
      <c r="T6" s="57"/>
      <c r="U6" s="93"/>
      <c r="V6" s="59"/>
      <c r="W6" s="15"/>
      <c r="X6" s="15"/>
      <c r="Y6" s="68"/>
      <c r="Z6" s="90"/>
      <c r="AA6" s="64"/>
      <c r="AB6" s="113"/>
      <c r="AC6" s="113"/>
      <c r="AD6" s="113"/>
      <c r="AE6" s="113"/>
      <c r="AF6" s="113"/>
      <c r="AG6" s="113"/>
      <c r="AH6" s="113"/>
      <c r="AI6" s="120"/>
      <c r="AJ6" s="120"/>
      <c r="AK6" s="113"/>
      <c r="AL6" s="120"/>
    </row>
    <row r="7" spans="1:38" ht="14.25" customHeight="1" x14ac:dyDescent="0.25">
      <c r="A7" s="42"/>
      <c r="B7" s="42"/>
      <c r="C7" s="42"/>
      <c r="D7" s="47"/>
      <c r="E7" s="90"/>
      <c r="F7" s="53"/>
      <c r="G7" s="42"/>
      <c r="H7" s="42"/>
      <c r="I7" s="42"/>
      <c r="J7" s="47"/>
      <c r="K7" s="52"/>
      <c r="L7" s="91"/>
      <c r="M7" s="48"/>
      <c r="N7" s="56"/>
      <c r="O7" s="92"/>
      <c r="P7" s="57"/>
      <c r="Q7" s="93"/>
      <c r="R7" s="58"/>
      <c r="S7" s="93"/>
      <c r="T7" s="57"/>
      <c r="U7" s="93"/>
      <c r="V7" s="59"/>
      <c r="W7" s="15"/>
      <c r="X7" s="15"/>
      <c r="Y7" s="68"/>
      <c r="Z7" s="90"/>
      <c r="AA7" s="64"/>
      <c r="AB7" s="113"/>
      <c r="AC7" s="113"/>
      <c r="AD7" s="113"/>
      <c r="AE7" s="113"/>
      <c r="AF7" s="113"/>
      <c r="AG7" s="113"/>
      <c r="AH7" s="113"/>
      <c r="AI7" s="120"/>
      <c r="AJ7" s="120"/>
      <c r="AK7" s="113"/>
      <c r="AL7" s="120"/>
    </row>
    <row r="8" spans="1:38" ht="14.25" customHeight="1" x14ac:dyDescent="0.25">
      <c r="A8" s="42"/>
      <c r="B8" s="42"/>
      <c r="C8" s="42"/>
      <c r="D8" s="47"/>
      <c r="E8" s="55"/>
      <c r="F8" s="53"/>
      <c r="G8" s="42"/>
      <c r="H8" s="42"/>
      <c r="I8" s="42"/>
      <c r="J8" s="47"/>
      <c r="K8" s="52"/>
      <c r="L8" s="50"/>
      <c r="M8" s="48"/>
      <c r="N8" s="56"/>
      <c r="O8" s="63"/>
      <c r="P8" s="57"/>
      <c r="Q8" s="61"/>
      <c r="R8" s="58"/>
      <c r="S8" s="61"/>
      <c r="T8" s="57"/>
      <c r="U8" s="61"/>
      <c r="V8" s="59"/>
      <c r="W8" s="15"/>
      <c r="X8" s="15"/>
      <c r="Y8" s="58"/>
      <c r="Z8" s="55"/>
      <c r="AA8" s="64"/>
      <c r="AB8" s="113"/>
      <c r="AC8" s="113"/>
      <c r="AD8" s="113"/>
      <c r="AE8" s="113"/>
      <c r="AF8" s="113"/>
      <c r="AG8" s="113"/>
      <c r="AH8" s="113"/>
      <c r="AI8" s="120"/>
      <c r="AJ8" s="120"/>
      <c r="AK8" s="113"/>
      <c r="AL8" s="113"/>
    </row>
    <row r="9" spans="1:38" ht="14.25" customHeight="1" x14ac:dyDescent="0.25">
      <c r="A9" s="42"/>
      <c r="B9" s="42"/>
      <c r="C9" s="42"/>
      <c r="D9" s="47"/>
      <c r="E9" s="55"/>
      <c r="F9" s="53"/>
      <c r="G9" s="42"/>
      <c r="H9" s="42"/>
      <c r="I9" s="42"/>
      <c r="J9" s="47"/>
      <c r="K9" s="52"/>
      <c r="L9" s="50"/>
      <c r="M9" s="48"/>
      <c r="N9" s="56"/>
      <c r="O9" s="63"/>
      <c r="P9" s="57"/>
      <c r="Q9" s="61"/>
      <c r="R9" s="58"/>
      <c r="S9" s="61"/>
      <c r="T9" s="57"/>
      <c r="U9" s="61"/>
      <c r="V9" s="59"/>
      <c r="W9" s="15"/>
      <c r="X9" s="15"/>
      <c r="Y9" s="58"/>
      <c r="Z9" s="55"/>
      <c r="AA9" s="64"/>
      <c r="AB9" s="113"/>
      <c r="AC9" s="113"/>
      <c r="AD9" s="113"/>
      <c r="AE9" s="113"/>
      <c r="AF9" s="113"/>
      <c r="AG9" s="113"/>
      <c r="AH9" s="113"/>
      <c r="AI9" s="120"/>
      <c r="AJ9" s="120"/>
      <c r="AK9" s="113"/>
      <c r="AL9" s="113"/>
    </row>
    <row r="10" spans="1:38" ht="14.25" customHeight="1" x14ac:dyDescent="0.25">
      <c r="A10" s="42"/>
      <c r="B10" s="42"/>
      <c r="C10" s="42"/>
      <c r="D10" s="47"/>
      <c r="E10" s="55"/>
      <c r="F10" s="53"/>
      <c r="G10" s="42"/>
      <c r="H10" s="42"/>
      <c r="I10" s="42"/>
      <c r="J10" s="47"/>
      <c r="K10" s="52"/>
      <c r="L10" s="50"/>
      <c r="M10" s="48"/>
      <c r="N10" s="56"/>
      <c r="O10" s="63"/>
      <c r="P10" s="57"/>
      <c r="Q10" s="61"/>
      <c r="R10" s="58"/>
      <c r="S10" s="61"/>
      <c r="T10" s="57"/>
      <c r="U10" s="61"/>
      <c r="V10" s="59"/>
      <c r="W10" s="15"/>
      <c r="X10" s="15"/>
      <c r="Y10" s="58"/>
      <c r="Z10" s="55"/>
      <c r="AA10" s="64"/>
      <c r="AB10" s="113"/>
      <c r="AC10" s="113"/>
      <c r="AD10" s="113"/>
      <c r="AE10" s="113"/>
      <c r="AF10" s="113"/>
      <c r="AG10" s="113"/>
      <c r="AH10" s="113"/>
      <c r="AI10" s="120"/>
      <c r="AJ10" s="120"/>
      <c r="AK10" s="113"/>
      <c r="AL10" s="113"/>
    </row>
    <row r="11" spans="1:38" ht="14.25" customHeight="1" x14ac:dyDescent="0.25">
      <c r="A11" s="42"/>
      <c r="B11" s="42"/>
      <c r="C11" s="42"/>
      <c r="D11" s="47"/>
      <c r="E11" s="55"/>
      <c r="F11" s="53"/>
      <c r="G11" s="42"/>
      <c r="H11" s="42"/>
      <c r="I11" s="42"/>
      <c r="J11" s="47"/>
      <c r="K11" s="52"/>
      <c r="L11" s="50"/>
      <c r="M11" s="48"/>
      <c r="N11" s="56"/>
      <c r="O11" s="63"/>
      <c r="P11" s="57"/>
      <c r="Q11" s="61"/>
      <c r="R11" s="58"/>
      <c r="S11" s="61"/>
      <c r="T11" s="57"/>
      <c r="U11" s="61"/>
      <c r="V11" s="59"/>
      <c r="W11" s="15"/>
      <c r="X11" s="15"/>
      <c r="Y11" s="58"/>
      <c r="Z11" s="55"/>
      <c r="AA11" s="64"/>
      <c r="AB11" s="113"/>
      <c r="AC11" s="113"/>
      <c r="AD11" s="113"/>
      <c r="AE11" s="113"/>
      <c r="AF11" s="113"/>
      <c r="AG11" s="113"/>
      <c r="AH11" s="113"/>
      <c r="AI11" s="120"/>
      <c r="AJ11" s="120"/>
      <c r="AK11" s="113"/>
      <c r="AL11" s="113"/>
    </row>
    <row r="12" spans="1:38" ht="14.25" customHeight="1" x14ac:dyDescent="0.25">
      <c r="A12" s="42"/>
      <c r="B12" s="42"/>
      <c r="C12" s="42"/>
      <c r="D12" s="47"/>
      <c r="E12" s="55"/>
      <c r="F12" s="53"/>
      <c r="G12" s="42"/>
      <c r="H12" s="42"/>
      <c r="I12" s="42"/>
      <c r="J12" s="47"/>
      <c r="K12" s="52"/>
      <c r="L12" s="50"/>
      <c r="M12" s="48"/>
      <c r="N12" s="56"/>
      <c r="O12" s="63"/>
      <c r="P12" s="57"/>
      <c r="Q12" s="61"/>
      <c r="R12" s="58"/>
      <c r="S12" s="61"/>
      <c r="T12" s="57"/>
      <c r="U12" s="61"/>
      <c r="V12" s="59"/>
      <c r="W12" s="15"/>
      <c r="X12" s="15"/>
      <c r="Y12" s="58"/>
      <c r="Z12" s="55"/>
      <c r="AA12" s="64"/>
      <c r="AB12" s="113"/>
      <c r="AC12" s="113"/>
      <c r="AD12" s="113"/>
      <c r="AE12" s="113"/>
      <c r="AF12" s="113"/>
      <c r="AG12" s="113"/>
      <c r="AH12" s="113"/>
      <c r="AI12" s="120"/>
      <c r="AJ12" s="120"/>
      <c r="AK12" s="113"/>
      <c r="AL12" s="113"/>
    </row>
    <row r="13" spans="1:38" ht="14.25" customHeight="1" x14ac:dyDescent="0.25">
      <c r="A13" s="42"/>
      <c r="B13" s="42"/>
      <c r="C13" s="42"/>
      <c r="D13" s="47"/>
      <c r="E13" s="55"/>
      <c r="F13" s="53"/>
      <c r="G13" s="42"/>
      <c r="H13" s="42"/>
      <c r="I13" s="42"/>
      <c r="J13" s="47"/>
      <c r="K13" s="52"/>
      <c r="L13" s="50"/>
      <c r="M13" s="48"/>
      <c r="N13" s="56"/>
      <c r="O13" s="63"/>
      <c r="P13" s="57"/>
      <c r="Q13" s="61"/>
      <c r="R13" s="58"/>
      <c r="S13" s="61"/>
      <c r="T13" s="57"/>
      <c r="U13" s="61"/>
      <c r="V13" s="59"/>
      <c r="W13" s="15"/>
      <c r="X13" s="15"/>
      <c r="Y13" s="58"/>
      <c r="Z13" s="55"/>
      <c r="AA13" s="64"/>
      <c r="AB13" s="113"/>
      <c r="AC13" s="113"/>
      <c r="AD13" s="113"/>
      <c r="AE13" s="113"/>
      <c r="AF13" s="113"/>
      <c r="AG13" s="113"/>
      <c r="AH13" s="113"/>
      <c r="AI13" s="120"/>
      <c r="AJ13" s="120"/>
      <c r="AK13" s="113"/>
      <c r="AL13" s="113"/>
    </row>
    <row r="14" spans="1:38" ht="14.25" customHeight="1" x14ac:dyDescent="0.25">
      <c r="A14" s="42"/>
      <c r="B14" s="42"/>
      <c r="C14" s="42"/>
      <c r="D14" s="47"/>
      <c r="E14" s="55"/>
      <c r="F14" s="53"/>
      <c r="G14" s="42"/>
      <c r="H14" s="42"/>
      <c r="I14" s="42"/>
      <c r="J14" s="47"/>
      <c r="K14" s="52"/>
      <c r="L14" s="50"/>
      <c r="M14" s="48"/>
      <c r="N14" s="56"/>
      <c r="O14" s="63"/>
      <c r="P14" s="57"/>
      <c r="Q14" s="61"/>
      <c r="R14" s="58"/>
      <c r="S14" s="61"/>
      <c r="T14" s="57"/>
      <c r="U14" s="61"/>
      <c r="V14" s="59"/>
      <c r="W14" s="15"/>
      <c r="X14" s="15"/>
      <c r="Y14" s="58"/>
      <c r="Z14" s="55"/>
      <c r="AA14" s="64"/>
      <c r="AB14" s="113"/>
      <c r="AC14" s="113"/>
      <c r="AD14" s="113"/>
      <c r="AE14" s="113"/>
      <c r="AF14" s="113"/>
      <c r="AG14" s="113"/>
      <c r="AH14" s="113"/>
      <c r="AI14" s="120"/>
      <c r="AJ14" s="120"/>
      <c r="AK14" s="113"/>
      <c r="AL14" s="113"/>
    </row>
    <row r="15" spans="1:38" ht="14.25" customHeight="1" x14ac:dyDescent="0.25">
      <c r="A15" s="42"/>
      <c r="B15" s="42"/>
      <c r="C15" s="42"/>
      <c r="D15" s="47"/>
      <c r="E15" s="55"/>
      <c r="F15" s="53"/>
      <c r="G15" s="42"/>
      <c r="H15" s="42"/>
      <c r="I15" s="42"/>
      <c r="J15" s="47"/>
      <c r="K15" s="52"/>
      <c r="L15" s="50"/>
      <c r="M15" s="48"/>
      <c r="N15" s="56"/>
      <c r="O15" s="63"/>
      <c r="P15" s="57"/>
      <c r="Q15" s="61"/>
      <c r="R15" s="58"/>
      <c r="S15" s="61"/>
      <c r="T15" s="57"/>
      <c r="U15" s="61"/>
      <c r="V15" s="59"/>
      <c r="W15" s="15"/>
      <c r="X15" s="15"/>
      <c r="Y15" s="58"/>
      <c r="Z15" s="55"/>
      <c r="AA15" s="64"/>
      <c r="AB15" s="113"/>
      <c r="AC15" s="113"/>
      <c r="AD15" s="113"/>
      <c r="AE15" s="113"/>
      <c r="AF15" s="113"/>
      <c r="AG15" s="113"/>
      <c r="AH15" s="113"/>
      <c r="AI15" s="120"/>
      <c r="AJ15" s="120"/>
      <c r="AK15" s="113"/>
      <c r="AL15" s="113"/>
    </row>
    <row r="16" spans="1:38" ht="14.25" customHeight="1" x14ac:dyDescent="0.25">
      <c r="A16" s="42"/>
      <c r="B16" s="42"/>
      <c r="C16" s="42"/>
      <c r="D16" s="47"/>
      <c r="E16" s="55"/>
      <c r="F16" s="53"/>
      <c r="G16" s="42"/>
      <c r="H16" s="42"/>
      <c r="I16" s="42"/>
      <c r="J16" s="47"/>
      <c r="K16" s="52"/>
      <c r="L16" s="50"/>
      <c r="M16" s="48"/>
      <c r="N16" s="56"/>
      <c r="O16" s="63"/>
      <c r="P16" s="57"/>
      <c r="Q16" s="61"/>
      <c r="R16" s="58"/>
      <c r="S16" s="61"/>
      <c r="T16" s="57"/>
      <c r="U16" s="61"/>
      <c r="V16" s="59"/>
      <c r="W16" s="15"/>
      <c r="X16" s="15"/>
      <c r="Y16" s="58"/>
      <c r="Z16" s="55"/>
      <c r="AA16" s="64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8" ht="14.25" customHeight="1" x14ac:dyDescent="0.25">
      <c r="A17" s="42"/>
      <c r="B17" s="42"/>
      <c r="C17" s="42"/>
      <c r="D17" s="47"/>
      <c r="E17" s="55"/>
      <c r="F17" s="53"/>
      <c r="G17" s="42"/>
      <c r="H17" s="42"/>
      <c r="I17" s="42"/>
      <c r="J17" s="47"/>
      <c r="K17" s="52"/>
      <c r="L17" s="50"/>
      <c r="M17" s="48"/>
      <c r="N17" s="56"/>
      <c r="O17" s="63"/>
      <c r="P17" s="57"/>
      <c r="Q17" s="61"/>
      <c r="R17" s="58"/>
      <c r="S17" s="61"/>
      <c r="T17" s="57"/>
      <c r="U17" s="61"/>
      <c r="V17" s="59"/>
      <c r="W17" s="15"/>
      <c r="X17" s="15"/>
      <c r="Y17" s="58"/>
      <c r="Z17" s="55"/>
      <c r="AA17" s="64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</row>
    <row r="18" spans="1:38" ht="14.25" customHeight="1" x14ac:dyDescent="0.25">
      <c r="A18" s="42"/>
      <c r="B18" s="42"/>
      <c r="C18" s="42"/>
      <c r="D18" s="47"/>
      <c r="E18" s="55"/>
      <c r="F18" s="53"/>
      <c r="G18" s="42"/>
      <c r="H18" s="42"/>
      <c r="I18" s="42"/>
      <c r="J18" s="47"/>
      <c r="K18" s="52"/>
      <c r="L18" s="50"/>
      <c r="M18" s="48"/>
      <c r="N18" s="56"/>
      <c r="O18" s="63"/>
      <c r="P18" s="57"/>
      <c r="Q18" s="61"/>
      <c r="R18" s="58"/>
      <c r="S18" s="61"/>
      <c r="T18" s="57"/>
      <c r="U18" s="61"/>
      <c r="V18" s="59"/>
      <c r="W18" s="15"/>
      <c r="X18" s="15"/>
      <c r="Y18" s="58"/>
      <c r="Z18" s="55"/>
      <c r="AA18" s="64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</row>
    <row r="19" spans="1:38" ht="14.25" customHeight="1" x14ac:dyDescent="0.25">
      <c r="A19" s="42"/>
      <c r="B19" s="42"/>
      <c r="C19" s="42"/>
      <c r="D19" s="47"/>
      <c r="E19" s="55"/>
      <c r="F19" s="53"/>
      <c r="G19" s="42"/>
      <c r="H19" s="42"/>
      <c r="I19" s="42"/>
      <c r="J19" s="47"/>
      <c r="K19" s="52"/>
      <c r="L19" s="50"/>
      <c r="M19" s="48"/>
      <c r="N19" s="56"/>
      <c r="O19" s="63"/>
      <c r="P19" s="57"/>
      <c r="Q19" s="61"/>
      <c r="R19" s="58"/>
      <c r="S19" s="61"/>
      <c r="T19" s="57"/>
      <c r="U19" s="61"/>
      <c r="V19" s="59"/>
      <c r="W19" s="15"/>
      <c r="X19" s="15"/>
      <c r="Y19" s="58"/>
      <c r="Z19" s="55"/>
      <c r="AA19" s="64"/>
      <c r="AB19" s="113"/>
      <c r="AC19" s="113"/>
      <c r="AD19" s="113"/>
      <c r="AE19" s="113"/>
      <c r="AF19" s="113"/>
      <c r="AG19" s="113"/>
      <c r="AH19" s="113"/>
      <c r="AI19" s="120"/>
      <c r="AJ19" s="120"/>
      <c r="AK19" s="113"/>
      <c r="AL19" s="120"/>
    </row>
    <row r="20" spans="1:38" ht="14.25" customHeight="1" x14ac:dyDescent="0.25">
      <c r="A20" s="42"/>
      <c r="B20" s="42"/>
      <c r="C20" s="42"/>
      <c r="D20" s="47"/>
      <c r="E20" s="55"/>
      <c r="F20" s="53"/>
      <c r="G20" s="42"/>
      <c r="H20" s="42"/>
      <c r="I20" s="42"/>
      <c r="J20" s="47"/>
      <c r="K20" s="52"/>
      <c r="L20" s="50"/>
      <c r="M20" s="48"/>
      <c r="N20" s="56"/>
      <c r="O20" s="63"/>
      <c r="P20" s="57"/>
      <c r="Q20" s="61"/>
      <c r="R20" s="58"/>
      <c r="S20" s="61"/>
      <c r="T20" s="57"/>
      <c r="U20" s="61"/>
      <c r="V20" s="59"/>
      <c r="W20" s="15"/>
      <c r="X20" s="15"/>
      <c r="Y20" s="58"/>
      <c r="Z20" s="55"/>
      <c r="AA20" s="64"/>
      <c r="AB20" s="113"/>
      <c r="AC20" s="113"/>
      <c r="AD20" s="113"/>
      <c r="AE20" s="113"/>
      <c r="AF20" s="113"/>
      <c r="AG20" s="113"/>
      <c r="AH20" s="113"/>
      <c r="AI20" s="120"/>
      <c r="AJ20" s="120"/>
      <c r="AK20" s="113"/>
      <c r="AL20" s="120"/>
    </row>
    <row r="21" spans="1:38" ht="14.25" customHeight="1" x14ac:dyDescent="0.25">
      <c r="A21" s="42"/>
      <c r="B21" s="42"/>
      <c r="C21" s="42"/>
      <c r="D21" s="47"/>
      <c r="E21" s="55"/>
      <c r="F21" s="53"/>
      <c r="G21" s="42"/>
      <c r="H21" s="42"/>
      <c r="I21" s="42"/>
      <c r="J21" s="47"/>
      <c r="K21" s="52"/>
      <c r="L21" s="50"/>
      <c r="M21" s="48"/>
      <c r="N21" s="56"/>
      <c r="O21" s="63"/>
      <c r="P21" s="57"/>
      <c r="Q21" s="61"/>
      <c r="R21" s="58"/>
      <c r="S21" s="61"/>
      <c r="T21" s="57"/>
      <c r="U21" s="61"/>
      <c r="V21" s="59"/>
      <c r="W21" s="15"/>
      <c r="X21" s="15"/>
      <c r="Y21" s="58"/>
      <c r="Z21" s="55"/>
      <c r="AA21" s="64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20"/>
    </row>
    <row r="22" spans="1:38" ht="14.25" customHeight="1" x14ac:dyDescent="0.25">
      <c r="A22" s="42"/>
      <c r="B22" s="42"/>
      <c r="C22" s="42"/>
      <c r="D22" s="47"/>
      <c r="E22" s="55"/>
      <c r="F22" s="53"/>
      <c r="G22" s="42"/>
      <c r="H22" s="42"/>
      <c r="I22" s="42"/>
      <c r="J22" s="42"/>
      <c r="K22" s="52"/>
      <c r="L22" s="85"/>
      <c r="M22" s="48"/>
      <c r="N22" s="56"/>
      <c r="O22" s="86"/>
      <c r="P22" s="57"/>
      <c r="Q22" s="87"/>
      <c r="R22" s="58"/>
      <c r="S22" s="87"/>
      <c r="T22" s="57"/>
      <c r="U22" s="87"/>
      <c r="V22" s="59"/>
      <c r="W22" s="15"/>
      <c r="X22" s="15"/>
      <c r="Y22" s="69"/>
      <c r="Z22" s="65"/>
      <c r="AA22" s="66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</row>
    <row r="23" spans="1:38" ht="14.25" customHeight="1" x14ac:dyDescent="0.25">
      <c r="A23" s="42"/>
      <c r="B23" s="42"/>
      <c r="C23" s="42"/>
      <c r="D23" s="47"/>
      <c r="E23" s="55"/>
      <c r="F23" s="53"/>
      <c r="G23" s="42"/>
      <c r="H23" s="42"/>
      <c r="I23" s="42"/>
      <c r="J23" s="42"/>
      <c r="K23" s="52"/>
      <c r="L23" s="85"/>
      <c r="M23" s="48"/>
      <c r="N23" s="56"/>
      <c r="O23" s="86"/>
      <c r="P23" s="57"/>
      <c r="Q23" s="87"/>
      <c r="R23" s="58"/>
      <c r="S23" s="87"/>
      <c r="T23" s="57"/>
      <c r="U23" s="87"/>
      <c r="V23" s="59"/>
      <c r="W23" s="15"/>
      <c r="X23" s="15"/>
      <c r="Y23" s="69"/>
      <c r="Z23" s="65"/>
      <c r="AA23" s="66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</row>
    <row r="24" spans="1:38" ht="14.25" customHeight="1" x14ac:dyDescent="0.25">
      <c r="A24" s="42"/>
      <c r="B24" s="42"/>
      <c r="C24" s="42"/>
      <c r="D24" s="47"/>
      <c r="E24" s="55"/>
      <c r="F24" s="53"/>
      <c r="G24" s="42"/>
      <c r="H24" s="42"/>
      <c r="I24" s="42"/>
      <c r="J24" s="42"/>
      <c r="K24" s="52"/>
      <c r="L24" s="85"/>
      <c r="M24" s="48"/>
      <c r="N24" s="56"/>
      <c r="O24" s="86"/>
      <c r="P24" s="57"/>
      <c r="Q24" s="87"/>
      <c r="R24" s="58"/>
      <c r="S24" s="87"/>
      <c r="T24" s="57"/>
      <c r="U24" s="87"/>
      <c r="V24" s="59"/>
      <c r="W24" s="15"/>
      <c r="X24" s="15"/>
      <c r="Y24" s="69"/>
      <c r="Z24" s="65"/>
      <c r="AA24" s="66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</row>
    <row r="25" spans="1:38" ht="14.25" customHeight="1" x14ac:dyDescent="0.25">
      <c r="A25" s="42"/>
      <c r="B25" s="42"/>
      <c r="C25" s="42"/>
      <c r="D25" s="47"/>
      <c r="E25" s="55"/>
      <c r="F25" s="53"/>
      <c r="G25" s="42"/>
      <c r="H25" s="42"/>
      <c r="I25" s="42"/>
      <c r="J25" s="42"/>
      <c r="K25" s="52"/>
      <c r="L25" s="85"/>
      <c r="M25" s="48"/>
      <c r="N25" s="56"/>
      <c r="O25" s="86"/>
      <c r="P25" s="57"/>
      <c r="Q25" s="87"/>
      <c r="R25" s="58"/>
      <c r="S25" s="87"/>
      <c r="T25" s="57"/>
      <c r="U25" s="87"/>
      <c r="V25" s="59"/>
      <c r="W25" s="15"/>
      <c r="X25" s="15"/>
      <c r="Y25" s="69"/>
      <c r="Z25" s="65"/>
      <c r="AA25" s="66"/>
      <c r="AB25" s="113"/>
      <c r="AC25" s="113"/>
      <c r="AD25" s="113"/>
      <c r="AE25" s="113"/>
      <c r="AF25" s="113"/>
      <c r="AG25" s="113"/>
      <c r="AH25" s="113"/>
      <c r="AI25" s="120"/>
      <c r="AJ25" s="120"/>
      <c r="AK25" s="113"/>
      <c r="AL25" s="113"/>
    </row>
    <row r="26" spans="1:38" ht="14.25" customHeight="1" x14ac:dyDescent="0.25">
      <c r="A26" s="42"/>
      <c r="B26" s="42"/>
      <c r="C26" s="42"/>
      <c r="D26" s="47"/>
      <c r="E26" s="55"/>
      <c r="F26" s="53"/>
      <c r="G26" s="42"/>
      <c r="H26" s="42"/>
      <c r="I26" s="42"/>
      <c r="J26" s="42"/>
      <c r="K26" s="52"/>
      <c r="L26" s="85"/>
      <c r="M26" s="48"/>
      <c r="N26" s="56"/>
      <c r="O26" s="86"/>
      <c r="P26" s="57"/>
      <c r="Q26" s="87"/>
      <c r="R26" s="58"/>
      <c r="S26" s="87"/>
      <c r="T26" s="57"/>
      <c r="U26" s="87"/>
      <c r="V26" s="59"/>
      <c r="W26" s="15"/>
      <c r="X26" s="15"/>
      <c r="Y26" s="69"/>
      <c r="Z26" s="65"/>
      <c r="AA26" s="66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</row>
    <row r="27" spans="1:38" ht="14.25" customHeight="1" x14ac:dyDescent="0.25">
      <c r="A27" s="42"/>
      <c r="B27" s="42"/>
      <c r="C27" s="42"/>
      <c r="D27" s="47"/>
      <c r="E27" s="55"/>
      <c r="F27" s="53"/>
      <c r="G27" s="42"/>
      <c r="H27" s="42"/>
      <c r="I27" s="42"/>
      <c r="J27" s="42"/>
      <c r="K27" s="52"/>
      <c r="L27" s="85"/>
      <c r="M27" s="48"/>
      <c r="N27" s="56"/>
      <c r="O27" s="86"/>
      <c r="P27" s="57"/>
      <c r="Q27" s="87"/>
      <c r="R27" s="58"/>
      <c r="S27" s="87"/>
      <c r="T27" s="57"/>
      <c r="U27" s="87"/>
      <c r="V27" s="59"/>
      <c r="W27" s="15"/>
      <c r="X27" s="15"/>
      <c r="Y27" s="69"/>
      <c r="Z27" s="65"/>
      <c r="AA27" s="66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 spans="1:38" ht="14.25" customHeight="1" x14ac:dyDescent="0.25">
      <c r="A28" s="42"/>
      <c r="B28" s="42"/>
      <c r="C28" s="42"/>
      <c r="D28" s="47"/>
      <c r="E28" s="55"/>
      <c r="F28" s="53"/>
      <c r="G28" s="42"/>
      <c r="H28" s="42"/>
      <c r="I28" s="42"/>
      <c r="J28" s="42"/>
      <c r="K28" s="52"/>
      <c r="L28" s="85"/>
      <c r="M28" s="48"/>
      <c r="N28" s="56"/>
      <c r="O28" s="86"/>
      <c r="P28" s="57"/>
      <c r="Q28" s="87"/>
      <c r="R28" s="58"/>
      <c r="S28" s="87"/>
      <c r="T28" s="57"/>
      <c r="U28" s="87"/>
      <c r="V28" s="59"/>
      <c r="W28" s="15"/>
      <c r="X28" s="15"/>
      <c r="Y28" s="69"/>
      <c r="Z28" s="65"/>
      <c r="AA28" s="66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</row>
    <row r="29" spans="1:38" ht="14.25" customHeight="1" x14ac:dyDescent="0.25">
      <c r="A29" s="42"/>
      <c r="B29" s="42"/>
      <c r="C29" s="42"/>
      <c r="D29" s="47"/>
      <c r="E29" s="55"/>
      <c r="F29" s="53"/>
      <c r="G29" s="42"/>
      <c r="H29" s="42"/>
      <c r="I29" s="42"/>
      <c r="J29" s="42"/>
      <c r="K29" s="52"/>
      <c r="L29" s="85"/>
      <c r="M29" s="48"/>
      <c r="N29" s="56"/>
      <c r="O29" s="86"/>
      <c r="P29" s="57"/>
      <c r="Q29" s="87"/>
      <c r="R29" s="58"/>
      <c r="S29" s="87"/>
      <c r="T29" s="57"/>
      <c r="U29" s="87"/>
      <c r="V29" s="59"/>
      <c r="W29" s="15"/>
      <c r="X29" s="15"/>
      <c r="Y29" s="69"/>
      <c r="Z29" s="65"/>
      <c r="AA29" s="66"/>
      <c r="AB29" s="113"/>
      <c r="AC29" s="113"/>
      <c r="AD29" s="113"/>
      <c r="AE29" s="113"/>
      <c r="AF29" s="113"/>
      <c r="AG29" s="113"/>
      <c r="AH29" s="113"/>
      <c r="AI29" s="120"/>
      <c r="AJ29" s="120"/>
      <c r="AK29" s="113"/>
      <c r="AL29" s="113"/>
    </row>
    <row r="30" spans="1:38" ht="14.25" customHeight="1" x14ac:dyDescent="0.25">
      <c r="A30" s="42"/>
      <c r="B30" s="42"/>
      <c r="C30" s="42"/>
      <c r="D30" s="47"/>
      <c r="E30" s="55"/>
      <c r="F30" s="53"/>
      <c r="G30" s="42"/>
      <c r="H30" s="42"/>
      <c r="I30" s="42"/>
      <c r="J30" s="42"/>
      <c r="K30" s="52"/>
      <c r="L30" s="85"/>
      <c r="M30" s="48"/>
      <c r="N30" s="56"/>
      <c r="O30" s="86"/>
      <c r="P30" s="57"/>
      <c r="Q30" s="87"/>
      <c r="R30" s="58"/>
      <c r="S30" s="87"/>
      <c r="T30" s="57"/>
      <c r="U30" s="87"/>
      <c r="V30" s="59"/>
      <c r="W30" s="15"/>
      <c r="X30" s="15"/>
      <c r="Y30" s="69"/>
      <c r="Z30" s="65"/>
      <c r="AA30" s="66"/>
      <c r="AB30" s="113"/>
      <c r="AC30" s="113"/>
      <c r="AD30" s="113"/>
      <c r="AE30" s="113"/>
      <c r="AF30" s="113"/>
      <c r="AG30" s="113"/>
      <c r="AH30" s="113"/>
      <c r="AI30" s="120"/>
      <c r="AJ30" s="120"/>
      <c r="AK30" s="113"/>
      <c r="AL30" s="113"/>
    </row>
    <row r="31" spans="1:38" ht="14.25" customHeight="1" x14ac:dyDescent="0.25">
      <c r="A31" s="42"/>
      <c r="B31" s="42"/>
      <c r="C31" s="42"/>
      <c r="D31" s="47"/>
      <c r="E31" s="55"/>
      <c r="F31" s="53"/>
      <c r="G31" s="42"/>
      <c r="H31" s="42"/>
      <c r="I31" s="42"/>
      <c r="J31" s="42"/>
      <c r="K31" s="52"/>
      <c r="L31" s="85"/>
      <c r="M31" s="48"/>
      <c r="N31" s="56"/>
      <c r="O31" s="86"/>
      <c r="P31" s="57"/>
      <c r="Q31" s="87"/>
      <c r="R31" s="58"/>
      <c r="S31" s="87"/>
      <c r="T31" s="57"/>
      <c r="U31" s="87"/>
      <c r="V31" s="59"/>
      <c r="W31" s="15"/>
      <c r="X31" s="15"/>
      <c r="Y31" s="69"/>
      <c r="Z31" s="65"/>
      <c r="AA31" s="66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</row>
    <row r="32" spans="1:38" ht="14.25" customHeight="1" x14ac:dyDescent="0.25">
      <c r="A32" s="42"/>
      <c r="B32" s="42"/>
      <c r="C32" s="42"/>
      <c r="D32" s="47"/>
      <c r="E32" s="55"/>
      <c r="F32" s="53"/>
      <c r="G32" s="42"/>
      <c r="H32" s="42"/>
      <c r="I32" s="42"/>
      <c r="J32" s="47"/>
      <c r="K32" s="52"/>
      <c r="L32" s="85"/>
      <c r="M32" s="48"/>
      <c r="N32" s="56"/>
      <c r="O32" s="86"/>
      <c r="P32" s="57"/>
      <c r="Q32" s="87"/>
      <c r="R32" s="58"/>
      <c r="S32" s="87"/>
      <c r="T32" s="57"/>
      <c r="U32" s="87"/>
      <c r="V32" s="59"/>
      <c r="W32" s="15"/>
      <c r="X32" s="15"/>
      <c r="Y32" s="69"/>
      <c r="Z32" s="65"/>
      <c r="AA32" s="66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</row>
    <row r="33" spans="1:38" ht="14.25" customHeight="1" x14ac:dyDescent="0.25">
      <c r="A33" s="42"/>
      <c r="B33" s="42"/>
      <c r="C33" s="42"/>
      <c r="D33" s="47"/>
      <c r="E33" s="55"/>
      <c r="F33" s="53"/>
      <c r="G33" s="42"/>
      <c r="H33" s="42"/>
      <c r="I33" s="42"/>
      <c r="J33" s="47"/>
      <c r="K33" s="52"/>
      <c r="L33" s="85"/>
      <c r="M33" s="48"/>
      <c r="N33" s="56"/>
      <c r="O33" s="86"/>
      <c r="P33" s="57"/>
      <c r="Q33" s="87"/>
      <c r="R33" s="58"/>
      <c r="S33" s="87"/>
      <c r="T33" s="57"/>
      <c r="U33" s="87"/>
      <c r="V33" s="59"/>
      <c r="W33" s="15"/>
      <c r="X33" s="15"/>
      <c r="Y33" s="69"/>
      <c r="Z33" s="65"/>
      <c r="AA33" s="66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20"/>
    </row>
    <row r="34" spans="1:38" ht="14.25" customHeight="1" x14ac:dyDescent="0.25">
      <c r="A34" s="42"/>
      <c r="B34" s="42"/>
      <c r="C34" s="42"/>
      <c r="D34" s="47"/>
      <c r="E34" s="55"/>
      <c r="F34" s="53"/>
      <c r="G34" s="42"/>
      <c r="H34" s="42"/>
      <c r="I34" s="42"/>
      <c r="J34" s="47"/>
      <c r="K34" s="52"/>
      <c r="L34" s="85"/>
      <c r="M34" s="48"/>
      <c r="N34" s="56"/>
      <c r="O34" s="86"/>
      <c r="P34" s="57"/>
      <c r="Q34" s="87"/>
      <c r="R34" s="58"/>
      <c r="S34" s="87"/>
      <c r="T34" s="57"/>
      <c r="U34" s="87"/>
      <c r="V34" s="59"/>
      <c r="W34" s="15"/>
      <c r="X34" s="15"/>
      <c r="Y34" s="69"/>
      <c r="Z34" s="65"/>
      <c r="AA34" s="66"/>
      <c r="AB34" s="113"/>
      <c r="AC34" s="113"/>
      <c r="AD34" s="113"/>
      <c r="AE34" s="113"/>
      <c r="AF34" s="113"/>
      <c r="AG34" s="113"/>
      <c r="AH34" s="113"/>
      <c r="AI34" s="120"/>
      <c r="AJ34" s="120"/>
      <c r="AK34" s="113"/>
      <c r="AL34" s="120"/>
    </row>
    <row r="35" spans="1:38" ht="14.25" customHeight="1" x14ac:dyDescent="0.25">
      <c r="A35" s="42"/>
      <c r="B35" s="42"/>
      <c r="C35" s="42"/>
      <c r="D35" s="47"/>
      <c r="E35" s="55"/>
      <c r="F35" s="53"/>
      <c r="G35" s="42"/>
      <c r="H35" s="42"/>
      <c r="I35" s="42"/>
      <c r="J35" s="47"/>
      <c r="K35" s="52"/>
      <c r="L35" s="85"/>
      <c r="M35" s="48"/>
      <c r="N35" s="56"/>
      <c r="O35" s="86"/>
      <c r="P35" s="57"/>
      <c r="Q35" s="87"/>
      <c r="R35" s="58"/>
      <c r="S35" s="87"/>
      <c r="T35" s="57"/>
      <c r="U35" s="87"/>
      <c r="V35" s="59"/>
      <c r="W35" s="15"/>
      <c r="X35" s="15"/>
      <c r="Y35" s="69"/>
      <c r="Z35" s="65"/>
      <c r="AA35" s="66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</row>
    <row r="36" spans="1:38" ht="14.25" customHeight="1" x14ac:dyDescent="0.25">
      <c r="A36" s="42"/>
      <c r="B36" s="42"/>
      <c r="C36" s="42"/>
      <c r="D36" s="47"/>
      <c r="E36" s="55"/>
      <c r="F36" s="53"/>
      <c r="G36" s="42"/>
      <c r="H36" s="42"/>
      <c r="I36" s="42"/>
      <c r="J36" s="47"/>
      <c r="K36" s="84"/>
      <c r="L36" s="85"/>
      <c r="M36" s="48"/>
      <c r="N36" s="56"/>
      <c r="O36" s="86"/>
      <c r="P36" s="57"/>
      <c r="Q36" s="87"/>
      <c r="R36" s="58"/>
      <c r="S36" s="87"/>
      <c r="T36" s="57"/>
      <c r="U36" s="87"/>
      <c r="V36" s="59"/>
      <c r="W36" s="15"/>
      <c r="X36" s="15"/>
      <c r="Y36" s="69"/>
      <c r="Z36" s="65"/>
      <c r="AA36" s="66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</row>
    <row r="37" spans="1:38" ht="14.25" customHeight="1" x14ac:dyDescent="0.25">
      <c r="A37" s="42"/>
      <c r="B37" s="42"/>
      <c r="C37" s="42"/>
      <c r="D37" s="47"/>
      <c r="E37" s="55"/>
      <c r="F37" s="53"/>
      <c r="G37" s="42"/>
      <c r="H37" s="42"/>
      <c r="I37" s="42"/>
      <c r="J37" s="42"/>
      <c r="K37" s="84"/>
      <c r="L37" s="85"/>
      <c r="M37" s="48"/>
      <c r="N37" s="56"/>
      <c r="O37" s="86"/>
      <c r="P37" s="57"/>
      <c r="Q37" s="87"/>
      <c r="R37" s="58"/>
      <c r="S37" s="87"/>
      <c r="T37" s="57"/>
      <c r="U37" s="87"/>
      <c r="V37" s="59"/>
      <c r="W37" s="15"/>
      <c r="X37" s="15"/>
      <c r="Y37" s="69"/>
      <c r="Z37" s="65"/>
      <c r="AA37" s="66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</row>
    <row r="38" spans="1:38" ht="14.25" customHeight="1" x14ac:dyDescent="0.25">
      <c r="A38" s="42"/>
      <c r="B38" s="42"/>
      <c r="C38" s="42"/>
      <c r="D38" s="47"/>
      <c r="E38" s="55"/>
      <c r="F38" s="53"/>
      <c r="G38" s="42"/>
      <c r="H38" s="42"/>
      <c r="I38" s="42"/>
      <c r="J38" s="47"/>
      <c r="K38" s="84"/>
      <c r="L38" s="85"/>
      <c r="M38" s="48"/>
      <c r="N38" s="56"/>
      <c r="O38" s="86"/>
      <c r="P38" s="57"/>
      <c r="Q38" s="87"/>
      <c r="R38" s="58"/>
      <c r="S38" s="87"/>
      <c r="T38" s="57"/>
      <c r="U38" s="87"/>
      <c r="V38" s="59"/>
      <c r="W38" s="15"/>
      <c r="X38" s="15"/>
      <c r="Y38" s="69"/>
      <c r="Z38" s="65"/>
      <c r="AA38" s="66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</row>
    <row r="39" spans="1:38" ht="14.25" customHeight="1" x14ac:dyDescent="0.25">
      <c r="A39" s="42"/>
      <c r="B39" s="42"/>
      <c r="C39" s="42"/>
      <c r="D39" s="47"/>
      <c r="E39" s="55"/>
      <c r="F39" s="53"/>
      <c r="G39" s="42"/>
      <c r="H39" s="42"/>
      <c r="I39" s="42"/>
      <c r="J39" s="47"/>
      <c r="K39" s="84"/>
      <c r="L39" s="85"/>
      <c r="M39" s="48"/>
      <c r="N39" s="56"/>
      <c r="O39" s="86"/>
      <c r="P39" s="57"/>
      <c r="Q39" s="87"/>
      <c r="R39" s="58"/>
      <c r="S39" s="87"/>
      <c r="T39" s="57"/>
      <c r="U39" s="87"/>
      <c r="V39" s="59"/>
      <c r="W39" s="15"/>
      <c r="X39" s="15"/>
      <c r="Y39" s="69"/>
      <c r="Z39" s="65"/>
      <c r="AA39" s="66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</row>
    <row r="40" spans="1:38" ht="14.25" customHeight="1" x14ac:dyDescent="0.25">
      <c r="A40" s="42"/>
      <c r="B40" s="42"/>
      <c r="C40" s="42"/>
      <c r="D40" s="47"/>
      <c r="E40" s="55"/>
      <c r="F40" s="53"/>
      <c r="G40" s="42"/>
      <c r="H40" s="42"/>
      <c r="I40" s="42"/>
      <c r="J40" s="47"/>
      <c r="K40" s="84"/>
      <c r="L40" s="85"/>
      <c r="M40" s="48"/>
      <c r="N40" s="56"/>
      <c r="O40" s="86"/>
      <c r="P40" s="57"/>
      <c r="Q40" s="87"/>
      <c r="R40" s="58"/>
      <c r="S40" s="87"/>
      <c r="T40" s="57"/>
      <c r="U40" s="87"/>
      <c r="V40" s="59"/>
      <c r="W40" s="15"/>
      <c r="X40" s="15"/>
      <c r="Y40" s="69"/>
      <c r="Z40" s="65"/>
      <c r="AA40" s="66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</row>
    <row r="41" spans="1:38" ht="14.25" customHeight="1" x14ac:dyDescent="0.25">
      <c r="A41" s="42"/>
      <c r="B41" s="42"/>
      <c r="C41" s="42"/>
      <c r="D41" s="47"/>
      <c r="E41" s="55"/>
      <c r="F41" s="53"/>
      <c r="G41" s="42"/>
      <c r="H41" s="42"/>
      <c r="I41" s="42"/>
      <c r="J41" s="42"/>
      <c r="K41" s="84"/>
      <c r="L41" s="85"/>
      <c r="M41" s="48"/>
      <c r="N41" s="56"/>
      <c r="O41" s="86"/>
      <c r="P41" s="57"/>
      <c r="Q41" s="87"/>
      <c r="R41" s="58"/>
      <c r="S41" s="87"/>
      <c r="T41" s="57"/>
      <c r="U41" s="87"/>
      <c r="V41" s="59"/>
      <c r="W41" s="15"/>
      <c r="X41" s="15"/>
      <c r="Y41" s="69"/>
      <c r="Z41" s="65"/>
      <c r="AA41" s="66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</row>
    <row r="42" spans="1:38" ht="14.25" customHeight="1" x14ac:dyDescent="0.25">
      <c r="A42" s="42"/>
      <c r="B42" s="42"/>
      <c r="C42" s="42"/>
      <c r="D42" s="47"/>
      <c r="E42" s="55"/>
      <c r="F42" s="53"/>
      <c r="G42" s="42"/>
      <c r="H42" s="42"/>
      <c r="I42" s="42"/>
      <c r="J42" s="47"/>
      <c r="K42" s="84"/>
      <c r="L42" s="85"/>
      <c r="M42" s="48"/>
      <c r="N42" s="56"/>
      <c r="O42" s="86"/>
      <c r="P42" s="57"/>
      <c r="Q42" s="87"/>
      <c r="R42" s="58"/>
      <c r="S42" s="87"/>
      <c r="T42" s="57"/>
      <c r="U42" s="87"/>
      <c r="V42" s="59"/>
      <c r="W42" s="15"/>
      <c r="X42" s="15"/>
      <c r="Y42" s="69"/>
      <c r="Z42" s="65"/>
      <c r="AA42" s="66"/>
      <c r="AB42" s="113"/>
      <c r="AC42" s="113"/>
      <c r="AD42" s="113"/>
      <c r="AE42" s="113"/>
      <c r="AF42" s="113"/>
      <c r="AG42" s="113"/>
      <c r="AH42" s="113"/>
      <c r="AI42" s="120"/>
      <c r="AJ42" s="120"/>
      <c r="AK42" s="113"/>
      <c r="AL42" s="113"/>
    </row>
    <row r="43" spans="1:38" ht="14.25" customHeight="1" x14ac:dyDescent="0.25">
      <c r="A43" s="42"/>
      <c r="B43" s="42"/>
      <c r="C43" s="42"/>
      <c r="D43" s="47"/>
      <c r="E43" s="55"/>
      <c r="F43" s="53"/>
      <c r="G43" s="42"/>
      <c r="H43" s="42"/>
      <c r="I43" s="42"/>
      <c r="J43" s="47"/>
      <c r="K43" s="84"/>
      <c r="L43" s="85"/>
      <c r="M43" s="48"/>
      <c r="N43" s="56"/>
      <c r="O43" s="86"/>
      <c r="P43" s="57"/>
      <c r="Q43" s="87"/>
      <c r="R43" s="58"/>
      <c r="S43" s="87"/>
      <c r="T43" s="57"/>
      <c r="U43" s="87"/>
      <c r="V43" s="59"/>
      <c r="W43" s="15"/>
      <c r="X43" s="15"/>
      <c r="Y43" s="69"/>
      <c r="Z43" s="65"/>
      <c r="AA43" s="66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</row>
    <row r="44" spans="1:38" ht="14.25" customHeight="1" x14ac:dyDescent="0.25">
      <c r="A44" s="42"/>
      <c r="B44" s="42"/>
      <c r="C44" s="42"/>
      <c r="D44" s="47"/>
      <c r="E44" s="55"/>
      <c r="F44" s="53"/>
      <c r="G44" s="42"/>
      <c r="H44" s="42"/>
      <c r="I44" s="42"/>
      <c r="J44" s="47"/>
      <c r="K44" s="84"/>
      <c r="L44" s="85"/>
      <c r="M44" s="48"/>
      <c r="N44" s="56"/>
      <c r="O44" s="86"/>
      <c r="P44" s="57"/>
      <c r="Q44" s="87"/>
      <c r="R44" s="58"/>
      <c r="S44" s="87"/>
      <c r="T44" s="57"/>
      <c r="U44" s="87"/>
      <c r="V44" s="59"/>
      <c r="W44" s="15"/>
      <c r="X44" s="15"/>
      <c r="Y44" s="69"/>
      <c r="Z44" s="65"/>
      <c r="AA44" s="66"/>
      <c r="AB44" s="113"/>
      <c r="AC44" s="113"/>
      <c r="AD44" s="113"/>
      <c r="AE44" s="113"/>
      <c r="AF44" s="113"/>
      <c r="AG44" s="113"/>
      <c r="AH44" s="113"/>
      <c r="AI44" s="120"/>
      <c r="AJ44" s="120"/>
      <c r="AK44" s="113"/>
      <c r="AL44" s="113"/>
    </row>
    <row r="45" spans="1:38" ht="14.25" customHeight="1" x14ac:dyDescent="0.25">
      <c r="A45" s="42"/>
      <c r="B45" s="42"/>
      <c r="C45" s="42"/>
      <c r="D45" s="47"/>
      <c r="E45" s="55"/>
      <c r="F45" s="53"/>
      <c r="G45" s="42"/>
      <c r="H45" s="42"/>
      <c r="I45" s="42"/>
      <c r="J45" s="42"/>
      <c r="K45" s="84"/>
      <c r="L45" s="85"/>
      <c r="M45" s="48"/>
      <c r="N45" s="56"/>
      <c r="O45" s="86"/>
      <c r="P45" s="57"/>
      <c r="Q45" s="87"/>
      <c r="R45" s="58"/>
      <c r="S45" s="87"/>
      <c r="T45" s="57"/>
      <c r="U45" s="87"/>
      <c r="V45" s="59"/>
      <c r="W45" s="15"/>
      <c r="X45" s="15"/>
      <c r="Y45" s="69"/>
      <c r="Z45" s="65"/>
      <c r="AA45" s="66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</row>
    <row r="46" spans="1:38" ht="14.25" customHeight="1" x14ac:dyDescent="0.25">
      <c r="A46" s="42"/>
      <c r="B46" s="42"/>
      <c r="C46" s="42"/>
      <c r="D46" s="47"/>
      <c r="E46" s="55"/>
      <c r="F46" s="53"/>
      <c r="G46" s="42"/>
      <c r="H46" s="42"/>
      <c r="I46" s="42"/>
      <c r="J46" s="42"/>
      <c r="K46" s="84"/>
      <c r="L46" s="85"/>
      <c r="M46" s="48"/>
      <c r="N46" s="56"/>
      <c r="O46" s="86"/>
      <c r="P46" s="57"/>
      <c r="Q46" s="87"/>
      <c r="R46" s="58"/>
      <c r="S46" s="87"/>
      <c r="T46" s="57"/>
      <c r="U46" s="87"/>
      <c r="V46" s="59"/>
      <c r="W46" s="15"/>
      <c r="X46" s="15"/>
      <c r="Y46" s="69"/>
      <c r="Z46" s="65"/>
      <c r="AA46" s="66"/>
      <c r="AB46" s="113"/>
      <c r="AC46" s="113"/>
      <c r="AD46" s="113"/>
      <c r="AE46" s="113"/>
      <c r="AF46" s="113"/>
      <c r="AG46" s="113"/>
      <c r="AH46" s="113"/>
      <c r="AI46" s="120"/>
      <c r="AJ46" s="120"/>
      <c r="AK46" s="113"/>
      <c r="AL46" s="113"/>
    </row>
    <row r="47" spans="1:38" ht="14.25" customHeight="1" x14ac:dyDescent="0.25">
      <c r="A47" s="42"/>
      <c r="B47" s="42"/>
      <c r="C47" s="42"/>
      <c r="D47" s="47"/>
      <c r="E47" s="65"/>
      <c r="F47" s="53"/>
      <c r="G47" s="42"/>
      <c r="H47" s="42"/>
      <c r="I47" s="42"/>
      <c r="J47" s="47"/>
      <c r="K47" s="84"/>
      <c r="L47" s="85"/>
      <c r="M47" s="48"/>
      <c r="N47" s="56"/>
      <c r="O47" s="86"/>
      <c r="P47" s="57"/>
      <c r="Q47" s="87"/>
      <c r="R47" s="58"/>
      <c r="S47" s="87"/>
      <c r="T47" s="57"/>
      <c r="U47" s="87"/>
      <c r="V47" s="59"/>
      <c r="W47" s="15"/>
      <c r="X47" s="15"/>
      <c r="Y47" s="69"/>
      <c r="Z47" s="65"/>
      <c r="AA47" s="66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</row>
    <row r="48" spans="1:38" ht="14.25" customHeight="1" x14ac:dyDescent="0.25">
      <c r="A48" s="42"/>
      <c r="B48" s="42"/>
      <c r="C48" s="42"/>
      <c r="D48" s="47"/>
      <c r="E48" s="65"/>
      <c r="F48" s="53"/>
      <c r="G48" s="42"/>
      <c r="H48" s="42"/>
      <c r="I48" s="42"/>
      <c r="J48" s="47"/>
      <c r="K48" s="84"/>
      <c r="L48" s="85"/>
      <c r="M48" s="48"/>
      <c r="N48" s="56"/>
      <c r="O48" s="86"/>
      <c r="P48" s="57"/>
      <c r="Q48" s="87"/>
      <c r="R48" s="58"/>
      <c r="S48" s="87"/>
      <c r="T48" s="57"/>
      <c r="U48" s="87"/>
      <c r="V48" s="59"/>
      <c r="W48" s="15"/>
      <c r="X48" s="15"/>
      <c r="Y48" s="69"/>
      <c r="Z48" s="65"/>
      <c r="AA48" s="66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</row>
    <row r="49" spans="1:38" ht="14.25" customHeight="1" x14ac:dyDescent="0.25">
      <c r="A49" s="42"/>
      <c r="B49" s="42"/>
      <c r="C49" s="42"/>
      <c r="D49" s="47"/>
      <c r="E49" s="65"/>
      <c r="F49" s="53"/>
      <c r="G49" s="42"/>
      <c r="H49" s="42"/>
      <c r="I49" s="42"/>
      <c r="J49" s="47"/>
      <c r="K49" s="84"/>
      <c r="L49" s="85"/>
      <c r="M49" s="48"/>
      <c r="N49" s="56"/>
      <c r="O49" s="86"/>
      <c r="P49" s="57"/>
      <c r="Q49" s="87"/>
      <c r="R49" s="58"/>
      <c r="S49" s="87"/>
      <c r="T49" s="57"/>
      <c r="U49" s="87"/>
      <c r="V49" s="59"/>
      <c r="W49" s="15"/>
      <c r="X49" s="15"/>
      <c r="Y49" s="69"/>
      <c r="Z49" s="65"/>
      <c r="AA49" s="66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</row>
    <row r="50" spans="1:38" ht="14.25" customHeight="1" x14ac:dyDescent="0.25">
      <c r="A50" s="42"/>
      <c r="B50" s="42"/>
      <c r="C50" s="42"/>
      <c r="D50" s="47"/>
      <c r="E50" s="65"/>
      <c r="F50" s="53"/>
      <c r="G50" s="42"/>
      <c r="H50" s="42"/>
      <c r="I50" s="42"/>
      <c r="J50" s="47"/>
      <c r="K50" s="84"/>
      <c r="L50" s="85"/>
      <c r="M50" s="48"/>
      <c r="N50" s="56"/>
      <c r="O50" s="86"/>
      <c r="P50" s="57"/>
      <c r="Q50" s="87"/>
      <c r="R50" s="58"/>
      <c r="S50" s="87"/>
      <c r="T50" s="57"/>
      <c r="U50" s="87"/>
      <c r="V50" s="59"/>
      <c r="W50" s="15"/>
      <c r="X50" s="15"/>
      <c r="Y50" s="69"/>
      <c r="Z50" s="65"/>
      <c r="AA50" s="66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</row>
    <row r="51" spans="1:38" ht="14.25" customHeight="1" x14ac:dyDescent="0.25">
      <c r="A51" s="42"/>
      <c r="B51" s="42"/>
      <c r="C51" s="42"/>
      <c r="D51" s="47"/>
      <c r="E51" s="65"/>
      <c r="F51" s="53"/>
      <c r="G51" s="42"/>
      <c r="H51" s="42"/>
      <c r="I51" s="42"/>
      <c r="J51" s="47"/>
      <c r="K51" s="84"/>
      <c r="L51" s="85"/>
      <c r="M51" s="48"/>
      <c r="N51" s="56"/>
      <c r="O51" s="86"/>
      <c r="P51" s="57"/>
      <c r="Q51" s="87"/>
      <c r="R51" s="58"/>
      <c r="S51" s="87"/>
      <c r="T51" s="57"/>
      <c r="U51" s="87"/>
      <c r="V51" s="59"/>
      <c r="W51" s="15"/>
      <c r="X51" s="15"/>
      <c r="Y51" s="69"/>
      <c r="Z51" s="65"/>
      <c r="AA51" s="66"/>
      <c r="AB51" s="113"/>
      <c r="AC51" s="113"/>
      <c r="AD51" s="113"/>
      <c r="AE51" s="113"/>
      <c r="AF51" s="113"/>
      <c r="AG51" s="113"/>
      <c r="AH51" s="113"/>
      <c r="AI51" s="120"/>
      <c r="AJ51" s="120"/>
      <c r="AK51" s="113"/>
      <c r="AL51" s="113"/>
    </row>
    <row r="52" spans="1:38" ht="14.25" customHeight="1" x14ac:dyDescent="0.25">
      <c r="A52" s="42"/>
      <c r="B52" s="42"/>
      <c r="C52" s="42"/>
      <c r="D52" s="47"/>
      <c r="E52" s="65"/>
      <c r="F52" s="53"/>
      <c r="G52" s="42"/>
      <c r="H52" s="42"/>
      <c r="I52" s="42"/>
      <c r="J52" s="47"/>
      <c r="K52" s="84"/>
      <c r="L52" s="85"/>
      <c r="M52" s="48"/>
      <c r="N52" s="56"/>
      <c r="O52" s="86"/>
      <c r="P52" s="57"/>
      <c r="Q52" s="87"/>
      <c r="R52" s="58"/>
      <c r="S52" s="87"/>
      <c r="T52" s="57"/>
      <c r="U52" s="87"/>
      <c r="V52" s="59"/>
      <c r="W52" s="15"/>
      <c r="X52" s="15"/>
      <c r="Y52" s="69"/>
      <c r="Z52" s="65"/>
      <c r="AA52" s="66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</row>
    <row r="53" spans="1:38" ht="14.25" customHeight="1" x14ac:dyDescent="0.25">
      <c r="A53" s="42"/>
      <c r="B53" s="42"/>
      <c r="C53" s="42"/>
      <c r="D53" s="47"/>
      <c r="E53" s="65"/>
      <c r="F53" s="53"/>
      <c r="G53" s="42"/>
      <c r="H53" s="42"/>
      <c r="I53" s="42"/>
      <c r="J53" s="47"/>
      <c r="K53" s="84"/>
      <c r="L53" s="85"/>
      <c r="M53" s="48"/>
      <c r="N53" s="56"/>
      <c r="O53" s="86"/>
      <c r="P53" s="57"/>
      <c r="Q53" s="87"/>
      <c r="R53" s="58"/>
      <c r="S53" s="87"/>
      <c r="T53" s="57"/>
      <c r="U53" s="87"/>
      <c r="V53" s="59"/>
      <c r="W53" s="15"/>
      <c r="X53" s="15"/>
      <c r="Y53" s="69"/>
      <c r="Z53" s="65"/>
      <c r="AA53" s="66"/>
      <c r="AB53" s="113"/>
      <c r="AC53" s="113"/>
      <c r="AD53" s="113"/>
      <c r="AE53" s="113"/>
      <c r="AF53" s="113"/>
      <c r="AG53" s="113"/>
      <c r="AH53" s="113"/>
      <c r="AI53" s="120"/>
      <c r="AJ53" s="120"/>
      <c r="AK53" s="113"/>
      <c r="AL53" s="113"/>
    </row>
    <row r="54" spans="1:38" ht="14.25" customHeight="1" x14ac:dyDescent="0.25">
      <c r="A54" s="42"/>
      <c r="B54" s="42"/>
      <c r="C54" s="42"/>
      <c r="D54" s="47"/>
      <c r="E54" s="65"/>
      <c r="F54" s="53"/>
      <c r="G54" s="42"/>
      <c r="H54" s="42"/>
      <c r="I54" s="42"/>
      <c r="J54" s="47"/>
      <c r="K54" s="84"/>
      <c r="L54" s="85"/>
      <c r="M54" s="48"/>
      <c r="N54" s="56"/>
      <c r="O54" s="86"/>
      <c r="P54" s="57"/>
      <c r="Q54" s="87"/>
      <c r="R54" s="58"/>
      <c r="S54" s="87"/>
      <c r="T54" s="57"/>
      <c r="U54" s="87"/>
      <c r="V54" s="59"/>
      <c r="W54" s="15"/>
      <c r="X54" s="15"/>
      <c r="Y54" s="69"/>
      <c r="Z54" s="65"/>
      <c r="AA54" s="66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20"/>
    </row>
    <row r="55" spans="1:38" ht="14.25" customHeight="1" x14ac:dyDescent="0.25">
      <c r="A55" s="42"/>
      <c r="B55" s="42"/>
      <c r="C55" s="42"/>
      <c r="D55" s="47"/>
      <c r="E55" s="65"/>
      <c r="F55" s="53"/>
      <c r="G55" s="42"/>
      <c r="H55" s="42"/>
      <c r="I55" s="42"/>
      <c r="J55" s="47"/>
      <c r="K55" s="84"/>
      <c r="L55" s="85"/>
      <c r="M55" s="48"/>
      <c r="N55" s="56"/>
      <c r="O55" s="86"/>
      <c r="P55" s="57"/>
      <c r="Q55" s="87"/>
      <c r="R55" s="58"/>
      <c r="S55" s="87"/>
      <c r="T55" s="57"/>
      <c r="U55" s="87"/>
      <c r="V55" s="59"/>
      <c r="W55" s="15"/>
      <c r="X55" s="15"/>
      <c r="Y55" s="69"/>
      <c r="Z55" s="65"/>
      <c r="AA55" s="66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</row>
    <row r="56" spans="1:38" ht="14.25" customHeight="1" x14ac:dyDescent="0.25">
      <c r="A56" s="42"/>
      <c r="B56" s="42"/>
      <c r="C56" s="42"/>
      <c r="D56" s="47"/>
      <c r="E56" s="65"/>
      <c r="F56" s="53"/>
      <c r="G56" s="42"/>
      <c r="H56" s="42"/>
      <c r="I56" s="42"/>
      <c r="J56" s="47"/>
      <c r="K56" s="84"/>
      <c r="L56" s="85"/>
      <c r="M56" s="48"/>
      <c r="N56" s="56"/>
      <c r="O56" s="86"/>
      <c r="P56" s="57"/>
      <c r="Q56" s="87"/>
      <c r="R56" s="58"/>
      <c r="S56" s="87"/>
      <c r="T56" s="57"/>
      <c r="U56" s="87"/>
      <c r="V56" s="59"/>
      <c r="W56" s="15"/>
      <c r="X56" s="15"/>
      <c r="Y56" s="69"/>
      <c r="Z56" s="65"/>
      <c r="AA56" s="66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</row>
    <row r="57" spans="1:38" ht="14.25" customHeight="1" x14ac:dyDescent="0.25">
      <c r="A57" s="42"/>
      <c r="B57" s="42"/>
      <c r="C57" s="42"/>
      <c r="D57" s="47"/>
      <c r="E57" s="65"/>
      <c r="F57" s="53"/>
      <c r="G57" s="42"/>
      <c r="H57" s="42"/>
      <c r="I57" s="42"/>
      <c r="J57" s="42"/>
      <c r="K57" s="84"/>
      <c r="L57" s="85"/>
      <c r="M57" s="48"/>
      <c r="N57" s="56"/>
      <c r="O57" s="86"/>
      <c r="P57" s="57"/>
      <c r="Q57" s="87"/>
      <c r="R57" s="58"/>
      <c r="S57" s="87"/>
      <c r="T57" s="57"/>
      <c r="U57" s="87"/>
      <c r="V57" s="59"/>
      <c r="W57" s="15"/>
      <c r="X57" s="15"/>
      <c r="Y57" s="69"/>
      <c r="Z57" s="65"/>
      <c r="AA57" s="66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20"/>
    </row>
    <row r="58" spans="1:38" ht="14.25" customHeight="1" x14ac:dyDescent="0.25">
      <c r="A58" s="42"/>
      <c r="B58" s="42"/>
      <c r="C58" s="42"/>
      <c r="D58" s="47"/>
      <c r="E58" s="65"/>
      <c r="F58" s="53"/>
      <c r="G58" s="42"/>
      <c r="H58" s="42"/>
      <c r="I58" s="42"/>
      <c r="J58" s="42"/>
      <c r="K58" s="84"/>
      <c r="L58" s="85"/>
      <c r="M58" s="48"/>
      <c r="N58" s="56"/>
      <c r="O58" s="86"/>
      <c r="P58" s="57"/>
      <c r="Q58" s="87"/>
      <c r="R58" s="58"/>
      <c r="S58" s="87"/>
      <c r="T58" s="57"/>
      <c r="U58" s="87"/>
      <c r="V58" s="59"/>
      <c r="W58" s="15"/>
      <c r="X58" s="15"/>
      <c r="Y58" s="69"/>
      <c r="Z58" s="65"/>
      <c r="AA58" s="66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</row>
    <row r="59" spans="1:38" ht="14.25" customHeight="1" x14ac:dyDescent="0.25">
      <c r="A59" s="42"/>
      <c r="B59" s="42"/>
      <c r="C59" s="42"/>
      <c r="D59" s="47"/>
      <c r="E59" s="65"/>
      <c r="F59" s="53"/>
      <c r="G59" s="42"/>
      <c r="H59" s="42"/>
      <c r="I59" s="42"/>
      <c r="J59" s="42"/>
      <c r="K59" s="84"/>
      <c r="L59" s="85"/>
      <c r="M59" s="48"/>
      <c r="N59" s="56"/>
      <c r="O59" s="86"/>
      <c r="P59" s="57"/>
      <c r="Q59" s="87"/>
      <c r="R59" s="58"/>
      <c r="S59" s="87"/>
      <c r="T59" s="57"/>
      <c r="U59" s="87"/>
      <c r="V59" s="59"/>
      <c r="W59" s="15"/>
      <c r="X59" s="15"/>
      <c r="Y59" s="69"/>
      <c r="Z59" s="65"/>
      <c r="AA59" s="66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20"/>
    </row>
    <row r="60" spans="1:38" ht="14.25" customHeight="1" x14ac:dyDescent="0.25">
      <c r="A60" s="42"/>
      <c r="B60" s="42"/>
      <c r="C60" s="42"/>
      <c r="D60" s="47"/>
      <c r="E60" s="65"/>
      <c r="F60" s="53"/>
      <c r="G60" s="42"/>
      <c r="H60" s="42"/>
      <c r="I60" s="42"/>
      <c r="J60" s="42"/>
      <c r="K60" s="84"/>
      <c r="L60" s="85"/>
      <c r="M60" s="48"/>
      <c r="N60" s="56"/>
      <c r="O60" s="86"/>
      <c r="P60" s="57"/>
      <c r="Q60" s="87"/>
      <c r="R60" s="58"/>
      <c r="S60" s="87"/>
      <c r="T60" s="57"/>
      <c r="U60" s="87"/>
      <c r="V60" s="59"/>
      <c r="W60" s="15"/>
      <c r="X60" s="15"/>
      <c r="Y60" s="69"/>
      <c r="Z60" s="65"/>
      <c r="AA60" s="66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</row>
    <row r="61" spans="1:38" ht="14.25" customHeight="1" x14ac:dyDescent="0.25">
      <c r="A61" s="42"/>
      <c r="B61" s="42"/>
      <c r="C61" s="42"/>
      <c r="D61" s="47"/>
      <c r="E61" s="65"/>
      <c r="F61" s="53"/>
      <c r="G61" s="42"/>
      <c r="H61" s="42"/>
      <c r="I61" s="42"/>
      <c r="J61" s="42"/>
      <c r="K61" s="84"/>
      <c r="L61" s="85"/>
      <c r="M61" s="48"/>
      <c r="N61" s="56"/>
      <c r="O61" s="86"/>
      <c r="P61" s="57"/>
      <c r="Q61" s="87"/>
      <c r="R61" s="58"/>
      <c r="S61" s="87"/>
      <c r="T61" s="57"/>
      <c r="U61" s="87"/>
      <c r="V61" s="59"/>
      <c r="W61" s="15"/>
      <c r="X61" s="15"/>
      <c r="Y61" s="69"/>
      <c r="Z61" s="65"/>
      <c r="AA61" s="66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</row>
    <row r="62" spans="1:38" ht="14.25" customHeight="1" x14ac:dyDescent="0.25">
      <c r="A62" s="42"/>
      <c r="B62" s="42"/>
      <c r="C62" s="42"/>
      <c r="D62" s="47"/>
      <c r="E62" s="65"/>
      <c r="F62" s="53"/>
      <c r="G62" s="42"/>
      <c r="H62" s="42"/>
      <c r="I62" s="42"/>
      <c r="J62" s="47"/>
      <c r="K62" s="84"/>
      <c r="L62" s="85"/>
      <c r="M62" s="48"/>
      <c r="N62" s="56"/>
      <c r="O62" s="86"/>
      <c r="P62" s="57"/>
      <c r="Q62" s="87"/>
      <c r="R62" s="58"/>
      <c r="S62" s="87"/>
      <c r="T62" s="57"/>
      <c r="U62" s="87"/>
      <c r="V62" s="59"/>
      <c r="W62" s="15"/>
      <c r="X62" s="15"/>
      <c r="Y62" s="69"/>
      <c r="Z62" s="65"/>
      <c r="AA62" s="66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</row>
    <row r="63" spans="1:38" ht="14.25" customHeight="1" x14ac:dyDescent="0.25">
      <c r="A63" s="42"/>
      <c r="B63" s="42"/>
      <c r="C63" s="42"/>
      <c r="D63" s="47"/>
      <c r="E63" s="65"/>
      <c r="F63" s="53"/>
      <c r="G63" s="42"/>
      <c r="H63" s="42"/>
      <c r="I63" s="42"/>
      <c r="J63" s="47"/>
      <c r="K63" s="84"/>
      <c r="L63" s="85"/>
      <c r="M63" s="48"/>
      <c r="N63" s="56"/>
      <c r="O63" s="86"/>
      <c r="P63" s="57"/>
      <c r="Q63" s="87"/>
      <c r="R63" s="58"/>
      <c r="S63" s="87"/>
      <c r="T63" s="57"/>
      <c r="U63" s="87"/>
      <c r="V63" s="59"/>
      <c r="W63" s="15"/>
      <c r="X63" s="15"/>
      <c r="Y63" s="69"/>
      <c r="Z63" s="65"/>
      <c r="AA63" s="66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</row>
    <row r="64" spans="1:38" ht="14.25" customHeight="1" x14ac:dyDescent="0.25">
      <c r="A64" s="42"/>
      <c r="B64" s="42"/>
      <c r="C64" s="42"/>
      <c r="D64" s="47"/>
      <c r="E64" s="65"/>
      <c r="F64" s="53"/>
      <c r="G64" s="42"/>
      <c r="H64" s="42"/>
      <c r="I64" s="42"/>
      <c r="J64" s="47"/>
      <c r="K64" s="84"/>
      <c r="L64" s="85"/>
      <c r="M64" s="48"/>
      <c r="N64" s="56"/>
      <c r="O64" s="86"/>
      <c r="P64" s="57"/>
      <c r="Q64" s="87"/>
      <c r="R64" s="58"/>
      <c r="S64" s="87"/>
      <c r="T64" s="57"/>
      <c r="U64" s="87"/>
      <c r="V64" s="59"/>
      <c r="W64" s="15"/>
      <c r="X64" s="15"/>
      <c r="Y64" s="69"/>
      <c r="Z64" s="65"/>
      <c r="AA64" s="66"/>
      <c r="AB64" s="113"/>
      <c r="AC64" s="113"/>
      <c r="AD64" s="113"/>
      <c r="AE64" s="113"/>
      <c r="AF64" s="113"/>
      <c r="AG64" s="113"/>
      <c r="AH64" s="113"/>
      <c r="AI64" s="120"/>
      <c r="AJ64" s="120"/>
      <c r="AK64" s="113"/>
      <c r="AL64" s="113"/>
    </row>
    <row r="65" spans="1:38" ht="14.25" customHeight="1" x14ac:dyDescent="0.25">
      <c r="A65" s="42"/>
      <c r="B65" s="42"/>
      <c r="C65" s="42"/>
      <c r="D65" s="47"/>
      <c r="E65" s="65"/>
      <c r="F65" s="53"/>
      <c r="G65" s="42"/>
      <c r="H65" s="42"/>
      <c r="I65" s="42"/>
      <c r="J65" s="47"/>
      <c r="K65" s="84"/>
      <c r="L65" s="85"/>
      <c r="M65" s="48"/>
      <c r="N65" s="56"/>
      <c r="O65" s="86"/>
      <c r="P65" s="57"/>
      <c r="Q65" s="87"/>
      <c r="R65" s="58"/>
      <c r="S65" s="87"/>
      <c r="T65" s="57"/>
      <c r="U65" s="87"/>
      <c r="V65" s="59"/>
      <c r="W65" s="15"/>
      <c r="X65" s="15"/>
      <c r="Y65" s="69"/>
      <c r="Z65" s="65"/>
      <c r="AA65" s="66"/>
      <c r="AB65" s="113"/>
      <c r="AC65" s="113"/>
      <c r="AD65" s="113"/>
      <c r="AE65" s="113"/>
      <c r="AF65" s="113"/>
      <c r="AG65" s="113"/>
      <c r="AH65" s="113"/>
      <c r="AI65" s="120"/>
      <c r="AJ65" s="120"/>
      <c r="AK65" s="113"/>
      <c r="AL65" s="113"/>
    </row>
    <row r="66" spans="1:38" ht="14.25" customHeight="1" x14ac:dyDescent="0.25">
      <c r="A66" s="42"/>
      <c r="B66" s="42"/>
      <c r="C66" s="42"/>
      <c r="D66" s="47"/>
      <c r="E66" s="65"/>
      <c r="F66" s="53"/>
      <c r="G66" s="42"/>
      <c r="H66" s="42"/>
      <c r="I66" s="42"/>
      <c r="J66" s="47"/>
      <c r="K66" s="84"/>
      <c r="L66" s="85"/>
      <c r="M66" s="48"/>
      <c r="N66" s="56"/>
      <c r="O66" s="86"/>
      <c r="P66" s="57"/>
      <c r="Q66" s="87"/>
      <c r="R66" s="58"/>
      <c r="S66" s="87"/>
      <c r="T66" s="57"/>
      <c r="U66" s="87"/>
      <c r="V66" s="59"/>
      <c r="W66" s="15"/>
      <c r="X66" s="15"/>
      <c r="Y66" s="69"/>
      <c r="Z66" s="65"/>
      <c r="AA66" s="66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</row>
    <row r="67" spans="1:38" ht="14.25" customHeight="1" x14ac:dyDescent="0.25">
      <c r="A67" s="42"/>
      <c r="B67" s="42"/>
      <c r="C67" s="42"/>
      <c r="D67" s="47"/>
      <c r="E67" s="65"/>
      <c r="F67" s="53"/>
      <c r="G67" s="42"/>
      <c r="H67" s="42"/>
      <c r="I67" s="42"/>
      <c r="J67" s="47"/>
      <c r="K67" s="84"/>
      <c r="L67" s="85"/>
      <c r="M67" s="48"/>
      <c r="N67" s="56"/>
      <c r="O67" s="86"/>
      <c r="P67" s="57"/>
      <c r="Q67" s="87"/>
      <c r="R67" s="58"/>
      <c r="S67" s="87"/>
      <c r="T67" s="57"/>
      <c r="U67" s="87"/>
      <c r="V67" s="59"/>
      <c r="W67" s="15"/>
      <c r="X67" s="15"/>
      <c r="Y67" s="69"/>
      <c r="Z67" s="65"/>
      <c r="AA67" s="66"/>
      <c r="AB67" s="113"/>
      <c r="AC67" s="113"/>
      <c r="AD67" s="113"/>
      <c r="AE67" s="113"/>
      <c r="AF67" s="113"/>
      <c r="AG67" s="113"/>
      <c r="AH67" s="113"/>
      <c r="AI67" s="120"/>
      <c r="AJ67" s="120"/>
      <c r="AK67" s="113"/>
      <c r="AL67" s="113"/>
    </row>
    <row r="68" spans="1:38" ht="14.25" customHeight="1" x14ac:dyDescent="0.25">
      <c r="A68" s="42"/>
      <c r="B68" s="42"/>
      <c r="C68" s="42"/>
      <c r="D68" s="47"/>
      <c r="E68" s="65"/>
      <c r="F68" s="53"/>
      <c r="G68" s="42"/>
      <c r="H68" s="42"/>
      <c r="I68" s="42"/>
      <c r="J68" s="47"/>
      <c r="K68" s="84"/>
      <c r="L68" s="85"/>
      <c r="M68" s="48"/>
      <c r="N68" s="56"/>
      <c r="O68" s="86"/>
      <c r="P68" s="57"/>
      <c r="Q68" s="87"/>
      <c r="R68" s="58"/>
      <c r="S68" s="87"/>
      <c r="T68" s="57"/>
      <c r="U68" s="87"/>
      <c r="V68" s="59"/>
      <c r="W68" s="15"/>
      <c r="X68" s="15"/>
      <c r="Y68" s="69"/>
      <c r="Z68" s="65"/>
      <c r="AA68" s="66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</row>
    <row r="69" spans="1:38" ht="14.25" customHeight="1" x14ac:dyDescent="0.25">
      <c r="A69" s="42"/>
      <c r="B69" s="42"/>
      <c r="C69" s="42"/>
      <c r="D69" s="47"/>
      <c r="E69" s="65"/>
      <c r="F69" s="53"/>
      <c r="G69" s="42"/>
      <c r="H69" s="42"/>
      <c r="I69" s="42"/>
      <c r="J69" s="47"/>
      <c r="K69" s="84"/>
      <c r="L69" s="85"/>
      <c r="M69" s="48"/>
      <c r="N69" s="56"/>
      <c r="O69" s="86"/>
      <c r="P69" s="57"/>
      <c r="Q69" s="87"/>
      <c r="R69" s="58"/>
      <c r="S69" s="87"/>
      <c r="T69" s="57"/>
      <c r="U69" s="87"/>
      <c r="V69" s="59"/>
      <c r="W69" s="15"/>
      <c r="X69" s="15"/>
      <c r="Y69" s="69"/>
      <c r="Z69" s="65"/>
      <c r="AA69" s="66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</row>
    <row r="70" spans="1:38" ht="14.25" customHeight="1" x14ac:dyDescent="0.25">
      <c r="A70" s="42"/>
      <c r="B70" s="42"/>
      <c r="C70" s="42"/>
      <c r="D70" s="47"/>
      <c r="E70" s="65"/>
      <c r="F70" s="53"/>
      <c r="G70" s="42"/>
      <c r="H70" s="42"/>
      <c r="I70" s="42"/>
      <c r="J70" s="47"/>
      <c r="K70" s="84"/>
      <c r="L70" s="85"/>
      <c r="M70" s="48"/>
      <c r="N70" s="56"/>
      <c r="O70" s="86"/>
      <c r="P70" s="57"/>
      <c r="Q70" s="87"/>
      <c r="R70" s="58"/>
      <c r="S70" s="87"/>
      <c r="T70" s="57"/>
      <c r="U70" s="87"/>
      <c r="V70" s="59"/>
      <c r="W70" s="15"/>
      <c r="X70" s="15"/>
      <c r="Y70" s="69"/>
      <c r="Z70" s="65"/>
      <c r="AA70" s="66"/>
      <c r="AB70" s="113"/>
      <c r="AC70" s="113"/>
      <c r="AD70" s="113"/>
      <c r="AE70" s="113"/>
      <c r="AF70" s="113"/>
      <c r="AG70" s="113"/>
      <c r="AH70" s="113"/>
      <c r="AI70" s="120"/>
      <c r="AJ70" s="120"/>
      <c r="AK70" s="113"/>
      <c r="AL70" s="113"/>
    </row>
    <row r="71" spans="1:38" ht="14.25" customHeight="1" x14ac:dyDescent="0.25">
      <c r="A71" s="42"/>
      <c r="B71" s="42"/>
      <c r="C71" s="42"/>
      <c r="D71" s="47"/>
      <c r="E71" s="65"/>
      <c r="F71" s="53"/>
      <c r="G71" s="42"/>
      <c r="H71" s="42"/>
      <c r="I71" s="42"/>
      <c r="J71" s="47"/>
      <c r="K71" s="84"/>
      <c r="L71" s="85"/>
      <c r="M71" s="48"/>
      <c r="N71" s="56"/>
      <c r="O71" s="86"/>
      <c r="P71" s="57"/>
      <c r="Q71" s="87"/>
      <c r="R71" s="58"/>
      <c r="S71" s="87"/>
      <c r="T71" s="57"/>
      <c r="U71" s="87"/>
      <c r="V71" s="59"/>
      <c r="W71" s="15"/>
      <c r="X71" s="15"/>
      <c r="Y71" s="69"/>
      <c r="Z71" s="65"/>
      <c r="AA71" s="66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</row>
    <row r="72" spans="1:38" ht="14.25" customHeight="1" x14ac:dyDescent="0.25">
      <c r="A72" s="42"/>
      <c r="B72" s="42"/>
      <c r="C72" s="42"/>
      <c r="D72" s="47"/>
      <c r="E72" s="65"/>
      <c r="F72" s="53"/>
      <c r="G72" s="42"/>
      <c r="H72" s="42"/>
      <c r="I72" s="42"/>
      <c r="J72" s="47"/>
      <c r="K72" s="84"/>
      <c r="L72" s="85"/>
      <c r="M72" s="48"/>
      <c r="N72" s="56"/>
      <c r="O72" s="86"/>
      <c r="P72" s="57"/>
      <c r="Q72" s="87"/>
      <c r="R72" s="58"/>
      <c r="S72" s="87"/>
      <c r="T72" s="57"/>
      <c r="U72" s="87"/>
      <c r="V72" s="59"/>
      <c r="W72" s="15"/>
      <c r="X72" s="15"/>
      <c r="Y72" s="69"/>
      <c r="Z72" s="65"/>
      <c r="AA72" s="66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</row>
    <row r="73" spans="1:38" ht="14.25" customHeight="1" x14ac:dyDescent="0.25">
      <c r="A73" s="42"/>
      <c r="B73" s="42"/>
      <c r="C73" s="42"/>
      <c r="D73" s="47"/>
      <c r="E73" s="65"/>
      <c r="F73" s="53"/>
      <c r="G73" s="42"/>
      <c r="H73" s="42"/>
      <c r="I73" s="42"/>
      <c r="J73" s="47"/>
      <c r="K73" s="84"/>
      <c r="L73" s="85"/>
      <c r="M73" s="48"/>
      <c r="N73" s="56"/>
      <c r="O73" s="86"/>
      <c r="P73" s="57"/>
      <c r="Q73" s="87"/>
      <c r="R73" s="58"/>
      <c r="S73" s="87"/>
      <c r="T73" s="57"/>
      <c r="U73" s="87"/>
      <c r="V73" s="59"/>
      <c r="W73" s="15"/>
      <c r="X73" s="15"/>
      <c r="Y73" s="69"/>
      <c r="Z73" s="65"/>
      <c r="AA73" s="66"/>
      <c r="AB73" s="113"/>
      <c r="AC73" s="113"/>
      <c r="AD73" s="113"/>
      <c r="AE73" s="113"/>
      <c r="AF73" s="113"/>
      <c r="AG73" s="113"/>
      <c r="AH73" s="113"/>
      <c r="AI73" s="120"/>
      <c r="AJ73" s="120"/>
      <c r="AK73" s="113"/>
      <c r="AL73" s="113"/>
    </row>
    <row r="74" spans="1:38" ht="14.25" customHeight="1" x14ac:dyDescent="0.25">
      <c r="A74" s="42"/>
      <c r="B74" s="42"/>
      <c r="C74" s="42"/>
      <c r="D74" s="47"/>
      <c r="E74" s="65"/>
      <c r="F74" s="53"/>
      <c r="G74" s="42"/>
      <c r="H74" s="42"/>
      <c r="I74" s="42"/>
      <c r="J74" s="47"/>
      <c r="K74" s="84"/>
      <c r="L74" s="85"/>
      <c r="M74" s="48"/>
      <c r="N74" s="56"/>
      <c r="O74" s="86"/>
      <c r="P74" s="57"/>
      <c r="Q74" s="87"/>
      <c r="R74" s="58"/>
      <c r="S74" s="87"/>
      <c r="T74" s="57"/>
      <c r="U74" s="87"/>
      <c r="V74" s="59"/>
      <c r="W74" s="15"/>
      <c r="X74" s="15"/>
      <c r="Y74" s="69"/>
      <c r="Z74" s="65"/>
      <c r="AA74" s="66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</row>
    <row r="75" spans="1:38" ht="14.25" customHeight="1" x14ac:dyDescent="0.25">
      <c r="A75" s="42"/>
      <c r="B75" s="42"/>
      <c r="C75" s="42"/>
      <c r="D75" s="47"/>
      <c r="E75" s="65"/>
      <c r="F75" s="53"/>
      <c r="G75" s="42"/>
      <c r="H75" s="42"/>
      <c r="I75" s="42"/>
      <c r="J75" s="47"/>
      <c r="K75" s="84"/>
      <c r="L75" s="85"/>
      <c r="M75" s="48"/>
      <c r="N75" s="56"/>
      <c r="O75" s="86"/>
      <c r="P75" s="57"/>
      <c r="Q75" s="87"/>
      <c r="R75" s="58"/>
      <c r="S75" s="87"/>
      <c r="T75" s="57"/>
      <c r="U75" s="87"/>
      <c r="V75" s="59"/>
      <c r="W75" s="15"/>
      <c r="X75" s="15"/>
      <c r="Y75" s="69"/>
      <c r="Z75" s="65"/>
      <c r="AA75" s="66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</row>
    <row r="76" spans="1:38" ht="14.25" customHeight="1" x14ac:dyDescent="0.25">
      <c r="A76" s="42"/>
      <c r="B76" s="42"/>
      <c r="C76" s="42"/>
      <c r="D76" s="47"/>
      <c r="E76" s="65"/>
      <c r="F76" s="53"/>
      <c r="G76" s="42"/>
      <c r="H76" s="42"/>
      <c r="I76" s="42"/>
      <c r="J76" s="47"/>
      <c r="K76" s="84"/>
      <c r="L76" s="85"/>
      <c r="M76" s="48"/>
      <c r="N76" s="56"/>
      <c r="O76" s="86"/>
      <c r="P76" s="57"/>
      <c r="Q76" s="87"/>
      <c r="R76" s="58"/>
      <c r="S76" s="87"/>
      <c r="T76" s="57"/>
      <c r="U76" s="87"/>
      <c r="V76" s="59"/>
      <c r="W76" s="15"/>
      <c r="X76" s="15"/>
      <c r="Y76" s="69"/>
      <c r="Z76" s="65"/>
      <c r="AA76" s="66"/>
      <c r="AB76" s="113"/>
      <c r="AC76" s="113"/>
      <c r="AD76" s="113"/>
      <c r="AE76" s="113"/>
      <c r="AF76" s="113"/>
      <c r="AG76" s="113"/>
      <c r="AH76" s="113"/>
      <c r="AI76" s="120"/>
      <c r="AJ76" s="120"/>
      <c r="AK76" s="113"/>
      <c r="AL76" s="113"/>
    </row>
    <row r="77" spans="1:38" ht="14.25" customHeight="1" x14ac:dyDescent="0.25">
      <c r="A77" s="42"/>
      <c r="B77" s="42"/>
      <c r="C77" s="42"/>
      <c r="D77" s="47"/>
      <c r="E77" s="65"/>
      <c r="F77" s="53"/>
      <c r="G77" s="42"/>
      <c r="H77" s="42"/>
      <c r="I77" s="42"/>
      <c r="J77" s="47"/>
      <c r="K77" s="84"/>
      <c r="L77" s="85"/>
      <c r="M77" s="48"/>
      <c r="N77" s="56"/>
      <c r="O77" s="86"/>
      <c r="P77" s="57"/>
      <c r="Q77" s="87"/>
      <c r="R77" s="58"/>
      <c r="S77" s="87"/>
      <c r="T77" s="57"/>
      <c r="U77" s="87"/>
      <c r="V77" s="59"/>
      <c r="W77" s="15"/>
      <c r="X77" s="15"/>
      <c r="Y77" s="69"/>
      <c r="Z77" s="65"/>
      <c r="AA77" s="66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</row>
    <row r="78" spans="1:38" ht="14.25" customHeight="1" x14ac:dyDescent="0.25">
      <c r="A78" s="42"/>
      <c r="B78" s="42"/>
      <c r="C78" s="42"/>
      <c r="D78" s="47"/>
      <c r="E78" s="65"/>
      <c r="F78" s="53"/>
      <c r="G78" s="42"/>
      <c r="H78" s="42"/>
      <c r="I78" s="42"/>
      <c r="J78" s="47"/>
      <c r="K78" s="84"/>
      <c r="L78" s="85"/>
      <c r="M78" s="48"/>
      <c r="N78" s="56"/>
      <c r="O78" s="86"/>
      <c r="P78" s="57"/>
      <c r="Q78" s="87"/>
      <c r="R78" s="58"/>
      <c r="S78" s="87"/>
      <c r="T78" s="57"/>
      <c r="U78" s="87"/>
      <c r="V78" s="59"/>
      <c r="W78" s="15"/>
      <c r="X78" s="15"/>
      <c r="Y78" s="69"/>
      <c r="Z78" s="65"/>
      <c r="AA78" s="66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</row>
    <row r="79" spans="1:38" ht="14.25" customHeight="1" x14ac:dyDescent="0.25">
      <c r="A79" s="42"/>
      <c r="B79" s="42"/>
      <c r="C79" s="42"/>
      <c r="D79" s="47"/>
      <c r="E79" s="65"/>
      <c r="F79" s="53"/>
      <c r="G79" s="42"/>
      <c r="H79" s="42"/>
      <c r="I79" s="42"/>
      <c r="J79" s="47"/>
      <c r="K79" s="84"/>
      <c r="L79" s="85"/>
      <c r="M79" s="48"/>
      <c r="N79" s="56"/>
      <c r="O79" s="86"/>
      <c r="P79" s="57"/>
      <c r="Q79" s="87"/>
      <c r="R79" s="58"/>
      <c r="S79" s="87"/>
      <c r="T79" s="57"/>
      <c r="U79" s="87"/>
      <c r="V79" s="59"/>
      <c r="W79" s="15"/>
      <c r="X79" s="15"/>
      <c r="Y79" s="69"/>
      <c r="Z79" s="65"/>
      <c r="AA79" s="66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</row>
    <row r="80" spans="1:38" ht="14.25" customHeight="1" x14ac:dyDescent="0.25">
      <c r="A80" s="42"/>
      <c r="B80" s="42"/>
      <c r="C80" s="42"/>
      <c r="D80" s="47"/>
      <c r="E80" s="65"/>
      <c r="F80" s="53"/>
      <c r="G80" s="42"/>
      <c r="H80" s="42"/>
      <c r="I80" s="42"/>
      <c r="J80" s="47"/>
      <c r="K80" s="84"/>
      <c r="L80" s="85"/>
      <c r="M80" s="48"/>
      <c r="N80" s="56"/>
      <c r="O80" s="86"/>
      <c r="P80" s="57"/>
      <c r="Q80" s="87"/>
      <c r="R80" s="58"/>
      <c r="S80" s="87"/>
      <c r="T80" s="57"/>
      <c r="U80" s="87"/>
      <c r="V80" s="59"/>
      <c r="W80" s="15"/>
      <c r="X80" s="15"/>
      <c r="Y80" s="69"/>
      <c r="Z80" s="65"/>
      <c r="AA80" s="66"/>
      <c r="AB80" s="113"/>
      <c r="AC80" s="113"/>
      <c r="AD80" s="113"/>
      <c r="AE80" s="113"/>
      <c r="AF80" s="113"/>
      <c r="AG80" s="113"/>
      <c r="AH80" s="113"/>
      <c r="AI80" s="120"/>
      <c r="AJ80" s="120"/>
      <c r="AK80" s="113"/>
      <c r="AL80" s="113"/>
    </row>
    <row r="81" spans="1:38" ht="14.25" customHeight="1" x14ac:dyDescent="0.25">
      <c r="A81" s="42"/>
      <c r="B81" s="42"/>
      <c r="C81" s="42"/>
      <c r="D81" s="47"/>
      <c r="E81" s="65"/>
      <c r="F81" s="53"/>
      <c r="G81" s="42"/>
      <c r="H81" s="42"/>
      <c r="I81" s="42"/>
      <c r="J81" s="47"/>
      <c r="K81" s="84"/>
      <c r="L81" s="85"/>
      <c r="M81" s="48"/>
      <c r="N81" s="56"/>
      <c r="O81" s="86"/>
      <c r="P81" s="57"/>
      <c r="Q81" s="87"/>
      <c r="R81" s="58"/>
      <c r="S81" s="87"/>
      <c r="T81" s="57"/>
      <c r="U81" s="87"/>
      <c r="V81" s="59"/>
      <c r="W81" s="15"/>
      <c r="X81" s="15"/>
      <c r="Y81" s="69"/>
      <c r="Z81" s="65"/>
      <c r="AA81" s="66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</row>
    <row r="82" spans="1:38" ht="14.25" customHeight="1" x14ac:dyDescent="0.25">
      <c r="A82" s="42"/>
      <c r="B82" s="42"/>
      <c r="C82" s="42"/>
      <c r="D82" s="47"/>
      <c r="E82" s="65"/>
      <c r="F82" s="53"/>
      <c r="G82" s="42"/>
      <c r="H82" s="42"/>
      <c r="I82" s="42"/>
      <c r="J82" s="47"/>
      <c r="K82" s="84"/>
      <c r="L82" s="85"/>
      <c r="M82" s="48"/>
      <c r="N82" s="56"/>
      <c r="O82" s="86"/>
      <c r="P82" s="57"/>
      <c r="Q82" s="87"/>
      <c r="R82" s="58"/>
      <c r="S82" s="87"/>
      <c r="T82" s="57"/>
      <c r="U82" s="87"/>
      <c r="V82" s="59"/>
      <c r="W82" s="15"/>
      <c r="X82" s="15"/>
      <c r="Y82" s="69"/>
      <c r="Z82" s="65"/>
      <c r="AA82" s="66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</row>
    <row r="83" spans="1:38" ht="14.25" customHeight="1" x14ac:dyDescent="0.25">
      <c r="A83" s="42"/>
      <c r="B83" s="42"/>
      <c r="C83" s="42"/>
      <c r="D83" s="47"/>
      <c r="E83" s="65"/>
      <c r="F83" s="53"/>
      <c r="G83" s="42"/>
      <c r="H83" s="42"/>
      <c r="I83" s="42"/>
      <c r="J83" s="47"/>
      <c r="K83" s="84"/>
      <c r="L83" s="85"/>
      <c r="M83" s="48"/>
      <c r="N83" s="56"/>
      <c r="O83" s="86"/>
      <c r="P83" s="57"/>
      <c r="Q83" s="87"/>
      <c r="R83" s="58"/>
      <c r="S83" s="87"/>
      <c r="T83" s="57"/>
      <c r="U83" s="87"/>
      <c r="V83" s="59"/>
      <c r="W83" s="15"/>
      <c r="X83" s="15"/>
      <c r="Y83" s="69"/>
      <c r="Z83" s="65"/>
      <c r="AA83" s="66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</row>
    <row r="84" spans="1:38" ht="14.25" customHeight="1" x14ac:dyDescent="0.25">
      <c r="A84" s="42"/>
      <c r="B84" s="42"/>
      <c r="C84" s="42"/>
      <c r="D84" s="47"/>
      <c r="E84" s="65"/>
      <c r="F84" s="53"/>
      <c r="G84" s="42"/>
      <c r="H84" s="42"/>
      <c r="I84" s="42"/>
      <c r="J84" s="47"/>
      <c r="K84" s="84"/>
      <c r="L84" s="85"/>
      <c r="M84" s="48"/>
      <c r="N84" s="56"/>
      <c r="O84" s="86"/>
      <c r="P84" s="57"/>
      <c r="Q84" s="87"/>
      <c r="R84" s="58"/>
      <c r="S84" s="87"/>
      <c r="T84" s="57"/>
      <c r="U84" s="87"/>
      <c r="V84" s="59"/>
      <c r="W84" s="15"/>
      <c r="X84" s="15"/>
      <c r="Y84" s="69"/>
      <c r="Z84" s="65"/>
      <c r="AA84" s="66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</row>
    <row r="85" spans="1:38" ht="14.25" customHeight="1" x14ac:dyDescent="0.25">
      <c r="A85" s="42"/>
      <c r="B85" s="42"/>
      <c r="C85" s="42"/>
      <c r="D85" s="47"/>
      <c r="E85" s="65"/>
      <c r="F85" s="53"/>
      <c r="G85" s="42"/>
      <c r="H85" s="42"/>
      <c r="I85" s="42"/>
      <c r="J85" s="47"/>
      <c r="K85" s="84"/>
      <c r="L85" s="85"/>
      <c r="M85" s="48"/>
      <c r="N85" s="56"/>
      <c r="O85" s="86"/>
      <c r="P85" s="57"/>
      <c r="Q85" s="87"/>
      <c r="R85" s="58"/>
      <c r="S85" s="87"/>
      <c r="T85" s="57"/>
      <c r="U85" s="87"/>
      <c r="V85" s="59"/>
      <c r="W85" s="15"/>
      <c r="X85" s="15"/>
      <c r="Y85" s="69"/>
      <c r="Z85" s="65"/>
      <c r="AA85" s="66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</row>
    <row r="86" spans="1:38" ht="14.25" customHeight="1" x14ac:dyDescent="0.25">
      <c r="A86" s="42"/>
      <c r="B86" s="42"/>
      <c r="C86" s="42"/>
      <c r="D86" s="47"/>
      <c r="E86" s="65"/>
      <c r="F86" s="53"/>
      <c r="G86" s="42"/>
      <c r="H86" s="42"/>
      <c r="I86" s="42"/>
      <c r="J86" s="47"/>
      <c r="K86" s="84"/>
      <c r="L86" s="85"/>
      <c r="M86" s="48"/>
      <c r="N86" s="56"/>
      <c r="O86" s="86"/>
      <c r="P86" s="57"/>
      <c r="Q86" s="87"/>
      <c r="R86" s="58"/>
      <c r="S86" s="87"/>
      <c r="T86" s="57"/>
      <c r="U86" s="87"/>
      <c r="V86" s="59"/>
      <c r="W86" s="15"/>
      <c r="X86" s="15"/>
      <c r="Y86" s="69"/>
      <c r="Z86" s="65"/>
      <c r="AA86" s="66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</row>
    <row r="87" spans="1:38" ht="14.25" customHeight="1" x14ac:dyDescent="0.25">
      <c r="A87" s="42"/>
      <c r="B87" s="42"/>
      <c r="C87" s="42"/>
      <c r="D87" s="47"/>
      <c r="E87" s="65"/>
      <c r="F87" s="53"/>
      <c r="G87" s="42"/>
      <c r="H87" s="42"/>
      <c r="I87" s="42"/>
      <c r="J87" s="47"/>
      <c r="K87" s="84"/>
      <c r="L87" s="85"/>
      <c r="M87" s="48"/>
      <c r="N87" s="56"/>
      <c r="O87" s="86"/>
      <c r="P87" s="57"/>
      <c r="Q87" s="87"/>
      <c r="R87" s="58"/>
      <c r="S87" s="87"/>
      <c r="T87" s="57"/>
      <c r="U87" s="87"/>
      <c r="V87" s="59"/>
      <c r="W87" s="15"/>
      <c r="X87" s="15"/>
      <c r="Y87" s="69"/>
      <c r="Z87" s="65"/>
      <c r="AA87" s="66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</row>
    <row r="88" spans="1:38" ht="14.25" customHeight="1" x14ac:dyDescent="0.25">
      <c r="A88" s="42"/>
      <c r="B88" s="42"/>
      <c r="C88" s="42"/>
      <c r="D88" s="47"/>
      <c r="E88" s="65"/>
      <c r="F88" s="53"/>
      <c r="G88" s="42"/>
      <c r="H88" s="42"/>
      <c r="I88" s="42"/>
      <c r="J88" s="47"/>
      <c r="K88" s="84"/>
      <c r="L88" s="85"/>
      <c r="M88" s="48"/>
      <c r="N88" s="56"/>
      <c r="O88" s="86"/>
      <c r="P88" s="57"/>
      <c r="Q88" s="87"/>
      <c r="R88" s="58"/>
      <c r="S88" s="87"/>
      <c r="T88" s="57"/>
      <c r="U88" s="87"/>
      <c r="V88" s="59"/>
      <c r="W88" s="15"/>
      <c r="X88" s="15"/>
      <c r="Y88" s="69"/>
      <c r="Z88" s="65"/>
      <c r="AA88" s="66"/>
      <c r="AB88" s="113"/>
      <c r="AC88" s="113"/>
      <c r="AD88" s="113"/>
      <c r="AE88" s="113"/>
      <c r="AF88" s="113"/>
      <c r="AG88" s="113"/>
      <c r="AH88" s="113"/>
      <c r="AI88" s="120"/>
      <c r="AJ88" s="120"/>
      <c r="AK88" s="113"/>
      <c r="AL88" s="113"/>
    </row>
    <row r="89" spans="1:38" ht="14.25" customHeight="1" x14ac:dyDescent="0.25">
      <c r="A89" s="42"/>
      <c r="B89" s="42"/>
      <c r="C89" s="42"/>
      <c r="D89" s="47"/>
      <c r="E89" s="65"/>
      <c r="F89" s="53"/>
      <c r="G89" s="42"/>
      <c r="H89" s="42"/>
      <c r="I89" s="42"/>
      <c r="J89" s="47"/>
      <c r="K89" s="84"/>
      <c r="L89" s="85"/>
      <c r="M89" s="48"/>
      <c r="N89" s="56"/>
      <c r="O89" s="86"/>
      <c r="P89" s="57"/>
      <c r="Q89" s="87"/>
      <c r="R89" s="58"/>
      <c r="S89" s="87"/>
      <c r="T89" s="57"/>
      <c r="U89" s="87"/>
      <c r="V89" s="59"/>
      <c r="W89" s="15"/>
      <c r="X89" s="15"/>
      <c r="Y89" s="69"/>
      <c r="Z89" s="65"/>
      <c r="AA89" s="66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</row>
    <row r="90" spans="1:38" ht="14.25" customHeight="1" x14ac:dyDescent="0.25">
      <c r="A90" s="42"/>
      <c r="B90" s="42"/>
      <c r="C90" s="42"/>
      <c r="D90" s="47"/>
      <c r="E90" s="65"/>
      <c r="F90" s="53"/>
      <c r="G90" s="42"/>
      <c r="H90" s="42"/>
      <c r="I90" s="42"/>
      <c r="J90" s="47"/>
      <c r="K90" s="84"/>
      <c r="L90" s="85"/>
      <c r="M90" s="48"/>
      <c r="N90" s="56"/>
      <c r="O90" s="86"/>
      <c r="P90" s="57"/>
      <c r="Q90" s="87"/>
      <c r="R90" s="58"/>
      <c r="S90" s="87"/>
      <c r="T90" s="57"/>
      <c r="U90" s="87"/>
      <c r="V90" s="59"/>
      <c r="W90" s="15"/>
      <c r="X90" s="15"/>
      <c r="Y90" s="69"/>
      <c r="Z90" s="65"/>
      <c r="AA90" s="66"/>
      <c r="AB90" s="113"/>
      <c r="AC90" s="113"/>
      <c r="AD90" s="113"/>
      <c r="AE90" s="113"/>
      <c r="AF90" s="113"/>
      <c r="AG90" s="113"/>
      <c r="AH90" s="113"/>
      <c r="AI90" s="120"/>
      <c r="AJ90" s="120"/>
      <c r="AK90" s="113"/>
      <c r="AL90" s="113"/>
    </row>
    <row r="91" spans="1:38" ht="14.25" customHeight="1" x14ac:dyDescent="0.25">
      <c r="A91" s="42"/>
      <c r="B91" s="42"/>
      <c r="C91" s="42"/>
      <c r="D91" s="47"/>
      <c r="E91" s="65"/>
      <c r="F91" s="53"/>
      <c r="G91" s="42"/>
      <c r="H91" s="42"/>
      <c r="I91" s="42"/>
      <c r="J91" s="47"/>
      <c r="K91" s="84"/>
      <c r="L91" s="85"/>
      <c r="M91" s="48"/>
      <c r="N91" s="56"/>
      <c r="O91" s="86"/>
      <c r="P91" s="57"/>
      <c r="Q91" s="87"/>
      <c r="R91" s="58"/>
      <c r="S91" s="87"/>
      <c r="T91" s="57"/>
      <c r="U91" s="87"/>
      <c r="V91" s="59"/>
      <c r="W91" s="15"/>
      <c r="X91" s="15"/>
      <c r="Y91" s="69"/>
      <c r="Z91" s="65"/>
      <c r="AA91" s="66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</row>
    <row r="92" spans="1:38" ht="14.25" customHeight="1" x14ac:dyDescent="0.25">
      <c r="A92" s="42"/>
      <c r="B92" s="42"/>
      <c r="C92" s="42"/>
      <c r="D92" s="47"/>
      <c r="E92" s="65"/>
      <c r="F92" s="53"/>
      <c r="G92" s="42"/>
      <c r="H92" s="42"/>
      <c r="I92" s="42"/>
      <c r="J92" s="47"/>
      <c r="K92" s="84"/>
      <c r="L92" s="85"/>
      <c r="M92" s="48"/>
      <c r="N92" s="56"/>
      <c r="O92" s="86"/>
      <c r="P92" s="57"/>
      <c r="Q92" s="87"/>
      <c r="R92" s="58"/>
      <c r="S92" s="87"/>
      <c r="T92" s="57"/>
      <c r="U92" s="87"/>
      <c r="V92" s="59"/>
      <c r="W92" s="15"/>
      <c r="X92" s="15"/>
      <c r="Y92" s="69"/>
      <c r="Z92" s="65"/>
      <c r="AA92" s="66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</row>
    <row r="93" spans="1:38" ht="14.25" customHeight="1" x14ac:dyDescent="0.25">
      <c r="A93" s="42"/>
      <c r="B93" s="42"/>
      <c r="C93" s="42"/>
      <c r="D93" s="47"/>
      <c r="E93" s="65"/>
      <c r="F93" s="53"/>
      <c r="G93" s="42"/>
      <c r="H93" s="42"/>
      <c r="I93" s="42"/>
      <c r="J93" s="47"/>
      <c r="K93" s="84"/>
      <c r="L93" s="85"/>
      <c r="M93" s="48"/>
      <c r="N93" s="56"/>
      <c r="O93" s="86"/>
      <c r="P93" s="57"/>
      <c r="Q93" s="87"/>
      <c r="R93" s="58"/>
      <c r="S93" s="87"/>
      <c r="T93" s="57"/>
      <c r="U93" s="87"/>
      <c r="V93" s="59"/>
      <c r="W93" s="15"/>
      <c r="X93" s="15"/>
      <c r="Y93" s="69"/>
      <c r="Z93" s="65"/>
      <c r="AA93" s="66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</row>
    <row r="94" spans="1:38" ht="14.25" customHeight="1" x14ac:dyDescent="0.25">
      <c r="A94" s="42"/>
      <c r="B94" s="42"/>
      <c r="C94" s="42"/>
      <c r="D94" s="47"/>
      <c r="E94" s="65"/>
      <c r="F94" s="53"/>
      <c r="G94" s="42"/>
      <c r="H94" s="42"/>
      <c r="I94" s="42"/>
      <c r="J94" s="47"/>
      <c r="K94" s="84"/>
      <c r="L94" s="85"/>
      <c r="M94" s="48"/>
      <c r="N94" s="56"/>
      <c r="O94" s="86"/>
      <c r="P94" s="57"/>
      <c r="Q94" s="87"/>
      <c r="R94" s="58"/>
      <c r="S94" s="87"/>
      <c r="T94" s="57"/>
      <c r="U94" s="87"/>
      <c r="V94" s="59"/>
      <c r="W94" s="15"/>
      <c r="X94" s="15"/>
      <c r="Y94" s="69"/>
      <c r="Z94" s="65"/>
      <c r="AA94" s="66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</row>
    <row r="95" spans="1:38" ht="14.25" customHeight="1" x14ac:dyDescent="0.25">
      <c r="A95" s="42"/>
      <c r="B95" s="42"/>
      <c r="C95" s="42"/>
      <c r="D95" s="47"/>
      <c r="E95" s="65"/>
      <c r="F95" s="53"/>
      <c r="G95" s="42"/>
      <c r="H95" s="42"/>
      <c r="I95" s="42"/>
      <c r="J95" s="47"/>
      <c r="K95" s="84"/>
      <c r="L95" s="85"/>
      <c r="M95" s="48"/>
      <c r="N95" s="56"/>
      <c r="O95" s="86"/>
      <c r="P95" s="57"/>
      <c r="Q95" s="87"/>
      <c r="R95" s="58"/>
      <c r="S95" s="87"/>
      <c r="T95" s="57"/>
      <c r="U95" s="87"/>
      <c r="V95" s="59"/>
      <c r="W95" s="15"/>
      <c r="X95" s="15"/>
      <c r="Y95" s="69"/>
      <c r="Z95" s="65"/>
      <c r="AA95" s="66"/>
      <c r="AB95" s="113"/>
      <c r="AC95" s="113"/>
      <c r="AD95" s="113"/>
      <c r="AE95" s="113"/>
      <c r="AF95" s="113"/>
      <c r="AG95" s="113"/>
      <c r="AH95" s="113"/>
      <c r="AI95" s="120"/>
      <c r="AJ95" s="120"/>
      <c r="AK95" s="113"/>
      <c r="AL95" s="113"/>
    </row>
    <row r="96" spans="1:38" ht="14.25" customHeight="1" x14ac:dyDescent="0.25">
      <c r="A96" s="42"/>
      <c r="B96" s="42"/>
      <c r="C96" s="42"/>
      <c r="D96" s="47"/>
      <c r="E96" s="65"/>
      <c r="F96" s="53"/>
      <c r="G96" s="42"/>
      <c r="H96" s="42"/>
      <c r="I96" s="42"/>
      <c r="J96" s="47"/>
      <c r="K96" s="84"/>
      <c r="L96" s="85"/>
      <c r="M96" s="48"/>
      <c r="N96" s="56"/>
      <c r="O96" s="86"/>
      <c r="P96" s="57"/>
      <c r="Q96" s="87"/>
      <c r="R96" s="58"/>
      <c r="S96" s="87"/>
      <c r="T96" s="57"/>
      <c r="U96" s="87"/>
      <c r="V96" s="59"/>
      <c r="W96" s="15"/>
      <c r="X96" s="15"/>
      <c r="Y96" s="69"/>
      <c r="Z96" s="65"/>
      <c r="AA96" s="66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</row>
    <row r="97" spans="1:38" ht="14.25" customHeight="1" x14ac:dyDescent="0.25">
      <c r="A97" s="42"/>
      <c r="B97" s="42"/>
      <c r="C97" s="42"/>
      <c r="D97" s="47"/>
      <c r="E97" s="65"/>
      <c r="F97" s="53"/>
      <c r="G97" s="42"/>
      <c r="H97" s="42"/>
      <c r="I97" s="42"/>
      <c r="J97" s="47"/>
      <c r="K97" s="84"/>
      <c r="L97" s="85"/>
      <c r="M97" s="48"/>
      <c r="N97" s="56"/>
      <c r="O97" s="86"/>
      <c r="P97" s="57"/>
      <c r="Q97" s="87"/>
      <c r="R97" s="58"/>
      <c r="S97" s="87"/>
      <c r="T97" s="57"/>
      <c r="U97" s="87"/>
      <c r="V97" s="59"/>
      <c r="W97" s="15"/>
      <c r="X97" s="15"/>
      <c r="Y97" s="69"/>
      <c r="Z97" s="65"/>
      <c r="AA97" s="66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</row>
    <row r="98" spans="1:38" ht="14.25" customHeight="1" x14ac:dyDescent="0.25">
      <c r="A98" s="42"/>
      <c r="B98" s="42"/>
      <c r="C98" s="42"/>
      <c r="D98" s="47"/>
      <c r="E98" s="65"/>
      <c r="F98" s="53"/>
      <c r="G98" s="42"/>
      <c r="H98" s="42"/>
      <c r="I98" s="42"/>
      <c r="J98" s="47"/>
      <c r="K98" s="84"/>
      <c r="L98" s="85"/>
      <c r="M98" s="48"/>
      <c r="N98" s="56"/>
      <c r="O98" s="86"/>
      <c r="P98" s="57"/>
      <c r="Q98" s="87"/>
      <c r="R98" s="58"/>
      <c r="S98" s="87"/>
      <c r="T98" s="57"/>
      <c r="U98" s="87"/>
      <c r="V98" s="59"/>
      <c r="W98" s="15"/>
      <c r="X98" s="15"/>
      <c r="Y98" s="69"/>
      <c r="Z98" s="65"/>
      <c r="AA98" s="66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</row>
    <row r="99" spans="1:38" ht="14.25" customHeight="1" x14ac:dyDescent="0.25">
      <c r="A99" s="42"/>
      <c r="B99" s="42"/>
      <c r="C99" s="42"/>
      <c r="D99" s="47"/>
      <c r="E99" s="65"/>
      <c r="F99" s="53"/>
      <c r="G99" s="42"/>
      <c r="H99" s="42"/>
      <c r="I99" s="42"/>
      <c r="J99" s="47"/>
      <c r="K99" s="84"/>
      <c r="L99" s="85"/>
      <c r="M99" s="48"/>
      <c r="N99" s="56"/>
      <c r="O99" s="86"/>
      <c r="P99" s="57"/>
      <c r="Q99" s="87"/>
      <c r="R99" s="58"/>
      <c r="S99" s="87"/>
      <c r="T99" s="57"/>
      <c r="U99" s="87"/>
      <c r="V99" s="59"/>
      <c r="W99" s="15"/>
      <c r="X99" s="15"/>
      <c r="Y99" s="69"/>
      <c r="Z99" s="65"/>
      <c r="AA99" s="66"/>
      <c r="AB99" s="113"/>
      <c r="AC99" s="113"/>
      <c r="AD99" s="113"/>
      <c r="AE99" s="113"/>
      <c r="AF99" s="113"/>
      <c r="AG99" s="113"/>
      <c r="AH99" s="113"/>
      <c r="AI99" s="120"/>
      <c r="AJ99" s="120"/>
      <c r="AK99" s="113"/>
      <c r="AL99" s="113"/>
    </row>
    <row r="100" spans="1:38" ht="14.25" customHeight="1" x14ac:dyDescent="0.25">
      <c r="A100" s="42"/>
      <c r="B100" s="42"/>
      <c r="C100" s="42"/>
      <c r="D100" s="47"/>
      <c r="E100" s="65"/>
      <c r="F100" s="53"/>
      <c r="G100" s="42"/>
      <c r="H100" s="42"/>
      <c r="I100" s="42"/>
      <c r="J100" s="47"/>
      <c r="K100" s="84"/>
      <c r="L100" s="85"/>
      <c r="M100" s="48"/>
      <c r="N100" s="56"/>
      <c r="O100" s="86"/>
      <c r="P100" s="57"/>
      <c r="Q100" s="87"/>
      <c r="R100" s="58"/>
      <c r="S100" s="87"/>
      <c r="T100" s="57"/>
      <c r="U100" s="87"/>
      <c r="V100" s="59"/>
      <c r="W100" s="15"/>
      <c r="X100" s="15"/>
      <c r="Y100" s="69"/>
      <c r="Z100" s="65"/>
      <c r="AA100" s="66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</row>
    <row r="101" spans="1:38" ht="14.25" customHeight="1" x14ac:dyDescent="0.25">
      <c r="A101" s="42"/>
      <c r="B101" s="42"/>
      <c r="C101" s="42"/>
      <c r="D101" s="47"/>
      <c r="E101" s="65"/>
      <c r="F101" s="53"/>
      <c r="G101" s="42"/>
      <c r="H101" s="42"/>
      <c r="I101" s="42"/>
      <c r="J101" s="47"/>
      <c r="K101" s="84"/>
      <c r="L101" s="85"/>
      <c r="M101" s="48"/>
      <c r="N101" s="56"/>
      <c r="O101" s="86"/>
      <c r="P101" s="57"/>
      <c r="Q101" s="87"/>
      <c r="R101" s="58"/>
      <c r="S101" s="87"/>
      <c r="T101" s="57"/>
      <c r="U101" s="87"/>
      <c r="V101" s="59"/>
      <c r="W101" s="15"/>
      <c r="X101" s="15"/>
      <c r="Y101" s="69"/>
      <c r="Z101" s="65"/>
      <c r="AA101" s="66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</row>
    <row r="102" spans="1:38" ht="14.25" customHeight="1" x14ac:dyDescent="0.25">
      <c r="A102" s="42"/>
      <c r="B102" s="42"/>
      <c r="C102" s="42"/>
      <c r="D102" s="47"/>
      <c r="E102" s="65"/>
      <c r="F102" s="53"/>
      <c r="G102" s="42"/>
      <c r="H102" s="42"/>
      <c r="I102" s="42"/>
      <c r="J102" s="47"/>
      <c r="K102" s="84"/>
      <c r="L102" s="85"/>
      <c r="M102" s="48"/>
      <c r="N102" s="56"/>
      <c r="O102" s="86"/>
      <c r="P102" s="57"/>
      <c r="Q102" s="87"/>
      <c r="R102" s="58"/>
      <c r="S102" s="87"/>
      <c r="T102" s="57"/>
      <c r="U102" s="87"/>
      <c r="V102" s="59"/>
      <c r="W102" s="15"/>
      <c r="X102" s="15"/>
      <c r="Y102" s="69"/>
      <c r="Z102" s="65"/>
      <c r="AA102" s="66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</row>
    <row r="103" spans="1:38" ht="14.25" customHeight="1" x14ac:dyDescent="0.25">
      <c r="A103" s="42"/>
      <c r="B103" s="42"/>
      <c r="C103" s="42"/>
      <c r="D103" s="47"/>
      <c r="E103" s="65"/>
      <c r="F103" s="53"/>
      <c r="G103" s="42"/>
      <c r="H103" s="42"/>
      <c r="I103" s="42"/>
      <c r="J103" s="47"/>
      <c r="K103" s="84"/>
      <c r="L103" s="85"/>
      <c r="M103" s="48"/>
      <c r="N103" s="56"/>
      <c r="O103" s="86"/>
      <c r="P103" s="57"/>
      <c r="Q103" s="87"/>
      <c r="R103" s="58"/>
      <c r="S103" s="87"/>
      <c r="T103" s="57"/>
      <c r="U103" s="87"/>
      <c r="V103" s="59"/>
      <c r="W103" s="15"/>
      <c r="X103" s="15"/>
      <c r="Y103" s="69"/>
      <c r="Z103" s="65"/>
      <c r="AA103" s="66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</row>
    <row r="104" spans="1:38" ht="14.25" customHeight="1" x14ac:dyDescent="0.25">
      <c r="A104" s="42"/>
      <c r="B104" s="42"/>
      <c r="C104" s="42"/>
      <c r="D104" s="47"/>
      <c r="E104" s="65"/>
      <c r="F104" s="53"/>
      <c r="G104" s="42"/>
      <c r="H104" s="42"/>
      <c r="I104" s="42"/>
      <c r="J104" s="47"/>
      <c r="K104" s="84"/>
      <c r="L104" s="85"/>
      <c r="M104" s="48"/>
      <c r="N104" s="56"/>
      <c r="O104" s="86"/>
      <c r="P104" s="57"/>
      <c r="Q104" s="87"/>
      <c r="R104" s="58"/>
      <c r="S104" s="87"/>
      <c r="T104" s="57"/>
      <c r="U104" s="87"/>
      <c r="V104" s="59"/>
      <c r="W104" s="15"/>
      <c r="X104" s="15"/>
      <c r="Y104" s="69"/>
      <c r="Z104" s="65"/>
      <c r="AA104" s="66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20"/>
    </row>
    <row r="105" spans="1:38" ht="14.25" customHeight="1" x14ac:dyDescent="0.25">
      <c r="A105" s="42"/>
      <c r="B105" s="42"/>
      <c r="C105" s="42"/>
      <c r="D105" s="47"/>
      <c r="E105" s="65"/>
      <c r="F105" s="53"/>
      <c r="G105" s="42"/>
      <c r="H105" s="42"/>
      <c r="I105" s="42"/>
      <c r="J105" s="47"/>
      <c r="K105" s="84"/>
      <c r="L105" s="85"/>
      <c r="M105" s="48"/>
      <c r="N105" s="56"/>
      <c r="O105" s="86"/>
      <c r="P105" s="57"/>
      <c r="Q105" s="87"/>
      <c r="R105" s="58"/>
      <c r="S105" s="87"/>
      <c r="T105" s="57"/>
      <c r="U105" s="87"/>
      <c r="V105" s="59"/>
      <c r="W105" s="15"/>
      <c r="X105" s="15"/>
      <c r="Y105" s="69"/>
      <c r="Z105" s="65"/>
      <c r="AA105" s="66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20"/>
    </row>
    <row r="106" spans="1:38" ht="14.25" customHeight="1" x14ac:dyDescent="0.25">
      <c r="A106" s="42"/>
      <c r="B106" s="42"/>
      <c r="C106" s="42"/>
      <c r="D106" s="47"/>
      <c r="E106" s="65"/>
      <c r="F106" s="53"/>
      <c r="G106" s="42"/>
      <c r="H106" s="42"/>
      <c r="I106" s="42"/>
      <c r="J106" s="47"/>
      <c r="K106" s="84"/>
      <c r="L106" s="85"/>
      <c r="M106" s="48"/>
      <c r="N106" s="56"/>
      <c r="O106" s="86"/>
      <c r="P106" s="57"/>
      <c r="Q106" s="87"/>
      <c r="R106" s="58"/>
      <c r="S106" s="87"/>
      <c r="T106" s="57"/>
      <c r="U106" s="87"/>
      <c r="V106" s="59"/>
      <c r="W106" s="15"/>
      <c r="X106" s="15"/>
      <c r="Y106" s="69"/>
      <c r="Z106" s="65"/>
      <c r="AA106" s="66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20"/>
    </row>
    <row r="107" spans="1:38" ht="14.25" customHeight="1" x14ac:dyDescent="0.25">
      <c r="A107" s="42"/>
      <c r="B107" s="42"/>
      <c r="C107" s="42"/>
      <c r="D107" s="47"/>
      <c r="E107" s="65"/>
      <c r="F107" s="53"/>
      <c r="G107" s="42"/>
      <c r="H107" s="42"/>
      <c r="I107" s="42"/>
      <c r="J107" s="47"/>
      <c r="K107" s="84"/>
      <c r="L107" s="85"/>
      <c r="M107" s="48"/>
      <c r="N107" s="56"/>
      <c r="O107" s="86"/>
      <c r="P107" s="57"/>
      <c r="Q107" s="87"/>
      <c r="R107" s="58"/>
      <c r="S107" s="87"/>
      <c r="T107" s="57"/>
      <c r="U107" s="87"/>
      <c r="V107" s="59"/>
      <c r="W107" s="15"/>
      <c r="X107" s="15"/>
      <c r="Y107" s="69"/>
      <c r="Z107" s="65"/>
      <c r="AA107" s="66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</row>
    <row r="108" spans="1:38" ht="14.25" customHeight="1" x14ac:dyDescent="0.25">
      <c r="A108" s="42"/>
      <c r="B108" s="42"/>
      <c r="C108" s="42"/>
      <c r="D108" s="47"/>
      <c r="E108" s="65"/>
      <c r="F108" s="53"/>
      <c r="G108" s="42"/>
      <c r="H108" s="42"/>
      <c r="I108" s="42"/>
      <c r="J108" s="47"/>
      <c r="K108" s="84"/>
      <c r="L108" s="85"/>
      <c r="M108" s="48"/>
      <c r="N108" s="56"/>
      <c r="O108" s="86"/>
      <c r="P108" s="57"/>
      <c r="Q108" s="87"/>
      <c r="R108" s="58"/>
      <c r="S108" s="87"/>
      <c r="T108" s="57"/>
      <c r="U108" s="87"/>
      <c r="V108" s="59"/>
      <c r="W108" s="15"/>
      <c r="X108" s="15"/>
      <c r="Y108" s="69"/>
      <c r="Z108" s="65"/>
      <c r="AA108" s="66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20"/>
    </row>
    <row r="109" spans="1:38" ht="14.25" customHeight="1" x14ac:dyDescent="0.25">
      <c r="A109" s="42"/>
      <c r="B109" s="42"/>
      <c r="C109" s="42"/>
      <c r="D109" s="47"/>
      <c r="E109" s="65"/>
      <c r="F109" s="53"/>
      <c r="G109" s="42"/>
      <c r="H109" s="42"/>
      <c r="I109" s="42"/>
      <c r="J109" s="47"/>
      <c r="K109" s="84"/>
      <c r="L109" s="85"/>
      <c r="M109" s="48"/>
      <c r="N109" s="56"/>
      <c r="O109" s="86"/>
      <c r="P109" s="57"/>
      <c r="Q109" s="87"/>
      <c r="R109" s="58"/>
      <c r="S109" s="87"/>
      <c r="T109" s="57"/>
      <c r="U109" s="87"/>
      <c r="V109" s="59"/>
      <c r="W109" s="15"/>
      <c r="X109" s="15"/>
      <c r="Y109" s="69"/>
      <c r="Z109" s="65"/>
      <c r="AA109" s="66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</row>
    <row r="110" spans="1:38" ht="14.25" customHeight="1" x14ac:dyDescent="0.25">
      <c r="A110" s="42"/>
      <c r="B110" s="42"/>
      <c r="C110" s="42"/>
      <c r="D110" s="47"/>
      <c r="E110" s="65"/>
      <c r="F110" s="53"/>
      <c r="G110" s="42"/>
      <c r="H110" s="42"/>
      <c r="I110" s="42"/>
      <c r="J110" s="47"/>
      <c r="K110" s="84"/>
      <c r="L110" s="85"/>
      <c r="M110" s="48"/>
      <c r="N110" s="56"/>
      <c r="O110" s="86"/>
      <c r="P110" s="57"/>
      <c r="Q110" s="87"/>
      <c r="R110" s="58"/>
      <c r="S110" s="87"/>
      <c r="T110" s="57"/>
      <c r="U110" s="87"/>
      <c r="V110" s="59"/>
      <c r="W110" s="15"/>
      <c r="X110" s="15"/>
      <c r="Y110" s="69"/>
      <c r="Z110" s="65"/>
      <c r="AA110" s="66"/>
      <c r="AB110" s="113"/>
      <c r="AC110" s="113"/>
      <c r="AD110" s="113"/>
      <c r="AE110" s="113"/>
      <c r="AF110" s="113"/>
      <c r="AG110" s="113"/>
      <c r="AH110" s="113"/>
      <c r="AI110" s="120"/>
      <c r="AJ110" s="120"/>
      <c r="AK110" s="113"/>
      <c r="AL110" s="113"/>
    </row>
    <row r="111" spans="1:38" ht="14.25" customHeight="1" x14ac:dyDescent="0.25">
      <c r="A111" s="42"/>
      <c r="B111" s="42"/>
      <c r="C111" s="42"/>
      <c r="D111" s="47"/>
      <c r="E111" s="65"/>
      <c r="F111" s="53"/>
      <c r="G111" s="42"/>
      <c r="H111" s="42"/>
      <c r="I111" s="42"/>
      <c r="J111" s="47"/>
      <c r="K111" s="84"/>
      <c r="L111" s="85"/>
      <c r="M111" s="48"/>
      <c r="N111" s="56"/>
      <c r="O111" s="86"/>
      <c r="P111" s="57"/>
      <c r="Q111" s="87"/>
      <c r="R111" s="58"/>
      <c r="S111" s="87"/>
      <c r="T111" s="57"/>
      <c r="U111" s="87"/>
      <c r="V111" s="59"/>
      <c r="W111" s="15"/>
      <c r="X111" s="15"/>
      <c r="Y111" s="69"/>
      <c r="Z111" s="65"/>
      <c r="AA111" s="66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</row>
    <row r="112" spans="1:38" ht="14.25" customHeight="1" x14ac:dyDescent="0.25">
      <c r="A112" s="42"/>
      <c r="B112" s="42"/>
      <c r="C112" s="42"/>
      <c r="D112" s="47"/>
      <c r="E112" s="65"/>
      <c r="F112" s="53"/>
      <c r="G112" s="42"/>
      <c r="H112" s="42"/>
      <c r="I112" s="42"/>
      <c r="J112" s="47"/>
      <c r="K112" s="84"/>
      <c r="L112" s="85"/>
      <c r="M112" s="48"/>
      <c r="N112" s="56"/>
      <c r="O112" s="86"/>
      <c r="P112" s="57"/>
      <c r="Q112" s="87"/>
      <c r="R112" s="58"/>
      <c r="S112" s="87"/>
      <c r="T112" s="57"/>
      <c r="U112" s="87"/>
      <c r="V112" s="59"/>
      <c r="W112" s="15"/>
      <c r="X112" s="15"/>
      <c r="Y112" s="69"/>
      <c r="Z112" s="65"/>
      <c r="AA112" s="66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20"/>
    </row>
    <row r="113" spans="1:38" ht="14.25" customHeight="1" x14ac:dyDescent="0.25">
      <c r="A113" s="42"/>
      <c r="B113" s="42"/>
      <c r="C113" s="42"/>
      <c r="D113" s="47"/>
      <c r="E113" s="65"/>
      <c r="F113" s="53"/>
      <c r="G113" s="42"/>
      <c r="H113" s="42"/>
      <c r="I113" s="42"/>
      <c r="J113" s="47"/>
      <c r="K113" s="84"/>
      <c r="L113" s="85"/>
      <c r="M113" s="48"/>
      <c r="N113" s="56"/>
      <c r="O113" s="86"/>
      <c r="P113" s="57"/>
      <c r="Q113" s="87"/>
      <c r="R113" s="58"/>
      <c r="S113" s="87"/>
      <c r="T113" s="57"/>
      <c r="U113" s="87"/>
      <c r="V113" s="59"/>
      <c r="W113" s="15"/>
      <c r="X113" s="15"/>
      <c r="Y113" s="69"/>
      <c r="Z113" s="65"/>
      <c r="AA113" s="66"/>
      <c r="AB113" s="113"/>
      <c r="AC113" s="113"/>
      <c r="AD113" s="113"/>
      <c r="AE113" s="113"/>
      <c r="AF113" s="113"/>
      <c r="AG113" s="113"/>
      <c r="AH113" s="113"/>
      <c r="AI113" s="120"/>
      <c r="AJ113" s="120"/>
      <c r="AK113" s="113"/>
      <c r="AL113" s="113"/>
    </row>
    <row r="114" spans="1:38" ht="14.25" customHeight="1" x14ac:dyDescent="0.25">
      <c r="A114" s="42"/>
      <c r="B114" s="42"/>
      <c r="C114" s="42"/>
      <c r="D114" s="47"/>
      <c r="E114" s="65"/>
      <c r="F114" s="53"/>
      <c r="G114" s="42"/>
      <c r="H114" s="42"/>
      <c r="I114" s="42"/>
      <c r="J114" s="47"/>
      <c r="K114" s="84"/>
      <c r="L114" s="85"/>
      <c r="M114" s="48"/>
      <c r="N114" s="56"/>
      <c r="O114" s="86"/>
      <c r="P114" s="57"/>
      <c r="Q114" s="87"/>
      <c r="R114" s="58"/>
      <c r="S114" s="87"/>
      <c r="T114" s="57"/>
      <c r="U114" s="87"/>
      <c r="V114" s="59"/>
      <c r="W114" s="15"/>
      <c r="X114" s="15"/>
      <c r="Y114" s="69"/>
      <c r="Z114" s="65"/>
      <c r="AA114" s="66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</row>
    <row r="115" spans="1:38" ht="14.25" customHeight="1" x14ac:dyDescent="0.25">
      <c r="A115" s="42"/>
      <c r="B115" s="42"/>
      <c r="C115" s="42"/>
      <c r="D115" s="47"/>
      <c r="E115" s="65"/>
      <c r="F115" s="53"/>
      <c r="G115" s="42"/>
      <c r="H115" s="42"/>
      <c r="I115" s="42"/>
      <c r="J115" s="47"/>
      <c r="K115" s="84"/>
      <c r="L115" s="85"/>
      <c r="M115" s="48"/>
      <c r="N115" s="56"/>
      <c r="O115" s="86"/>
      <c r="P115" s="57"/>
      <c r="Q115" s="87"/>
      <c r="R115" s="58"/>
      <c r="S115" s="87"/>
      <c r="T115" s="57"/>
      <c r="U115" s="87"/>
      <c r="V115" s="59"/>
      <c r="W115" s="15"/>
      <c r="X115" s="15"/>
      <c r="Y115" s="69"/>
      <c r="Z115" s="65"/>
      <c r="AA115" s="66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</row>
    <row r="116" spans="1:38" ht="14.25" customHeight="1" x14ac:dyDescent="0.25">
      <c r="A116" s="42"/>
      <c r="B116" s="42"/>
      <c r="C116" s="42"/>
      <c r="D116" s="47"/>
      <c r="E116" s="65"/>
      <c r="F116" s="53"/>
      <c r="G116" s="42"/>
      <c r="H116" s="42"/>
      <c r="I116" s="42"/>
      <c r="J116" s="47"/>
      <c r="K116" s="84"/>
      <c r="L116" s="85"/>
      <c r="M116" s="48"/>
      <c r="N116" s="56"/>
      <c r="O116" s="86"/>
      <c r="P116" s="57"/>
      <c r="Q116" s="87"/>
      <c r="R116" s="58"/>
      <c r="S116" s="87"/>
      <c r="T116" s="57"/>
      <c r="U116" s="87"/>
      <c r="V116" s="59"/>
      <c r="W116" s="15"/>
      <c r="X116" s="15"/>
      <c r="Y116" s="69"/>
      <c r="Z116" s="65"/>
      <c r="AA116" s="66"/>
      <c r="AB116" s="113"/>
      <c r="AC116" s="113"/>
      <c r="AD116" s="113"/>
      <c r="AE116" s="113"/>
      <c r="AF116" s="113"/>
      <c r="AG116" s="113"/>
      <c r="AH116" s="113"/>
      <c r="AI116" s="120"/>
      <c r="AJ116" s="120"/>
      <c r="AK116" s="113"/>
      <c r="AL116" s="113"/>
    </row>
    <row r="117" spans="1:38" ht="14.25" customHeight="1" x14ac:dyDescent="0.25">
      <c r="A117" s="42"/>
      <c r="B117" s="42"/>
      <c r="C117" s="42"/>
      <c r="D117" s="47"/>
      <c r="E117" s="65"/>
      <c r="F117" s="53"/>
      <c r="G117" s="42"/>
      <c r="H117" s="42"/>
      <c r="I117" s="42"/>
      <c r="J117" s="47"/>
      <c r="K117" s="84"/>
      <c r="L117" s="85"/>
      <c r="M117" s="48"/>
      <c r="N117" s="56"/>
      <c r="O117" s="86"/>
      <c r="P117" s="57"/>
      <c r="Q117" s="87"/>
      <c r="R117" s="58"/>
      <c r="S117" s="87"/>
      <c r="T117" s="57"/>
      <c r="U117" s="87"/>
      <c r="V117" s="59"/>
      <c r="W117" s="15"/>
      <c r="X117" s="15"/>
      <c r="Y117" s="69"/>
      <c r="Z117" s="65"/>
      <c r="AA117" s="66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20"/>
    </row>
    <row r="118" spans="1:38" ht="14.25" customHeight="1" x14ac:dyDescent="0.25">
      <c r="A118" s="42"/>
      <c r="B118" s="42"/>
      <c r="C118" s="42"/>
      <c r="D118" s="47"/>
      <c r="E118" s="65"/>
      <c r="F118" s="53"/>
      <c r="G118" s="42"/>
      <c r="H118" s="42"/>
      <c r="I118" s="42"/>
      <c r="J118" s="47"/>
      <c r="K118" s="84"/>
      <c r="L118" s="85"/>
      <c r="M118" s="48"/>
      <c r="N118" s="56"/>
      <c r="O118" s="86"/>
      <c r="P118" s="57"/>
      <c r="Q118" s="87"/>
      <c r="R118" s="58"/>
      <c r="S118" s="87"/>
      <c r="T118" s="57"/>
      <c r="U118" s="87"/>
      <c r="V118" s="59"/>
      <c r="W118" s="15"/>
      <c r="X118" s="15"/>
      <c r="Y118" s="69"/>
      <c r="Z118" s="65"/>
      <c r="AA118" s="66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20"/>
    </row>
    <row r="119" spans="1:38" ht="14.25" customHeight="1" x14ac:dyDescent="0.25">
      <c r="A119" s="42"/>
      <c r="B119" s="42"/>
      <c r="C119" s="42"/>
      <c r="D119" s="47"/>
      <c r="E119" s="65"/>
      <c r="F119" s="53"/>
      <c r="G119" s="42"/>
      <c r="H119" s="42"/>
      <c r="I119" s="42"/>
      <c r="J119" s="47"/>
      <c r="K119" s="84"/>
      <c r="L119" s="85"/>
      <c r="M119" s="48"/>
      <c r="N119" s="56"/>
      <c r="O119" s="86"/>
      <c r="P119" s="57"/>
      <c r="Q119" s="87"/>
      <c r="R119" s="58"/>
      <c r="S119" s="87"/>
      <c r="T119" s="57"/>
      <c r="U119" s="87"/>
      <c r="V119" s="59"/>
      <c r="W119" s="15"/>
      <c r="X119" s="15"/>
      <c r="Y119" s="69"/>
      <c r="Z119" s="65"/>
      <c r="AA119" s="66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20"/>
    </row>
    <row r="120" spans="1:38" ht="14.25" customHeight="1" x14ac:dyDescent="0.25">
      <c r="A120" s="42"/>
      <c r="B120" s="42"/>
      <c r="C120" s="42"/>
      <c r="D120" s="47"/>
      <c r="E120" s="65"/>
      <c r="F120" s="53"/>
      <c r="G120" s="42"/>
      <c r="H120" s="42"/>
      <c r="I120" s="42"/>
      <c r="J120" s="47"/>
      <c r="K120" s="84"/>
      <c r="L120" s="85"/>
      <c r="M120" s="48"/>
      <c r="N120" s="56"/>
      <c r="O120" s="86"/>
      <c r="P120" s="57"/>
      <c r="Q120" s="87"/>
      <c r="R120" s="58"/>
      <c r="S120" s="87"/>
      <c r="T120" s="57"/>
      <c r="U120" s="87"/>
      <c r="V120" s="59"/>
      <c r="W120" s="15"/>
      <c r="X120" s="15"/>
      <c r="Y120" s="69"/>
      <c r="Z120" s="65"/>
      <c r="AA120" s="66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</row>
    <row r="121" spans="1:38" ht="14.25" customHeight="1" x14ac:dyDescent="0.25">
      <c r="A121" s="42"/>
      <c r="B121" s="42"/>
      <c r="C121" s="42"/>
      <c r="D121" s="47"/>
      <c r="E121" s="65"/>
      <c r="F121" s="53"/>
      <c r="G121" s="42"/>
      <c r="H121" s="42"/>
      <c r="I121" s="42"/>
      <c r="J121" s="47"/>
      <c r="K121" s="84"/>
      <c r="L121" s="85"/>
      <c r="M121" s="48"/>
      <c r="N121" s="56"/>
      <c r="O121" s="86"/>
      <c r="P121" s="57"/>
      <c r="Q121" s="87"/>
      <c r="R121" s="58"/>
      <c r="S121" s="87"/>
      <c r="T121" s="57"/>
      <c r="U121" s="87"/>
      <c r="V121" s="59"/>
      <c r="W121" s="15"/>
      <c r="X121" s="15"/>
      <c r="Y121" s="69"/>
      <c r="Z121" s="65"/>
      <c r="AA121" s="66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</row>
    <row r="122" spans="1:38" ht="14.25" customHeight="1" x14ac:dyDescent="0.25">
      <c r="A122" s="42"/>
      <c r="B122" s="42"/>
      <c r="C122" s="42"/>
      <c r="D122" s="47"/>
      <c r="E122" s="65"/>
      <c r="F122" s="53"/>
      <c r="G122" s="42"/>
      <c r="H122" s="42"/>
      <c r="I122" s="42"/>
      <c r="J122" s="47"/>
      <c r="K122" s="84"/>
      <c r="L122" s="85"/>
      <c r="M122" s="48"/>
      <c r="N122" s="56"/>
      <c r="O122" s="86"/>
      <c r="P122" s="57"/>
      <c r="Q122" s="87"/>
      <c r="R122" s="58"/>
      <c r="S122" s="87"/>
      <c r="T122" s="57"/>
      <c r="U122" s="87"/>
      <c r="V122" s="59"/>
      <c r="W122" s="15"/>
      <c r="X122" s="15"/>
      <c r="Y122" s="69"/>
      <c r="Z122" s="65"/>
      <c r="AA122" s="66"/>
      <c r="AB122" s="113"/>
      <c r="AC122" s="113"/>
      <c r="AD122" s="113"/>
      <c r="AE122" s="113"/>
      <c r="AF122" s="113"/>
      <c r="AG122" s="113"/>
      <c r="AH122" s="113"/>
      <c r="AI122" s="120"/>
      <c r="AJ122" s="120"/>
      <c r="AK122" s="113"/>
      <c r="AL122" s="113"/>
    </row>
    <row r="123" spans="1:38" ht="27" customHeight="1" x14ac:dyDescent="0.25">
      <c r="A123" s="11"/>
      <c r="B123" s="11"/>
      <c r="C123" s="11"/>
      <c r="D123" s="11"/>
      <c r="E123" s="6"/>
      <c r="F123" s="6"/>
      <c r="G123" s="6"/>
      <c r="H123" s="6"/>
      <c r="I123" s="6"/>
      <c r="J123" s="6"/>
      <c r="K123" s="6"/>
      <c r="L123" s="39">
        <f>SUBTOTAL(9,REPORTE[Total Jabas])</f>
        <v>0</v>
      </c>
      <c r="M123" s="12"/>
      <c r="O123" s="40">
        <f>SUBTOTAL(9,REPORTE[Ingreso Packing (Kg Bruto)])</f>
        <v>0</v>
      </c>
      <c r="P123" s="41">
        <f>SUBTOTAL(9,REPORTE[Kg Exportados])</f>
        <v>0</v>
      </c>
      <c r="R123" s="41">
        <f>SUBTOTAL(9,REPORTE[[Kg Descarte ]])</f>
        <v>0</v>
      </c>
      <c r="T123" s="41">
        <f>SUBTOTAL(9,REPORTE[[Kg Merma ]])</f>
        <v>0</v>
      </c>
      <c r="W123" s="41">
        <f>SUBTOTAL(9,REPORTE[Kg Brutos Lote])</f>
        <v>0</v>
      </c>
      <c r="X123" s="6"/>
      <c r="Y123" s="6"/>
      <c r="Z123" s="32"/>
      <c r="AA123" s="32"/>
      <c r="AB123" s="67"/>
      <c r="AC123" s="6"/>
      <c r="AD123" s="67"/>
      <c r="AE123"/>
      <c r="AF123" s="6"/>
      <c r="AG123" s="6"/>
      <c r="AJ123" s="13"/>
      <c r="AK123" s="14"/>
      <c r="AL123" s="6"/>
    </row>
    <row r="124" spans="1:38" x14ac:dyDescent="0.25">
      <c r="L124" s="2"/>
      <c r="M124" s="4"/>
      <c r="R124" s="4"/>
      <c r="W124" s="4"/>
      <c r="X124" s="4"/>
      <c r="Y124" s="4"/>
      <c r="Z124" s="4"/>
      <c r="AC124" s="4"/>
    </row>
    <row r="125" spans="1:38" ht="14.45" customHeight="1" x14ac:dyDescent="0.25">
      <c r="L125" s="2"/>
      <c r="W125" s="67"/>
      <c r="Z125" s="2"/>
      <c r="AK125" s="2"/>
    </row>
    <row r="126" spans="1:38" x14ac:dyDescent="0.25">
      <c r="L126" s="2"/>
      <c r="R126" s="132">
        <f>SUM(P123+R123+T123)</f>
        <v>0</v>
      </c>
      <c r="S126" s="132"/>
      <c r="Z126" s="2"/>
      <c r="AK126" s="2"/>
    </row>
    <row r="127" spans="1:38" x14ac:dyDescent="0.25">
      <c r="L127" s="2"/>
      <c r="O127" s="4"/>
      <c r="Z127" s="2"/>
      <c r="AK127" s="2"/>
    </row>
    <row r="128" spans="1:38" x14ac:dyDescent="0.25">
      <c r="L128" s="2"/>
      <c r="Z128" s="2"/>
      <c r="AK128" s="2"/>
    </row>
    <row r="129" spans="11:26" x14ac:dyDescent="0.25">
      <c r="L129" s="2"/>
      <c r="X129" s="9"/>
      <c r="Y129" s="9"/>
      <c r="Z129" s="9"/>
    </row>
    <row r="130" spans="11:26" x14ac:dyDescent="0.25">
      <c r="L130" s="2"/>
      <c r="X130" s="9"/>
      <c r="Y130" s="9"/>
      <c r="Z130" s="9"/>
    </row>
    <row r="131" spans="11:26" x14ac:dyDescent="0.25">
      <c r="L131" s="2"/>
      <c r="X131" s="9"/>
      <c r="Y131" s="9"/>
      <c r="Z131" s="9"/>
    </row>
    <row r="132" spans="11:26" x14ac:dyDescent="0.25">
      <c r="L132" s="2"/>
    </row>
    <row r="133" spans="11:26" x14ac:dyDescent="0.25">
      <c r="L133" s="2"/>
    </row>
    <row r="134" spans="11:26" x14ac:dyDescent="0.25">
      <c r="L134" s="2"/>
    </row>
    <row r="135" spans="11:26" x14ac:dyDescent="0.25">
      <c r="K135" s="4" t="e">
        <f>#REF!-P123</f>
        <v>#REF!</v>
      </c>
      <c r="L135" s="2"/>
    </row>
    <row r="136" spans="11:26" x14ac:dyDescent="0.25">
      <c r="L136" s="2"/>
      <c r="M136" s="4"/>
    </row>
    <row r="137" spans="11:26" x14ac:dyDescent="0.25">
      <c r="L137" s="2"/>
      <c r="M137" s="4"/>
    </row>
    <row r="138" spans="11:26" x14ac:dyDescent="0.25">
      <c r="L138" s="2"/>
      <c r="M138" s="4"/>
    </row>
    <row r="139" spans="11:26" x14ac:dyDescent="0.25">
      <c r="L139" s="2"/>
      <c r="M139" s="4"/>
    </row>
    <row r="140" spans="11:26" x14ac:dyDescent="0.25">
      <c r="L140" s="2"/>
      <c r="M140" s="4"/>
    </row>
    <row r="141" spans="11:26" x14ac:dyDescent="0.25">
      <c r="L141" s="2"/>
      <c r="M141" s="4"/>
    </row>
    <row r="142" spans="11:26" x14ac:dyDescent="0.25">
      <c r="L142" s="2"/>
      <c r="M142" s="4"/>
    </row>
    <row r="143" spans="11:26" x14ac:dyDescent="0.25">
      <c r="L143" s="2"/>
      <c r="M143" s="4"/>
    </row>
    <row r="144" spans="11:26" x14ac:dyDescent="0.25">
      <c r="L144" s="2"/>
      <c r="M144" s="4"/>
    </row>
    <row r="145" spans="3:15" x14ac:dyDescent="0.25">
      <c r="L145" s="2"/>
      <c r="M145" s="4"/>
    </row>
    <row r="146" spans="3:15" x14ac:dyDescent="0.25">
      <c r="L146" s="2"/>
      <c r="M146" s="4"/>
    </row>
    <row r="147" spans="3:15" x14ac:dyDescent="0.25">
      <c r="O147" s="4"/>
    </row>
    <row r="148" spans="3:15" x14ac:dyDescent="0.25">
      <c r="C148" s="6"/>
    </row>
  </sheetData>
  <mergeCells count="1">
    <mergeCell ref="R126:S126"/>
  </mergeCells>
  <phoneticPr fontId="10" type="noConversion"/>
  <conditionalFormatting sqref="I1:J1048576">
    <cfRule type="expression" dxfId="1" priority="5">
      <formula>$AA1=""</formula>
    </cfRule>
  </conditionalFormatting>
  <conditionalFormatting sqref="O1:P122 R1:R122 T1:T122">
    <cfRule type="expression" dxfId="0" priority="572">
      <formula>$O1&lt;&gt;ROUND($P1+$R1+$T1,2)</formula>
    </cfRule>
  </conditionalFormatting>
  <pageMargins left="0.7" right="0.7" top="0.75" bottom="0.75" header="0.3" footer="0.3"/>
  <pageSetup paperSize="9" scale="24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AAB-DD8F-48BA-9E3F-93E589E7710C}">
  <sheetPr>
    <tabColor rgb="FFC00000"/>
  </sheetPr>
  <dimension ref="A1:J1935"/>
  <sheetViews>
    <sheetView topLeftCell="A1897" zoomScale="80" zoomScaleNormal="80" workbookViewId="0">
      <selection activeCell="A1934" sqref="A1934:J1935"/>
    </sheetView>
  </sheetViews>
  <sheetFormatPr baseColWidth="10" defaultRowHeight="15" x14ac:dyDescent="0.25"/>
  <cols>
    <col min="2" max="2" width="12" customWidth="1"/>
    <col min="3" max="4" width="14.42578125" customWidth="1"/>
    <col min="5" max="5" width="13.5703125" customWidth="1"/>
    <col min="6" max="6" width="12.85546875" customWidth="1"/>
    <col min="7" max="7" width="14" customWidth="1"/>
    <col min="8" max="8" width="12.5703125" customWidth="1"/>
    <col min="9" max="9" width="11.85546875" customWidth="1"/>
    <col min="10" max="10" width="17.7109375" customWidth="1"/>
  </cols>
  <sheetData>
    <row r="1" spans="1:10" ht="38.25" x14ac:dyDescent="0.25">
      <c r="A1" s="115" t="s">
        <v>93</v>
      </c>
      <c r="B1" s="115" t="s">
        <v>94</v>
      </c>
      <c r="C1" s="115" t="s">
        <v>95</v>
      </c>
      <c r="D1" s="116" t="s">
        <v>96</v>
      </c>
      <c r="E1" s="117" t="s">
        <v>97</v>
      </c>
      <c r="F1" s="117" t="s">
        <v>98</v>
      </c>
      <c r="G1" s="118" t="s">
        <v>99</v>
      </c>
      <c r="H1" s="117" t="s">
        <v>100</v>
      </c>
      <c r="I1" s="117" t="s">
        <v>101</v>
      </c>
      <c r="J1" s="119" t="s">
        <v>102</v>
      </c>
    </row>
    <row r="2" spans="1:10" x14ac:dyDescent="0.25">
      <c r="A2" s="99">
        <v>43466</v>
      </c>
      <c r="B2" s="100">
        <f>WEEKNUM([1]!DATAMETEROLOGICA[[#This Row],[DIAS]],21)</f>
        <v>1</v>
      </c>
      <c r="C2" s="100">
        <v>1</v>
      </c>
      <c r="D2" s="101">
        <v>22.604255319148937</v>
      </c>
      <c r="E2" s="101">
        <v>30.2</v>
      </c>
      <c r="F2" s="101">
        <v>17.600000000000001</v>
      </c>
      <c r="G2" s="101">
        <v>73.212765957446805</v>
      </c>
      <c r="H2" s="101">
        <v>90</v>
      </c>
      <c r="I2" s="101">
        <v>49</v>
      </c>
      <c r="J2" s="101">
        <v>6.9099999999999993</v>
      </c>
    </row>
    <row r="3" spans="1:10" x14ac:dyDescent="0.25">
      <c r="A3" s="99">
        <v>43467</v>
      </c>
      <c r="B3" s="100">
        <f>WEEKNUM([1]!DATAMETEROLOGICA[[#This Row],[DIAS]],21)</f>
        <v>1</v>
      </c>
      <c r="C3" s="100"/>
      <c r="D3" s="101">
        <v>23.333465346534645</v>
      </c>
      <c r="E3" s="101">
        <v>27.8</v>
      </c>
      <c r="F3" s="101">
        <v>18.7</v>
      </c>
      <c r="G3" s="101">
        <v>79.083333333333329</v>
      </c>
      <c r="H3" s="101">
        <v>90</v>
      </c>
      <c r="I3" s="101">
        <v>59</v>
      </c>
      <c r="J3" s="101">
        <v>5.8800000000000008</v>
      </c>
    </row>
    <row r="4" spans="1:10" x14ac:dyDescent="0.25">
      <c r="A4" s="99">
        <v>43468</v>
      </c>
      <c r="B4" s="100">
        <f>WEEKNUM([1]!DATAMETEROLOGICA[[#This Row],[DIAS]],21)</f>
        <v>1</v>
      </c>
      <c r="C4" s="100"/>
      <c r="D4" s="101">
        <v>22.081249999999997</v>
      </c>
      <c r="E4" s="101">
        <v>30.1</v>
      </c>
      <c r="F4" s="101">
        <v>17.600000000000001</v>
      </c>
      <c r="G4" s="101">
        <v>76.645833333333329</v>
      </c>
      <c r="H4" s="101">
        <v>93</v>
      </c>
      <c r="I4" s="101">
        <v>52</v>
      </c>
      <c r="J4" s="101">
        <v>7.04</v>
      </c>
    </row>
    <row r="5" spans="1:10" x14ac:dyDescent="0.25">
      <c r="A5" s="99">
        <v>43469</v>
      </c>
      <c r="B5" s="100">
        <f>WEEKNUM([1]!DATAMETEROLOGICA[[#This Row],[DIAS]],21)</f>
        <v>1</v>
      </c>
      <c r="C5" s="100"/>
      <c r="D5" s="101">
        <v>24.204255319148935</v>
      </c>
      <c r="E5" s="101">
        <v>33.799999999999997</v>
      </c>
      <c r="F5" s="101">
        <v>19.2</v>
      </c>
      <c r="G5" s="101">
        <v>66.936170212765958</v>
      </c>
      <c r="H5" s="101">
        <v>86</v>
      </c>
      <c r="I5" s="101">
        <v>28</v>
      </c>
      <c r="J5" s="101">
        <v>7.1</v>
      </c>
    </row>
    <row r="6" spans="1:10" x14ac:dyDescent="0.25">
      <c r="A6" s="99">
        <v>43470</v>
      </c>
      <c r="B6" s="100">
        <f>WEEKNUM([1]!DATAMETEROLOGICA[[#This Row],[DIAS]],21)</f>
        <v>1</v>
      </c>
      <c r="C6" s="100"/>
      <c r="D6" s="101">
        <v>24.362500000000001</v>
      </c>
      <c r="E6" s="101">
        <v>34.6</v>
      </c>
      <c r="F6" s="101">
        <v>17.7</v>
      </c>
      <c r="G6" s="101">
        <v>65.916666666666671</v>
      </c>
      <c r="H6" s="101">
        <v>85</v>
      </c>
      <c r="I6" s="101">
        <v>26</v>
      </c>
      <c r="J6" s="101">
        <v>7.2600000000000007</v>
      </c>
    </row>
    <row r="7" spans="1:10" x14ac:dyDescent="0.25">
      <c r="A7" s="99">
        <v>43471</v>
      </c>
      <c r="B7" s="100">
        <f>WEEKNUM([1]!DATAMETEROLOGICA[[#This Row],[DIAS]],21)</f>
        <v>1</v>
      </c>
      <c r="C7" s="100"/>
      <c r="D7" s="101">
        <v>23.202083333333331</v>
      </c>
      <c r="E7" s="101">
        <v>31.2</v>
      </c>
      <c r="F7" s="101">
        <v>17.8</v>
      </c>
      <c r="G7" s="101">
        <v>71.583333333333329</v>
      </c>
      <c r="H7" s="101">
        <v>86</v>
      </c>
      <c r="I7" s="101">
        <v>44</v>
      </c>
      <c r="J7" s="101">
        <v>6.69</v>
      </c>
    </row>
    <row r="8" spans="1:10" x14ac:dyDescent="0.25">
      <c r="A8" s="99">
        <v>43472</v>
      </c>
      <c r="B8" s="100">
        <f>WEEKNUM([1]!DATAMETEROLOGICA[[#This Row],[DIAS]],21)</f>
        <v>2</v>
      </c>
      <c r="C8" s="100"/>
      <c r="D8" s="101">
        <v>23.07826086956522</v>
      </c>
      <c r="E8" s="101">
        <v>28.6</v>
      </c>
      <c r="F8" s="101">
        <v>19.3</v>
      </c>
      <c r="G8" s="101">
        <v>71.108695652173907</v>
      </c>
      <c r="H8" s="101">
        <v>86</v>
      </c>
      <c r="I8" s="101">
        <v>48</v>
      </c>
      <c r="J8" s="101">
        <v>3.9699999999999993</v>
      </c>
    </row>
    <row r="9" spans="1:10" x14ac:dyDescent="0.25">
      <c r="A9" s="99">
        <v>43473</v>
      </c>
      <c r="B9" s="100">
        <f>WEEKNUM([1]!DATAMETEROLOGICA[[#This Row],[DIAS]],21)</f>
        <v>2</v>
      </c>
      <c r="C9" s="100"/>
      <c r="D9" s="101">
        <v>23.5625</v>
      </c>
      <c r="E9" s="101">
        <v>31.3</v>
      </c>
      <c r="F9" s="101">
        <v>17.2</v>
      </c>
      <c r="G9" s="101">
        <v>69</v>
      </c>
      <c r="H9" s="101">
        <v>90</v>
      </c>
      <c r="I9" s="101">
        <v>43</v>
      </c>
      <c r="J9" s="101">
        <v>6.44</v>
      </c>
    </row>
    <row r="10" spans="1:10" x14ac:dyDescent="0.25">
      <c r="A10" s="99">
        <v>43474</v>
      </c>
      <c r="B10" s="100">
        <f>WEEKNUM([1]!DATAMETEROLOGICA[[#This Row],[DIAS]],21)</f>
        <v>2</v>
      </c>
      <c r="C10" s="100"/>
      <c r="D10" s="101">
        <v>24.206382978723404</v>
      </c>
      <c r="E10" s="101">
        <v>31.1</v>
      </c>
      <c r="F10" s="101">
        <v>20.6</v>
      </c>
      <c r="G10" s="101">
        <v>67.173913043478265</v>
      </c>
      <c r="H10" s="101">
        <v>83</v>
      </c>
      <c r="I10" s="101">
        <v>45</v>
      </c>
      <c r="J10" s="101">
        <v>5.29</v>
      </c>
    </row>
    <row r="11" spans="1:10" x14ac:dyDescent="0.25">
      <c r="A11" s="99">
        <v>43475</v>
      </c>
      <c r="B11" s="100">
        <f>WEEKNUM([1]!DATAMETEROLOGICA[[#This Row],[DIAS]],21)</f>
        <v>2</v>
      </c>
      <c r="C11" s="100"/>
      <c r="D11" s="101">
        <v>22.978124999999999</v>
      </c>
      <c r="E11" s="101">
        <v>27.6</v>
      </c>
      <c r="F11" s="101">
        <v>20.2</v>
      </c>
      <c r="G11" s="101">
        <v>72.71875</v>
      </c>
      <c r="H11" s="101">
        <v>84</v>
      </c>
      <c r="I11" s="101">
        <v>54</v>
      </c>
      <c r="J11" s="101">
        <v>2.3400000000000003</v>
      </c>
    </row>
    <row r="12" spans="1:10" x14ac:dyDescent="0.25">
      <c r="A12" s="99">
        <v>43476</v>
      </c>
      <c r="B12" s="100">
        <f>WEEKNUM([1]!DATAMETEROLOGICA[[#This Row],[DIAS]],21)</f>
        <v>2</v>
      </c>
      <c r="C12" s="100"/>
      <c r="D12" s="101">
        <v>25.7</v>
      </c>
      <c r="E12" s="101">
        <v>30.2</v>
      </c>
      <c r="F12" s="101">
        <v>20.9</v>
      </c>
      <c r="G12" s="101">
        <v>62.36</v>
      </c>
      <c r="H12" s="101">
        <v>84</v>
      </c>
      <c r="I12" s="101">
        <v>43</v>
      </c>
      <c r="J12" s="101">
        <v>2.9299999999999997</v>
      </c>
    </row>
    <row r="13" spans="1:10" x14ac:dyDescent="0.25">
      <c r="A13" s="99">
        <v>43477</v>
      </c>
      <c r="B13" s="100">
        <f>WEEKNUM([1]!DATAMETEROLOGICA[[#This Row],[DIAS]],21)</f>
        <v>2</v>
      </c>
      <c r="C13" s="100"/>
      <c r="D13" s="101">
        <v>23.960416666666671</v>
      </c>
      <c r="E13" s="101">
        <v>31.5</v>
      </c>
      <c r="F13" s="101">
        <v>19.899999999999999</v>
      </c>
      <c r="G13" s="101">
        <v>70.145833333333329</v>
      </c>
      <c r="H13" s="101">
        <v>85</v>
      </c>
      <c r="I13" s="101">
        <v>44</v>
      </c>
      <c r="J13" s="101">
        <v>7.44</v>
      </c>
    </row>
    <row r="14" spans="1:10" x14ac:dyDescent="0.25">
      <c r="A14" s="99">
        <v>43478</v>
      </c>
      <c r="B14" s="100">
        <f>WEEKNUM([1]!DATAMETEROLOGICA[[#This Row],[DIAS]],21)</f>
        <v>2</v>
      </c>
      <c r="C14" s="100"/>
      <c r="D14" s="101">
        <v>23.318749999999998</v>
      </c>
      <c r="E14" s="101">
        <v>30.7</v>
      </c>
      <c r="F14" s="101">
        <v>18.8</v>
      </c>
      <c r="G14" s="101">
        <v>71.020833333333329</v>
      </c>
      <c r="H14" s="101">
        <v>89</v>
      </c>
      <c r="I14" s="101">
        <v>45</v>
      </c>
      <c r="J14" s="101">
        <v>7.2</v>
      </c>
    </row>
    <row r="15" spans="1:10" x14ac:dyDescent="0.25">
      <c r="A15" s="99">
        <v>43479</v>
      </c>
      <c r="B15" s="100">
        <f>WEEKNUM([1]!DATAMETEROLOGICA[[#This Row],[DIAS]],21)</f>
        <v>3</v>
      </c>
      <c r="C15" s="100"/>
      <c r="D15" s="101">
        <v>22.710416666666674</v>
      </c>
      <c r="E15" s="101">
        <v>30.2</v>
      </c>
      <c r="F15" s="101">
        <v>18.399999999999999</v>
      </c>
      <c r="G15" s="101">
        <v>72.791666666666671</v>
      </c>
      <c r="H15" s="101">
        <v>88</v>
      </c>
      <c r="I15" s="101">
        <v>46</v>
      </c>
      <c r="J15" s="101">
        <v>7.1499999999999995</v>
      </c>
    </row>
    <row r="16" spans="1:10" x14ac:dyDescent="0.25">
      <c r="A16" s="99">
        <v>43480</v>
      </c>
      <c r="B16" s="100">
        <f>WEEKNUM([1]!DATAMETEROLOGICA[[#This Row],[DIAS]],21)</f>
        <v>3</v>
      </c>
      <c r="C16" s="100" cm="1">
        <f t="array" ref="C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6" s="101">
        <v>19.64</v>
      </c>
      <c r="E16" s="101">
        <v>20.399999999999999</v>
      </c>
      <c r="F16" s="101">
        <v>19.2</v>
      </c>
      <c r="G16" s="101">
        <v>86.533333333333331</v>
      </c>
      <c r="H16" s="101">
        <v>88</v>
      </c>
      <c r="I16" s="101">
        <v>84</v>
      </c>
      <c r="J16" s="101">
        <v>0.28999999999999998</v>
      </c>
    </row>
    <row r="17" spans="1:10" x14ac:dyDescent="0.25">
      <c r="A17" s="99">
        <v>43481</v>
      </c>
      <c r="B17" s="100">
        <f>WEEKNUM([1]!DATAMETEROLOGICA[[#This Row],[DIAS]],21)</f>
        <v>3</v>
      </c>
      <c r="C17" s="100" cm="1">
        <f t="array" ref="C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7" s="101">
        <v>24.12962962962963</v>
      </c>
      <c r="E17" s="101">
        <v>30.1</v>
      </c>
      <c r="F17" s="101">
        <v>19.3</v>
      </c>
      <c r="G17" s="101">
        <v>66.037037037037038</v>
      </c>
      <c r="H17" s="101">
        <v>85</v>
      </c>
      <c r="I17" s="101">
        <v>45</v>
      </c>
      <c r="J17" s="101">
        <v>5.1799999999999988</v>
      </c>
    </row>
    <row r="18" spans="1:10" x14ac:dyDescent="0.25">
      <c r="A18" s="99">
        <v>43482</v>
      </c>
      <c r="B18" s="100">
        <f>WEEKNUM([1]!DATAMETEROLOGICA[[#This Row],[DIAS]],21)</f>
        <v>3</v>
      </c>
      <c r="C18" s="100" cm="1">
        <f t="array" ref="C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" s="101">
        <v>22.091666666666665</v>
      </c>
      <c r="E18" s="101">
        <v>31.2</v>
      </c>
      <c r="F18" s="101">
        <v>17.5</v>
      </c>
      <c r="G18" s="101">
        <v>70.958333333333329</v>
      </c>
      <c r="H18" s="101">
        <v>88</v>
      </c>
      <c r="I18" s="101">
        <v>40</v>
      </c>
      <c r="J18" s="101">
        <v>5.9099999999999993</v>
      </c>
    </row>
    <row r="19" spans="1:10" x14ac:dyDescent="0.25">
      <c r="A19" s="99">
        <v>43483</v>
      </c>
      <c r="B19" s="100">
        <f>WEEKNUM([1]!DATAMETEROLOGICA[[#This Row],[DIAS]],21)</f>
        <v>3</v>
      </c>
      <c r="C19" s="100" cm="1">
        <f t="array" ref="C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9" s="101">
        <v>21.743750000000002</v>
      </c>
      <c r="E19" s="101">
        <v>27.7</v>
      </c>
      <c r="F19" s="101">
        <v>18.600000000000001</v>
      </c>
      <c r="G19" s="101">
        <v>74.0625</v>
      </c>
      <c r="H19" s="101">
        <v>85</v>
      </c>
      <c r="I19" s="101">
        <v>57</v>
      </c>
      <c r="J19" s="101">
        <v>2.9999999999999996</v>
      </c>
    </row>
    <row r="20" spans="1:10" x14ac:dyDescent="0.25">
      <c r="A20" s="99">
        <v>43484</v>
      </c>
      <c r="B20" s="100">
        <f>WEEKNUM([1]!DATAMETEROLOGICA[[#This Row],[DIAS]],21)</f>
        <v>3</v>
      </c>
      <c r="C20" s="100" cm="1">
        <f t="array" ref="C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0" s="101">
        <v>24.270833333333339</v>
      </c>
      <c r="E20" s="101">
        <v>33.9</v>
      </c>
      <c r="F20" s="101">
        <v>17.899999999999999</v>
      </c>
      <c r="G20" s="101">
        <v>67.5625</v>
      </c>
      <c r="H20" s="101">
        <v>88</v>
      </c>
      <c r="I20" s="101">
        <v>33</v>
      </c>
      <c r="J20" s="101">
        <v>7.0699999999999985</v>
      </c>
    </row>
    <row r="21" spans="1:10" x14ac:dyDescent="0.25">
      <c r="A21" s="99">
        <v>43485</v>
      </c>
      <c r="B21" s="100">
        <f>WEEKNUM([1]!DATAMETEROLOGICA[[#This Row],[DIAS]],21)</f>
        <v>3</v>
      </c>
      <c r="C21" s="100" cm="1">
        <f t="array" ref="C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1" s="101">
        <v>23.566666666666666</v>
      </c>
      <c r="E21" s="101">
        <v>31.9</v>
      </c>
      <c r="F21" s="101">
        <v>18.8</v>
      </c>
      <c r="G21" s="101">
        <v>69.8125</v>
      </c>
      <c r="H21" s="101">
        <v>84</v>
      </c>
      <c r="I21" s="101">
        <v>42</v>
      </c>
      <c r="J21" s="101">
        <v>6.1099999999999994</v>
      </c>
    </row>
    <row r="22" spans="1:10" x14ac:dyDescent="0.25">
      <c r="A22" s="99">
        <v>43486</v>
      </c>
      <c r="B22" s="100">
        <f>WEEKNUM([1]!DATAMETEROLOGICA[[#This Row],[DIAS]],21)</f>
        <v>4</v>
      </c>
      <c r="C22" s="100" cm="1">
        <f t="array" ref="C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2" s="101">
        <v>23.891666666666666</v>
      </c>
      <c r="E22" s="101">
        <v>31.4</v>
      </c>
      <c r="F22" s="101">
        <v>19.899999999999999</v>
      </c>
      <c r="G22" s="101">
        <v>71.5625</v>
      </c>
      <c r="H22" s="101">
        <v>85</v>
      </c>
      <c r="I22" s="101">
        <v>47</v>
      </c>
      <c r="J22" s="101">
        <v>5.29</v>
      </c>
    </row>
    <row r="23" spans="1:10" x14ac:dyDescent="0.25">
      <c r="A23" s="99">
        <v>43487</v>
      </c>
      <c r="B23" s="100">
        <f>WEEKNUM([1]!DATAMETEROLOGICA[[#This Row],[DIAS]],21)</f>
        <v>4</v>
      </c>
      <c r="C23" s="100" cm="1">
        <f t="array" ref="C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3" s="101">
        <v>25.195833333333329</v>
      </c>
      <c r="E23" s="101">
        <v>32.799999999999997</v>
      </c>
      <c r="F23" s="101">
        <v>20.5</v>
      </c>
      <c r="G23" s="101">
        <v>68.020833333333329</v>
      </c>
      <c r="H23" s="101">
        <v>86</v>
      </c>
      <c r="I23" s="101">
        <v>46</v>
      </c>
      <c r="J23" s="101">
        <v>5.9499999999999984</v>
      </c>
    </row>
    <row r="24" spans="1:10" x14ac:dyDescent="0.25">
      <c r="A24" s="99">
        <v>43488</v>
      </c>
      <c r="B24" s="100">
        <f>WEEKNUM([1]!DATAMETEROLOGICA[[#This Row],[DIAS]],21)</f>
        <v>4</v>
      </c>
      <c r="C24" s="100" cm="1">
        <f t="array" ref="C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4" s="101">
        <v>25.410416666666663</v>
      </c>
      <c r="E24" s="101">
        <v>34.299999999999997</v>
      </c>
      <c r="F24" s="101">
        <v>21.4</v>
      </c>
      <c r="G24" s="101">
        <v>66.854166666666671</v>
      </c>
      <c r="H24" s="101">
        <v>80</v>
      </c>
      <c r="I24" s="101">
        <v>41</v>
      </c>
      <c r="J24" s="101">
        <v>6.3899999999999988</v>
      </c>
    </row>
    <row r="25" spans="1:10" x14ac:dyDescent="0.25">
      <c r="A25" s="99">
        <v>43489</v>
      </c>
      <c r="B25" s="100">
        <f>WEEKNUM([1]!DATAMETEROLOGICA[[#This Row],[DIAS]],21)</f>
        <v>4</v>
      </c>
      <c r="C25" s="100" cm="1">
        <f t="array" ref="C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5" s="101">
        <v>25.545833333333331</v>
      </c>
      <c r="E25" s="101">
        <v>34.200000000000003</v>
      </c>
      <c r="F25" s="101">
        <v>20.7</v>
      </c>
      <c r="G25" s="101">
        <v>66.645833333333329</v>
      </c>
      <c r="H25" s="101">
        <v>83</v>
      </c>
      <c r="I25" s="101">
        <v>40</v>
      </c>
      <c r="J25" s="101">
        <v>7.14</v>
      </c>
    </row>
    <row r="26" spans="1:10" x14ac:dyDescent="0.25">
      <c r="A26" s="99">
        <v>43490</v>
      </c>
      <c r="B26" s="100">
        <f>WEEKNUM([1]!DATAMETEROLOGICA[[#This Row],[DIAS]],21)</f>
        <v>4</v>
      </c>
      <c r="C26" s="100" cm="1">
        <f t="array" ref="C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6" s="101">
        <v>25.060416666666669</v>
      </c>
      <c r="E26" s="101">
        <v>33.799999999999997</v>
      </c>
      <c r="F26" s="101">
        <v>20.8</v>
      </c>
      <c r="G26" s="101">
        <v>69.958333333333329</v>
      </c>
      <c r="H26" s="101">
        <v>83</v>
      </c>
      <c r="I26" s="101">
        <v>45</v>
      </c>
      <c r="J26" s="101">
        <v>5.5</v>
      </c>
    </row>
    <row r="27" spans="1:10" x14ac:dyDescent="0.25">
      <c r="A27" s="99">
        <v>43491</v>
      </c>
      <c r="B27" s="100">
        <f>WEEKNUM([1]!DATAMETEROLOGICA[[#This Row],[DIAS]],21)</f>
        <v>4</v>
      </c>
      <c r="C27" s="100" cm="1">
        <f t="array" ref="C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7" s="101">
        <v>24.485416666666666</v>
      </c>
      <c r="E27" s="101">
        <v>31.1</v>
      </c>
      <c r="F27" s="101">
        <v>20.8</v>
      </c>
      <c r="G27" s="101">
        <v>74.458333333333329</v>
      </c>
      <c r="H27" s="101">
        <v>89</v>
      </c>
      <c r="I27" s="101">
        <v>54</v>
      </c>
      <c r="J27" s="101">
        <v>4.7700000000000005</v>
      </c>
    </row>
    <row r="28" spans="1:10" x14ac:dyDescent="0.25">
      <c r="A28" s="99">
        <v>43492</v>
      </c>
      <c r="B28" s="100">
        <f>WEEKNUM([1]!DATAMETEROLOGICA[[#This Row],[DIAS]],21)</f>
        <v>4</v>
      </c>
      <c r="C28" s="100" cm="1">
        <f t="array" ref="C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8" s="101">
        <v>24.814583333333321</v>
      </c>
      <c r="E28" s="101">
        <v>33.9</v>
      </c>
      <c r="F28" s="101">
        <v>20.2</v>
      </c>
      <c r="G28" s="101">
        <v>73.625</v>
      </c>
      <c r="H28" s="101">
        <v>89</v>
      </c>
      <c r="I28" s="101">
        <v>46</v>
      </c>
      <c r="J28" s="101">
        <v>5.75</v>
      </c>
    </row>
    <row r="29" spans="1:10" x14ac:dyDescent="0.25">
      <c r="A29" s="99">
        <v>43493</v>
      </c>
      <c r="B29" s="100">
        <f>WEEKNUM([1]!DATAMETEROLOGICA[[#This Row],[DIAS]],21)</f>
        <v>5</v>
      </c>
      <c r="C29" s="100" cm="1">
        <f t="array" ref="C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29" s="101">
        <v>23.72708333333334</v>
      </c>
      <c r="E29" s="101">
        <v>31.4</v>
      </c>
      <c r="F29" s="101">
        <v>19.899999999999999</v>
      </c>
      <c r="G29" s="101">
        <v>71.854166666666671</v>
      </c>
      <c r="H29" s="101">
        <v>86</v>
      </c>
      <c r="I29" s="101">
        <v>47</v>
      </c>
      <c r="J29" s="101">
        <v>5.3100000000000005</v>
      </c>
    </row>
    <row r="30" spans="1:10" x14ac:dyDescent="0.25">
      <c r="A30" s="99">
        <v>43494</v>
      </c>
      <c r="B30" s="100">
        <f>WEEKNUM([1]!DATAMETEROLOGICA[[#This Row],[DIAS]],21)</f>
        <v>5</v>
      </c>
      <c r="C30" s="100" cm="1">
        <f t="array" ref="C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0" s="101">
        <v>24.974999999999994</v>
      </c>
      <c r="E30" s="101">
        <v>32.799999999999997</v>
      </c>
      <c r="F30" s="101">
        <v>21</v>
      </c>
      <c r="G30" s="101">
        <v>67.145833333333329</v>
      </c>
      <c r="H30" s="101">
        <v>83</v>
      </c>
      <c r="I30" s="101">
        <v>46</v>
      </c>
      <c r="J30" s="101">
        <v>5.95</v>
      </c>
    </row>
    <row r="31" spans="1:10" x14ac:dyDescent="0.25">
      <c r="A31" s="99">
        <v>43495</v>
      </c>
      <c r="B31" s="100">
        <f>WEEKNUM([1]!DATAMETEROLOGICA[[#This Row],[DIAS]],21)</f>
        <v>5</v>
      </c>
      <c r="C31" s="100" cm="1">
        <f t="array" ref="C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1" s="101">
        <v>25.922916666666662</v>
      </c>
      <c r="E31" s="101">
        <v>34.299999999999997</v>
      </c>
      <c r="F31" s="101">
        <v>21.2</v>
      </c>
      <c r="G31" s="101">
        <v>66.6875</v>
      </c>
      <c r="H31" s="101">
        <v>82</v>
      </c>
      <c r="I31" s="101">
        <v>41</v>
      </c>
      <c r="J31" s="101">
        <v>6.37</v>
      </c>
    </row>
    <row r="32" spans="1:10" x14ac:dyDescent="0.25">
      <c r="A32" s="99">
        <v>43496</v>
      </c>
      <c r="B32" s="100">
        <f>WEEKNUM([1]!DATAMETEROLOGICA[[#This Row],[DIAS]],21)</f>
        <v>5</v>
      </c>
      <c r="C32" s="100" cm="1">
        <f t="array" ref="C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2" s="101">
        <v>26.110416666666666</v>
      </c>
      <c r="E32" s="101">
        <v>34.200000000000003</v>
      </c>
      <c r="F32" s="101">
        <v>20.7</v>
      </c>
      <c r="G32" s="101">
        <v>67.3125</v>
      </c>
      <c r="H32" s="101">
        <v>83</v>
      </c>
      <c r="I32" s="101">
        <v>40</v>
      </c>
      <c r="J32" s="101">
        <v>7.1799999999999988</v>
      </c>
    </row>
    <row r="33" spans="1:10" x14ac:dyDescent="0.25">
      <c r="A33" s="99">
        <v>43497</v>
      </c>
      <c r="B33" s="100">
        <f>WEEKNUM([1]!DATAMETEROLOGICA[[#This Row],[DIAS]],21)</f>
        <v>5</v>
      </c>
      <c r="C33" s="100" cm="1">
        <f t="array" ref="C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3" s="101">
        <v>26.256250000000005</v>
      </c>
      <c r="E33" s="101">
        <v>32.9</v>
      </c>
      <c r="F33" s="101">
        <v>22.4</v>
      </c>
      <c r="G33" s="101">
        <v>66.666666666666671</v>
      </c>
      <c r="H33" s="101">
        <v>83</v>
      </c>
      <c r="I33" s="101">
        <v>44</v>
      </c>
      <c r="J33" s="101">
        <v>4.9499999999999993</v>
      </c>
    </row>
    <row r="34" spans="1:10" x14ac:dyDescent="0.25">
      <c r="A34" s="99">
        <v>43498</v>
      </c>
      <c r="B34" s="100">
        <f>WEEKNUM([1]!DATAMETEROLOGICA[[#This Row],[DIAS]],21)</f>
        <v>5</v>
      </c>
      <c r="C34" s="100" cm="1">
        <f t="array" ref="C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4" s="101">
        <v>25.954166666666666</v>
      </c>
      <c r="E34" s="101">
        <v>33.299999999999997</v>
      </c>
      <c r="F34" s="101">
        <v>21.6</v>
      </c>
      <c r="G34" s="101">
        <v>69.875</v>
      </c>
      <c r="H34" s="101">
        <v>86</v>
      </c>
      <c r="I34" s="101">
        <v>43</v>
      </c>
      <c r="J34" s="101">
        <v>6.0799999999999992</v>
      </c>
    </row>
    <row r="35" spans="1:10" x14ac:dyDescent="0.25">
      <c r="A35" s="99">
        <v>43499</v>
      </c>
      <c r="B35" s="100">
        <f>WEEKNUM([1]!DATAMETEROLOGICA[[#This Row],[DIAS]],21)</f>
        <v>5</v>
      </c>
      <c r="C35" s="100" cm="1">
        <f t="array" ref="C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5" s="101">
        <v>25.337500000000002</v>
      </c>
      <c r="E35" s="101">
        <v>32.799999999999997</v>
      </c>
      <c r="F35" s="101">
        <v>20.6</v>
      </c>
      <c r="G35" s="101">
        <v>71.375</v>
      </c>
      <c r="H35" s="101">
        <v>88</v>
      </c>
      <c r="I35" s="101">
        <v>48</v>
      </c>
      <c r="J35" s="101">
        <v>5.84</v>
      </c>
    </row>
    <row r="36" spans="1:10" x14ac:dyDescent="0.25">
      <c r="A36" s="99">
        <v>43500</v>
      </c>
      <c r="B36" s="100">
        <f>WEEKNUM([1]!DATAMETEROLOGICA[[#This Row],[DIAS]],21)</f>
        <v>6</v>
      </c>
      <c r="C36" s="100" cm="1">
        <f t="array" ref="C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6" s="101">
        <v>25.656249999999996</v>
      </c>
      <c r="E36" s="101">
        <v>33.700000000000003</v>
      </c>
      <c r="F36" s="101">
        <v>21.6</v>
      </c>
      <c r="G36" s="101">
        <v>68.583333333333329</v>
      </c>
      <c r="H36" s="101">
        <v>85</v>
      </c>
      <c r="I36" s="101">
        <v>44</v>
      </c>
      <c r="J36" s="101">
        <v>5.919999999999999</v>
      </c>
    </row>
    <row r="37" spans="1:10" x14ac:dyDescent="0.25">
      <c r="A37" s="99">
        <v>43501</v>
      </c>
      <c r="B37" s="100">
        <f>WEEKNUM([1]!DATAMETEROLOGICA[[#This Row],[DIAS]],21)</f>
        <v>6</v>
      </c>
      <c r="C37" s="100" cm="1">
        <f t="array" ref="C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7" s="101">
        <v>25.087500000000002</v>
      </c>
      <c r="E37" s="101">
        <v>32.9</v>
      </c>
      <c r="F37" s="101">
        <v>21.1</v>
      </c>
      <c r="G37" s="101">
        <v>71.479166666666671</v>
      </c>
      <c r="H37" s="101">
        <v>86</v>
      </c>
      <c r="I37" s="101">
        <v>46</v>
      </c>
      <c r="J37" s="101">
        <v>5.64</v>
      </c>
    </row>
    <row r="38" spans="1:10" x14ac:dyDescent="0.25">
      <c r="A38" s="99">
        <v>43502</v>
      </c>
      <c r="B38" s="100">
        <f>WEEKNUM([1]!DATAMETEROLOGICA[[#This Row],[DIAS]],21)</f>
        <v>6</v>
      </c>
      <c r="C38" s="100" cm="1">
        <f t="array" ref="C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" s="101">
        <v>25.806249999999995</v>
      </c>
      <c r="E38" s="101">
        <v>32.299999999999997</v>
      </c>
      <c r="F38" s="101">
        <v>22.3</v>
      </c>
      <c r="G38" s="101">
        <v>71.1875</v>
      </c>
      <c r="H38" s="101">
        <v>83</v>
      </c>
      <c r="I38" s="101">
        <v>50</v>
      </c>
      <c r="J38" s="101">
        <v>4.5599999999999996</v>
      </c>
    </row>
    <row r="39" spans="1:10" x14ac:dyDescent="0.25">
      <c r="A39" s="99">
        <v>43503</v>
      </c>
      <c r="B39" s="100">
        <f>WEEKNUM([1]!DATAMETEROLOGICA[[#This Row],[DIAS]],21)</f>
        <v>6</v>
      </c>
      <c r="C39" s="100" cm="1">
        <f t="array" ref="C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" s="101">
        <v>25.387499999999989</v>
      </c>
      <c r="E39" s="101">
        <v>30.7</v>
      </c>
      <c r="F39" s="101">
        <v>23</v>
      </c>
      <c r="G39" s="101">
        <v>73.354166666666671</v>
      </c>
      <c r="H39" s="101">
        <v>81</v>
      </c>
      <c r="I39" s="101">
        <v>55</v>
      </c>
      <c r="J39" s="101">
        <v>3.0899999999999994</v>
      </c>
    </row>
    <row r="40" spans="1:10" x14ac:dyDescent="0.25">
      <c r="A40" s="99">
        <v>43504</v>
      </c>
      <c r="B40" s="100">
        <f>WEEKNUM([1]!DATAMETEROLOGICA[[#This Row],[DIAS]],21)</f>
        <v>6</v>
      </c>
      <c r="C40" s="100" cm="1">
        <f t="array" ref="C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" s="101">
        <v>25.710416666666664</v>
      </c>
      <c r="E40" s="101">
        <v>30.4</v>
      </c>
      <c r="F40" s="101">
        <v>22.8</v>
      </c>
      <c r="G40" s="101">
        <v>70.541666666666671</v>
      </c>
      <c r="H40" s="101">
        <v>81</v>
      </c>
      <c r="I40" s="101">
        <v>53</v>
      </c>
      <c r="J40" s="101">
        <v>3.3200000000000003</v>
      </c>
    </row>
    <row r="41" spans="1:10" x14ac:dyDescent="0.25">
      <c r="A41" s="99">
        <v>43505</v>
      </c>
      <c r="B41" s="100">
        <f>WEEKNUM([1]!DATAMETEROLOGICA[[#This Row],[DIAS]],21)</f>
        <v>6</v>
      </c>
      <c r="C41" s="100" cm="1">
        <f t="array" ref="C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1" s="101">
        <v>25.333333333333332</v>
      </c>
      <c r="E41" s="101">
        <v>30.7</v>
      </c>
      <c r="F41" s="101">
        <v>22</v>
      </c>
      <c r="G41" s="101">
        <v>76.541666666666671</v>
      </c>
      <c r="H41" s="101">
        <v>90</v>
      </c>
      <c r="I41" s="101">
        <v>57</v>
      </c>
      <c r="J41" s="101">
        <v>3.54</v>
      </c>
    </row>
    <row r="42" spans="1:10" x14ac:dyDescent="0.25">
      <c r="A42" s="99">
        <v>43506</v>
      </c>
      <c r="B42" s="100">
        <f>WEEKNUM([1]!DATAMETEROLOGICA[[#This Row],[DIAS]],21)</f>
        <v>6</v>
      </c>
      <c r="C42" s="100" cm="1">
        <f t="array" ref="C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2" s="101">
        <v>25.966666666666665</v>
      </c>
      <c r="E42" s="101">
        <v>31.6</v>
      </c>
      <c r="F42" s="101">
        <v>22.5</v>
      </c>
      <c r="G42" s="101">
        <v>68.145833333333329</v>
      </c>
      <c r="H42" s="101">
        <v>87</v>
      </c>
      <c r="I42" s="101">
        <v>50</v>
      </c>
      <c r="J42" s="101">
        <v>4.93</v>
      </c>
    </row>
    <row r="43" spans="1:10" x14ac:dyDescent="0.25">
      <c r="A43" s="99">
        <v>43507</v>
      </c>
      <c r="B43" s="100">
        <f>WEEKNUM([1]!DATAMETEROLOGICA[[#This Row],[DIAS]],21)</f>
        <v>7</v>
      </c>
      <c r="C43" s="100" cm="1">
        <f t="array" ref="C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3" s="101">
        <v>24.972916666666663</v>
      </c>
      <c r="E43" s="101">
        <v>30.3</v>
      </c>
      <c r="F43" s="101">
        <v>21.6</v>
      </c>
      <c r="G43" s="101">
        <v>67.958333333333329</v>
      </c>
      <c r="H43" s="101">
        <v>79</v>
      </c>
      <c r="I43" s="101">
        <v>50</v>
      </c>
      <c r="J43" s="101">
        <v>3.7300000000000004</v>
      </c>
    </row>
    <row r="44" spans="1:10" x14ac:dyDescent="0.25">
      <c r="A44" s="99">
        <v>43508</v>
      </c>
      <c r="B44" s="100">
        <f>WEEKNUM([1]!DATAMETEROLOGICA[[#This Row],[DIAS]],21)</f>
        <v>7</v>
      </c>
      <c r="C44" s="100" cm="1">
        <f t="array" ref="C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4" s="101">
        <v>24.104166666666661</v>
      </c>
      <c r="E44" s="101">
        <v>29.4</v>
      </c>
      <c r="F44" s="101">
        <v>20.7</v>
      </c>
      <c r="G44" s="101">
        <v>71</v>
      </c>
      <c r="H44" s="101">
        <v>86</v>
      </c>
      <c r="I44" s="101">
        <v>53</v>
      </c>
      <c r="J44" s="101">
        <v>4.1599999999999993</v>
      </c>
    </row>
    <row r="45" spans="1:10" x14ac:dyDescent="0.25">
      <c r="A45" s="99">
        <v>43509</v>
      </c>
      <c r="B45" s="100">
        <f>WEEKNUM([1]!DATAMETEROLOGICA[[#This Row],[DIAS]],21)</f>
        <v>7</v>
      </c>
      <c r="C45" s="100" cm="1">
        <f t="array" ref="C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5" s="101">
        <v>25.068749999999994</v>
      </c>
      <c r="E45" s="101">
        <v>32.4</v>
      </c>
      <c r="F45" s="101">
        <v>21.1</v>
      </c>
      <c r="G45" s="101">
        <v>68.3125</v>
      </c>
      <c r="H45" s="101">
        <v>81</v>
      </c>
      <c r="I45" s="101">
        <v>47</v>
      </c>
      <c r="J45" s="101">
        <v>6.8000000000000007</v>
      </c>
    </row>
    <row r="46" spans="1:10" x14ac:dyDescent="0.25">
      <c r="A46" s="99">
        <v>43510</v>
      </c>
      <c r="B46" s="100">
        <f>WEEKNUM([1]!DATAMETEROLOGICA[[#This Row],[DIAS]],21)</f>
        <v>7</v>
      </c>
      <c r="C46" s="100" cm="1">
        <f t="array" ref="C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6" s="101">
        <v>24.235416666666669</v>
      </c>
      <c r="E46" s="101">
        <v>31.7</v>
      </c>
      <c r="F46" s="101">
        <v>20.8</v>
      </c>
      <c r="G46" s="101">
        <v>71.291666666666671</v>
      </c>
      <c r="H46" s="101">
        <v>83</v>
      </c>
      <c r="I46" s="101">
        <v>50</v>
      </c>
      <c r="J46" s="101">
        <v>4.8999999999999995</v>
      </c>
    </row>
    <row r="47" spans="1:10" x14ac:dyDescent="0.25">
      <c r="A47" s="99">
        <v>43511</v>
      </c>
      <c r="B47" s="100">
        <f>WEEKNUM([1]!DATAMETEROLOGICA[[#This Row],[DIAS]],21)</f>
        <v>7</v>
      </c>
      <c r="C47" s="100" cm="1">
        <f t="array" ref="C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7" s="101">
        <v>24.158333333333331</v>
      </c>
      <c r="E47" s="101">
        <v>29.4</v>
      </c>
      <c r="F47" s="101">
        <v>21.2</v>
      </c>
      <c r="G47" s="101">
        <v>72.625</v>
      </c>
      <c r="H47" s="101">
        <v>85</v>
      </c>
      <c r="I47" s="101">
        <v>57</v>
      </c>
      <c r="J47" s="101">
        <v>3.1100000000000003</v>
      </c>
    </row>
    <row r="48" spans="1:10" x14ac:dyDescent="0.25">
      <c r="A48" s="99">
        <v>43512</v>
      </c>
      <c r="B48" s="100">
        <f>WEEKNUM([1]!DATAMETEROLOGICA[[#This Row],[DIAS]],21)</f>
        <v>7</v>
      </c>
      <c r="C48" s="100" cm="1">
        <f t="array" ref="C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8" s="101">
        <v>24.933333333333341</v>
      </c>
      <c r="E48" s="101">
        <v>32.9</v>
      </c>
      <c r="F48" s="101">
        <v>20.3</v>
      </c>
      <c r="G48" s="101">
        <v>71.333333333333329</v>
      </c>
      <c r="H48" s="101">
        <v>91</v>
      </c>
      <c r="I48" s="101">
        <v>47</v>
      </c>
      <c r="J48" s="101">
        <v>6.1</v>
      </c>
    </row>
    <row r="49" spans="1:10" x14ac:dyDescent="0.25">
      <c r="A49" s="99">
        <v>43513</v>
      </c>
      <c r="B49" s="100">
        <f>WEEKNUM([1]!DATAMETEROLOGICA[[#This Row],[DIAS]],21)</f>
        <v>7</v>
      </c>
      <c r="C49" s="100" cm="1">
        <f t="array" ref="C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9" s="101">
        <v>25.320833333333329</v>
      </c>
      <c r="E49" s="101">
        <v>33</v>
      </c>
      <c r="F49" s="101">
        <v>20.3</v>
      </c>
      <c r="G49" s="101">
        <v>65.833333333333329</v>
      </c>
      <c r="H49" s="101">
        <v>81</v>
      </c>
      <c r="I49" s="101">
        <v>44</v>
      </c>
      <c r="J49" s="101">
        <v>6.8400000000000007</v>
      </c>
    </row>
    <row r="50" spans="1:10" x14ac:dyDescent="0.25">
      <c r="A50" s="99">
        <v>43514</v>
      </c>
      <c r="B50" s="100">
        <f>WEEKNUM([1]!DATAMETEROLOGICA[[#This Row],[DIAS]],21)</f>
        <v>8</v>
      </c>
      <c r="C50" s="100" cm="1">
        <f t="array" ref="C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0" s="101">
        <v>24.514583333333331</v>
      </c>
      <c r="E50" s="101">
        <v>30.3</v>
      </c>
      <c r="F50" s="101">
        <v>20.7</v>
      </c>
      <c r="G50" s="101">
        <v>67.5625</v>
      </c>
      <c r="H50" s="101">
        <v>79</v>
      </c>
      <c r="I50" s="101">
        <v>52</v>
      </c>
      <c r="J50" s="101">
        <v>3.6300000000000003</v>
      </c>
    </row>
    <row r="51" spans="1:10" x14ac:dyDescent="0.25">
      <c r="A51" s="99">
        <v>43515</v>
      </c>
      <c r="B51" s="100">
        <f>WEEKNUM([1]!DATAMETEROLOGICA[[#This Row],[DIAS]],21)</f>
        <v>8</v>
      </c>
      <c r="C51" s="100" cm="1">
        <f t="array" ref="C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1" s="101">
        <v>24.490243902439023</v>
      </c>
      <c r="E51" s="101">
        <v>32.6</v>
      </c>
      <c r="F51" s="101">
        <v>21.3</v>
      </c>
      <c r="G51" s="101">
        <v>66.951219512195124</v>
      </c>
      <c r="H51" s="101">
        <v>76</v>
      </c>
      <c r="I51" s="101">
        <v>47</v>
      </c>
      <c r="J51" s="101">
        <v>3.5799999999999996</v>
      </c>
    </row>
    <row r="52" spans="1:10" x14ac:dyDescent="0.25">
      <c r="A52" s="99">
        <v>43516</v>
      </c>
      <c r="B52" s="100">
        <f>WEEKNUM([1]!DATAMETEROLOGICA[[#This Row],[DIAS]],21)</f>
        <v>8</v>
      </c>
      <c r="C52" s="100" cm="1">
        <f t="array" ref="C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2" s="101">
        <v>25.793478260869552</v>
      </c>
      <c r="E52" s="101">
        <v>32.799999999999997</v>
      </c>
      <c r="F52" s="101">
        <v>20.7</v>
      </c>
      <c r="G52" s="101">
        <v>59.847826086956523</v>
      </c>
      <c r="H52" s="101">
        <v>74</v>
      </c>
      <c r="I52" s="101">
        <v>39</v>
      </c>
      <c r="J52" s="101">
        <v>4.7000000000000011</v>
      </c>
    </row>
    <row r="53" spans="1:10" x14ac:dyDescent="0.25">
      <c r="A53" s="99">
        <v>43517</v>
      </c>
      <c r="B53" s="100">
        <f>WEEKNUM([1]!DATAMETEROLOGICA[[#This Row],[DIAS]],21)</f>
        <v>8</v>
      </c>
      <c r="C53" s="100" cm="1">
        <f t="array" ref="C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3" s="101">
        <v>26.18139534883721</v>
      </c>
      <c r="E53" s="101">
        <v>34.4</v>
      </c>
      <c r="F53" s="101">
        <v>20</v>
      </c>
      <c r="G53" s="101">
        <v>57.651162790697676</v>
      </c>
      <c r="H53" s="101">
        <v>83</v>
      </c>
      <c r="I53" s="101">
        <v>33</v>
      </c>
      <c r="J53" s="101">
        <v>7.49</v>
      </c>
    </row>
    <row r="54" spans="1:10" x14ac:dyDescent="0.25">
      <c r="A54" s="99">
        <v>43518</v>
      </c>
      <c r="B54" s="100">
        <f>WEEKNUM([1]!DATAMETEROLOGICA[[#This Row],[DIAS]],21)</f>
        <v>8</v>
      </c>
      <c r="C54" s="100" cm="1">
        <f t="array" ref="C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4" s="101">
        <v>23.716666666666658</v>
      </c>
      <c r="E54" s="101">
        <v>31.8</v>
      </c>
      <c r="F54" s="101">
        <v>19.600000000000001</v>
      </c>
      <c r="G54" s="101">
        <v>72.291666666666671</v>
      </c>
      <c r="H54" s="101">
        <v>89</v>
      </c>
      <c r="I54" s="101">
        <v>44</v>
      </c>
      <c r="J54" s="101">
        <v>6.7599999999999989</v>
      </c>
    </row>
    <row r="55" spans="1:10" x14ac:dyDescent="0.25">
      <c r="A55" s="99">
        <v>43519</v>
      </c>
      <c r="B55" s="100">
        <f>WEEKNUM([1]!DATAMETEROLOGICA[[#This Row],[DIAS]],21)</f>
        <v>8</v>
      </c>
      <c r="C55" s="100" cm="1">
        <f t="array" ref="C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5" s="101">
        <v>24.333333333333346</v>
      </c>
      <c r="E55" s="101">
        <v>31.3</v>
      </c>
      <c r="F55" s="101">
        <v>20.100000000000001</v>
      </c>
      <c r="G55" s="101">
        <v>69.145833333333329</v>
      </c>
      <c r="H55" s="101">
        <v>86</v>
      </c>
      <c r="I55" s="101">
        <v>48</v>
      </c>
      <c r="J55" s="101">
        <v>6.7800000000000011</v>
      </c>
    </row>
    <row r="56" spans="1:10" x14ac:dyDescent="0.25">
      <c r="A56" s="99">
        <v>43520</v>
      </c>
      <c r="B56" s="100">
        <f>WEEKNUM([1]!DATAMETEROLOGICA[[#This Row],[DIAS]],21)</f>
        <v>8</v>
      </c>
      <c r="C56" s="100" cm="1">
        <f t="array" ref="C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6" s="101">
        <v>25.233333333333338</v>
      </c>
      <c r="E56" s="101">
        <v>32.9</v>
      </c>
      <c r="F56" s="101">
        <v>20.7</v>
      </c>
      <c r="G56" s="101">
        <v>64.291666666666671</v>
      </c>
      <c r="H56" s="101">
        <v>77</v>
      </c>
      <c r="I56" s="101">
        <v>45</v>
      </c>
      <c r="J56" s="101">
        <v>5.6199999999999992</v>
      </c>
    </row>
    <row r="57" spans="1:10" x14ac:dyDescent="0.25">
      <c r="A57" s="99">
        <v>43521</v>
      </c>
      <c r="B57" s="100">
        <f>WEEKNUM([1]!DATAMETEROLOGICA[[#This Row],[DIAS]],21)</f>
        <v>9</v>
      </c>
      <c r="C57" s="100" cm="1">
        <f t="array" ref="C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7" s="101">
        <v>25.025000000000009</v>
      </c>
      <c r="E57" s="101">
        <v>33.5</v>
      </c>
      <c r="F57" s="101">
        <v>20.399999999999999</v>
      </c>
      <c r="G57" s="101">
        <v>65.340909090909093</v>
      </c>
      <c r="H57" s="101">
        <v>78</v>
      </c>
      <c r="I57" s="101">
        <v>44</v>
      </c>
      <c r="J57" s="101">
        <v>4.75</v>
      </c>
    </row>
    <row r="58" spans="1:10" x14ac:dyDescent="0.25">
      <c r="A58" s="99">
        <v>43522</v>
      </c>
      <c r="B58" s="100">
        <f>WEEKNUM([1]!DATAMETEROLOGICA[[#This Row],[DIAS]],21)</f>
        <v>9</v>
      </c>
      <c r="C58" s="100" cm="1">
        <f t="array" ref="C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8" s="101">
        <v>25.1875</v>
      </c>
      <c r="E58" s="101">
        <v>34</v>
      </c>
      <c r="F58" s="101">
        <v>19.8</v>
      </c>
      <c r="G58" s="101">
        <v>63.958333333333336</v>
      </c>
      <c r="H58" s="101">
        <v>81</v>
      </c>
      <c r="I58" s="101">
        <v>40</v>
      </c>
      <c r="J58" s="101">
        <v>6.8199999999999994</v>
      </c>
    </row>
    <row r="59" spans="1:10" x14ac:dyDescent="0.25">
      <c r="A59" s="99">
        <v>43523</v>
      </c>
      <c r="B59" s="100">
        <f>WEEKNUM([1]!DATAMETEROLOGICA[[#This Row],[DIAS]],21)</f>
        <v>9</v>
      </c>
      <c r="C59" s="100" cm="1">
        <f t="array" ref="C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59" s="101">
        <v>25.868750000000002</v>
      </c>
      <c r="E59" s="101">
        <v>33.200000000000003</v>
      </c>
      <c r="F59" s="101">
        <v>20.8</v>
      </c>
      <c r="G59" s="101">
        <v>59.270833333333336</v>
      </c>
      <c r="H59" s="101">
        <v>72</v>
      </c>
      <c r="I59" s="101">
        <v>40</v>
      </c>
      <c r="J59" s="101">
        <v>6.8000000000000007</v>
      </c>
    </row>
    <row r="60" spans="1:10" x14ac:dyDescent="0.25">
      <c r="A60" s="99">
        <v>43524</v>
      </c>
      <c r="B60" s="100">
        <f>WEEKNUM([1]!DATAMETEROLOGICA[[#This Row],[DIAS]],21)</f>
        <v>9</v>
      </c>
      <c r="C60" s="100" cm="1">
        <f t="array" ref="C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0" s="101">
        <v>25.337500000000002</v>
      </c>
      <c r="E60" s="101">
        <v>32.700000000000003</v>
      </c>
      <c r="F60" s="101">
        <v>20.9</v>
      </c>
      <c r="G60" s="101">
        <v>60.833333333333336</v>
      </c>
      <c r="H60" s="101">
        <v>74</v>
      </c>
      <c r="I60" s="101">
        <v>41</v>
      </c>
      <c r="J60" s="101">
        <v>6.2700000000000005</v>
      </c>
    </row>
    <row r="61" spans="1:10" x14ac:dyDescent="0.25">
      <c r="A61" s="99">
        <v>43525</v>
      </c>
      <c r="B61" s="100">
        <f>WEEKNUM([1]!DATAMETEROLOGICA[[#This Row],[DIAS]],21)</f>
        <v>9</v>
      </c>
      <c r="C61" s="100" cm="1">
        <f t="array" ref="C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1" s="101">
        <v>25.375000000000004</v>
      </c>
      <c r="E61" s="101">
        <v>33.700000000000003</v>
      </c>
      <c r="F61" s="101">
        <v>20.2</v>
      </c>
      <c r="G61" s="101">
        <v>61.604166666666664</v>
      </c>
      <c r="H61" s="101">
        <v>77</v>
      </c>
      <c r="I61" s="101">
        <v>38</v>
      </c>
      <c r="J61" s="101">
        <v>6.97</v>
      </c>
    </row>
    <row r="62" spans="1:10" x14ac:dyDescent="0.25">
      <c r="A62" s="99">
        <v>43526</v>
      </c>
      <c r="B62" s="100">
        <f>WEEKNUM([1]!DATAMETEROLOGICA[[#This Row],[DIAS]],21)</f>
        <v>9</v>
      </c>
      <c r="C62" s="100" cm="1">
        <f t="array" ref="C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2" s="101">
        <v>26.125000000000004</v>
      </c>
      <c r="E62" s="101">
        <v>34.700000000000003</v>
      </c>
      <c r="F62" s="101">
        <v>21.6</v>
      </c>
      <c r="G62" s="101">
        <v>58.9375</v>
      </c>
      <c r="H62" s="101">
        <v>72</v>
      </c>
      <c r="I62" s="101">
        <v>36</v>
      </c>
      <c r="J62" s="101">
        <v>6.98</v>
      </c>
    </row>
    <row r="63" spans="1:10" x14ac:dyDescent="0.25">
      <c r="A63" s="99">
        <v>43527</v>
      </c>
      <c r="B63" s="100">
        <f>WEEKNUM([1]!DATAMETEROLOGICA[[#This Row],[DIAS]],21)</f>
        <v>9</v>
      </c>
      <c r="C63" s="100" cm="1">
        <f t="array" ref="C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3" s="101">
        <v>25.672916666666669</v>
      </c>
      <c r="E63" s="101">
        <v>34.1</v>
      </c>
      <c r="F63" s="101">
        <v>20.399999999999999</v>
      </c>
      <c r="G63" s="101">
        <v>59.958333333333336</v>
      </c>
      <c r="H63" s="101">
        <v>76</v>
      </c>
      <c r="I63" s="101">
        <v>37</v>
      </c>
      <c r="J63" s="101">
        <v>7.0500000000000007</v>
      </c>
    </row>
    <row r="64" spans="1:10" x14ac:dyDescent="0.25">
      <c r="A64" s="99">
        <v>43528</v>
      </c>
      <c r="B64" s="100">
        <f>WEEKNUM([1]!DATAMETEROLOGICA[[#This Row],[DIAS]],21)</f>
        <v>10</v>
      </c>
      <c r="C64" s="100" cm="1">
        <f t="array" ref="C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4" s="101">
        <v>25.333333333333339</v>
      </c>
      <c r="E64" s="101">
        <v>33.5</v>
      </c>
      <c r="F64" s="101">
        <v>20.2</v>
      </c>
      <c r="G64" s="101">
        <v>60.166666666666664</v>
      </c>
      <c r="H64" s="101">
        <v>79</v>
      </c>
      <c r="I64" s="101">
        <v>39</v>
      </c>
      <c r="J64" s="101">
        <v>7.06</v>
      </c>
    </row>
    <row r="65" spans="1:10" x14ac:dyDescent="0.25">
      <c r="A65" s="99">
        <v>43529</v>
      </c>
      <c r="B65" s="100">
        <f>WEEKNUM([1]!DATAMETEROLOGICA[[#This Row],[DIAS]],21)</f>
        <v>10</v>
      </c>
      <c r="C65" s="100" cm="1">
        <f t="array" ref="C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5" s="101">
        <v>25.256249999999998</v>
      </c>
      <c r="E65" s="101">
        <v>33.299999999999997</v>
      </c>
      <c r="F65" s="101">
        <v>20.7</v>
      </c>
      <c r="G65" s="101">
        <v>60.625</v>
      </c>
      <c r="H65" s="101">
        <v>73</v>
      </c>
      <c r="I65" s="101">
        <v>39</v>
      </c>
      <c r="J65" s="101">
        <v>7.23</v>
      </c>
    </row>
    <row r="66" spans="1:10" x14ac:dyDescent="0.25">
      <c r="A66" s="99">
        <v>43530</v>
      </c>
      <c r="B66" s="100">
        <f>WEEKNUM([1]!DATAMETEROLOGICA[[#This Row],[DIAS]],21)</f>
        <v>10</v>
      </c>
      <c r="C66" s="100" cm="1">
        <f t="array" ref="C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6" s="101">
        <v>25.529166666666669</v>
      </c>
      <c r="E66" s="101">
        <v>33.9</v>
      </c>
      <c r="F66" s="101">
        <v>20.399999999999999</v>
      </c>
      <c r="G66" s="101">
        <v>60.8125</v>
      </c>
      <c r="H66" s="101">
        <v>75</v>
      </c>
      <c r="I66" s="101">
        <v>39</v>
      </c>
      <c r="J66" s="101">
        <v>6.2999999999999989</v>
      </c>
    </row>
    <row r="67" spans="1:10" x14ac:dyDescent="0.25">
      <c r="A67" s="99">
        <v>43531</v>
      </c>
      <c r="B67" s="100">
        <f>WEEKNUM([1]!DATAMETEROLOGICA[[#This Row],[DIAS]],21)</f>
        <v>10</v>
      </c>
      <c r="C67" s="100" cm="1">
        <f t="array" ref="C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7" s="101">
        <v>26.056250000000002</v>
      </c>
      <c r="E67" s="101">
        <v>33.299999999999997</v>
      </c>
      <c r="F67" s="101">
        <v>22.2</v>
      </c>
      <c r="G67" s="101">
        <v>58.395833333333336</v>
      </c>
      <c r="H67" s="101">
        <v>70</v>
      </c>
      <c r="I67" s="101">
        <v>40</v>
      </c>
      <c r="J67" s="101">
        <v>8.01</v>
      </c>
    </row>
    <row r="68" spans="1:10" x14ac:dyDescent="0.25">
      <c r="A68" s="99">
        <v>43532</v>
      </c>
      <c r="B68" s="100">
        <f>WEEKNUM([1]!DATAMETEROLOGICA[[#This Row],[DIAS]],21)</f>
        <v>10</v>
      </c>
      <c r="C68" s="100" cm="1">
        <f t="array" ref="C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8" s="101">
        <v>25.489583333333339</v>
      </c>
      <c r="E68" s="101">
        <v>33.5</v>
      </c>
      <c r="F68" s="101">
        <v>20.9</v>
      </c>
      <c r="G68" s="101">
        <v>59.895833333333336</v>
      </c>
      <c r="H68" s="101">
        <v>73</v>
      </c>
      <c r="I68" s="101">
        <v>41</v>
      </c>
      <c r="J68" s="101">
        <v>7.3</v>
      </c>
    </row>
    <row r="69" spans="1:10" x14ac:dyDescent="0.25">
      <c r="A69" s="99">
        <v>43533</v>
      </c>
      <c r="B69" s="100">
        <f>WEEKNUM([1]!DATAMETEROLOGICA[[#This Row],[DIAS]],21)</f>
        <v>10</v>
      </c>
      <c r="C69" s="100" cm="1">
        <f t="array" ref="C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69" s="101">
        <v>25.127083333333328</v>
      </c>
      <c r="E69" s="101">
        <v>33.9</v>
      </c>
      <c r="F69" s="101">
        <v>20.6</v>
      </c>
      <c r="G69" s="101">
        <v>61.541666666666664</v>
      </c>
      <c r="H69" s="101">
        <v>75</v>
      </c>
      <c r="I69" s="101">
        <v>40</v>
      </c>
      <c r="J69" s="101">
        <v>6.89</v>
      </c>
    </row>
    <row r="70" spans="1:10" x14ac:dyDescent="0.25">
      <c r="A70" s="99">
        <v>43534</v>
      </c>
      <c r="B70" s="100">
        <f>WEEKNUM([1]!DATAMETEROLOGICA[[#This Row],[DIAS]],21)</f>
        <v>10</v>
      </c>
      <c r="C70" s="100" cm="1">
        <f t="array" ref="C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0" s="101">
        <v>25.749999999999996</v>
      </c>
      <c r="E70" s="101">
        <v>34.1</v>
      </c>
      <c r="F70" s="101">
        <v>21.3</v>
      </c>
      <c r="G70" s="101">
        <v>63.145833333333336</v>
      </c>
      <c r="H70" s="101">
        <v>79</v>
      </c>
      <c r="I70" s="101">
        <v>41</v>
      </c>
      <c r="J70" s="101">
        <v>7.08</v>
      </c>
    </row>
    <row r="71" spans="1:10" x14ac:dyDescent="0.25">
      <c r="A71" s="99">
        <v>43535</v>
      </c>
      <c r="B71" s="100">
        <f>WEEKNUM([1]!DATAMETEROLOGICA[[#This Row],[DIAS]],21)</f>
        <v>11</v>
      </c>
      <c r="C71" s="100" cm="1">
        <f t="array" ref="C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1" s="101">
        <v>25.314583333333335</v>
      </c>
      <c r="E71" s="101">
        <v>35.1</v>
      </c>
      <c r="F71" s="101">
        <v>20.6</v>
      </c>
      <c r="G71" s="101">
        <v>66.104166666666671</v>
      </c>
      <c r="H71" s="101">
        <v>82</v>
      </c>
      <c r="I71" s="101">
        <v>38</v>
      </c>
      <c r="J71" s="101">
        <v>6.7899999999999991</v>
      </c>
    </row>
    <row r="72" spans="1:10" x14ac:dyDescent="0.25">
      <c r="A72" s="99">
        <v>43536</v>
      </c>
      <c r="B72" s="100">
        <f>WEEKNUM([1]!DATAMETEROLOGICA[[#This Row],[DIAS]],21)</f>
        <v>11</v>
      </c>
      <c r="C72" s="100" cm="1">
        <f t="array" ref="C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2" s="101">
        <v>24.881249999999994</v>
      </c>
      <c r="E72" s="101">
        <v>32.700000000000003</v>
      </c>
      <c r="F72" s="101">
        <v>19.7</v>
      </c>
      <c r="G72" s="101">
        <v>67.0625</v>
      </c>
      <c r="H72" s="101">
        <v>85</v>
      </c>
      <c r="I72" s="101">
        <v>45</v>
      </c>
      <c r="J72" s="101">
        <v>6.9899999999999993</v>
      </c>
    </row>
    <row r="73" spans="1:10" x14ac:dyDescent="0.25">
      <c r="A73" s="99">
        <v>43537</v>
      </c>
      <c r="B73" s="100">
        <f>WEEKNUM([1]!DATAMETEROLOGICA[[#This Row],[DIAS]],21)</f>
        <v>11</v>
      </c>
      <c r="C73" s="100" cm="1">
        <f t="array" ref="C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3" s="101">
        <v>24.310416666666665</v>
      </c>
      <c r="E73" s="101">
        <v>35.1</v>
      </c>
      <c r="F73" s="101">
        <v>19.3</v>
      </c>
      <c r="G73" s="101">
        <v>69.979166666666671</v>
      </c>
      <c r="H73" s="101">
        <v>86</v>
      </c>
      <c r="I73" s="101">
        <v>37</v>
      </c>
      <c r="J73" s="101">
        <v>6.3299999999999992</v>
      </c>
    </row>
    <row r="74" spans="1:10" x14ac:dyDescent="0.25">
      <c r="A74" s="99">
        <v>43538</v>
      </c>
      <c r="B74" s="100">
        <f>WEEKNUM([1]!DATAMETEROLOGICA[[#This Row],[DIAS]],21)</f>
        <v>11</v>
      </c>
      <c r="C74" s="100" cm="1">
        <f t="array" ref="C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4" s="101">
        <v>24.058333333333334</v>
      </c>
      <c r="E74" s="101">
        <v>31.9</v>
      </c>
      <c r="F74" s="101">
        <v>20</v>
      </c>
      <c r="G74" s="101">
        <v>71.145833333333329</v>
      </c>
      <c r="H74" s="101">
        <v>86</v>
      </c>
      <c r="I74" s="101">
        <v>48</v>
      </c>
      <c r="J74" s="101">
        <v>5.85</v>
      </c>
    </row>
    <row r="75" spans="1:10" x14ac:dyDescent="0.25">
      <c r="A75" s="99">
        <v>43539</v>
      </c>
      <c r="B75" s="100">
        <f>WEEKNUM([1]!DATAMETEROLOGICA[[#This Row],[DIAS]],21)</f>
        <v>11</v>
      </c>
      <c r="C75" s="100" cm="1">
        <f t="array" ref="C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5" s="101">
        <v>22.833333333333336</v>
      </c>
      <c r="E75" s="101">
        <v>31.3</v>
      </c>
      <c r="F75" s="101">
        <v>19.2</v>
      </c>
      <c r="G75" s="101">
        <v>76</v>
      </c>
      <c r="H75" s="101">
        <v>90</v>
      </c>
      <c r="I75" s="101">
        <v>49</v>
      </c>
      <c r="J75" s="101">
        <v>4.45</v>
      </c>
    </row>
    <row r="76" spans="1:10" x14ac:dyDescent="0.25">
      <c r="A76" s="99">
        <v>43540</v>
      </c>
      <c r="B76" s="100">
        <f>WEEKNUM([1]!DATAMETEROLOGICA[[#This Row],[DIAS]],21)</f>
        <v>11</v>
      </c>
      <c r="C76" s="100" cm="1">
        <f t="array" ref="C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76" s="101">
        <v>23.377083333333328</v>
      </c>
      <c r="E76" s="101">
        <v>31.5</v>
      </c>
      <c r="F76" s="101">
        <v>18.7</v>
      </c>
      <c r="G76" s="101">
        <v>69.9375</v>
      </c>
      <c r="H76" s="101">
        <v>90</v>
      </c>
      <c r="I76" s="101">
        <v>45</v>
      </c>
      <c r="J76" s="101">
        <v>6.7199999999999989</v>
      </c>
    </row>
    <row r="77" spans="1:10" x14ac:dyDescent="0.25">
      <c r="A77" s="99">
        <v>43541</v>
      </c>
      <c r="B77" s="100">
        <f>WEEKNUM([1]!DATAMETEROLOGICA[[#This Row],[DIAS]],21)</f>
        <v>11</v>
      </c>
      <c r="C77" s="100" cm="1">
        <f t="array" ref="C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77" s="101">
        <v>23.014583333333334</v>
      </c>
      <c r="E77" s="101">
        <v>31.8</v>
      </c>
      <c r="F77" s="101">
        <v>17.899999999999999</v>
      </c>
      <c r="G77" s="101">
        <v>67.75</v>
      </c>
      <c r="H77" s="101">
        <v>88</v>
      </c>
      <c r="I77" s="101">
        <v>43</v>
      </c>
      <c r="J77" s="101">
        <v>7.13</v>
      </c>
    </row>
    <row r="78" spans="1:10" x14ac:dyDescent="0.25">
      <c r="A78" s="99">
        <v>43542</v>
      </c>
      <c r="B78" s="100">
        <f>WEEKNUM([1]!DATAMETEROLOGICA[[#This Row],[DIAS]],21)</f>
        <v>12</v>
      </c>
      <c r="C78" s="100" cm="1">
        <f t="array" ref="C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78" s="101">
        <v>23.312499999999996</v>
      </c>
      <c r="E78" s="101">
        <v>34.6</v>
      </c>
      <c r="F78" s="101">
        <v>18.2</v>
      </c>
      <c r="G78" s="101">
        <v>65.354166666666671</v>
      </c>
      <c r="H78" s="101">
        <v>82</v>
      </c>
      <c r="I78" s="101">
        <v>38</v>
      </c>
      <c r="J78" s="101">
        <v>6.22</v>
      </c>
    </row>
    <row r="79" spans="1:10" x14ac:dyDescent="0.25">
      <c r="A79" s="99">
        <v>43543</v>
      </c>
      <c r="B79" s="100">
        <f>WEEKNUM([1]!DATAMETEROLOGICA[[#This Row],[DIAS]],21)</f>
        <v>12</v>
      </c>
      <c r="C79" s="100" cm="1">
        <f t="array" ref="C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79" s="101">
        <v>22.026190476190475</v>
      </c>
      <c r="E79" s="101">
        <v>32.9</v>
      </c>
      <c r="F79" s="101">
        <v>17.7</v>
      </c>
      <c r="G79" s="101">
        <v>68.047619047619051</v>
      </c>
      <c r="H79" s="101">
        <v>83</v>
      </c>
      <c r="I79" s="101">
        <v>40</v>
      </c>
      <c r="J79" s="101">
        <v>5.0699999999999994</v>
      </c>
    </row>
    <row r="80" spans="1:10" x14ac:dyDescent="0.25">
      <c r="A80" s="99">
        <v>43544</v>
      </c>
      <c r="B80" s="100">
        <f>WEEKNUM([1]!DATAMETEROLOGICA[[#This Row],[DIAS]],21)</f>
        <v>12</v>
      </c>
      <c r="C80" s="100" cm="1">
        <f t="array" ref="C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0" s="101">
        <v>22.366666666666667</v>
      </c>
      <c r="E80" s="101">
        <v>32.4</v>
      </c>
      <c r="F80" s="101">
        <v>16.600000000000001</v>
      </c>
      <c r="G80" s="101">
        <v>65.711111111111109</v>
      </c>
      <c r="H80" s="101">
        <v>84</v>
      </c>
      <c r="I80" s="101">
        <v>42</v>
      </c>
      <c r="J80" s="101">
        <v>5.7700000000000005</v>
      </c>
    </row>
    <row r="81" spans="1:10" x14ac:dyDescent="0.25">
      <c r="A81" s="99">
        <v>43545</v>
      </c>
      <c r="B81" s="100">
        <f>WEEKNUM([1]!DATAMETEROLOGICA[[#This Row],[DIAS]],21)</f>
        <v>12</v>
      </c>
      <c r="C81" s="100" cm="1">
        <f t="array" ref="C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" s="101">
        <v>23.506382978723398</v>
      </c>
      <c r="E81" s="101">
        <v>33.299999999999997</v>
      </c>
      <c r="F81" s="101">
        <v>18.399999999999999</v>
      </c>
      <c r="G81" s="101">
        <v>60.914893617021278</v>
      </c>
      <c r="H81" s="101">
        <v>75</v>
      </c>
      <c r="I81" s="101">
        <v>38</v>
      </c>
      <c r="J81" s="101">
        <v>7.05</v>
      </c>
    </row>
    <row r="82" spans="1:10" x14ac:dyDescent="0.25">
      <c r="A82" s="99">
        <v>43546</v>
      </c>
      <c r="B82" s="100">
        <f>WEEKNUM([1]!DATAMETEROLOGICA[[#This Row],[DIAS]],21)</f>
        <v>12</v>
      </c>
      <c r="C82" s="100" cm="1">
        <f t="array" ref="C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" s="101">
        <v>23.437500000000004</v>
      </c>
      <c r="E82" s="101">
        <v>33.1</v>
      </c>
      <c r="F82" s="101">
        <v>17.2</v>
      </c>
      <c r="G82" s="101">
        <v>60.520833333333336</v>
      </c>
      <c r="H82" s="101">
        <v>76</v>
      </c>
      <c r="I82" s="101">
        <v>37</v>
      </c>
      <c r="J82" s="101">
        <v>6.45</v>
      </c>
    </row>
    <row r="83" spans="1:10" x14ac:dyDescent="0.25">
      <c r="A83" s="99">
        <v>43547</v>
      </c>
      <c r="B83" s="100">
        <f>WEEKNUM([1]!DATAMETEROLOGICA[[#This Row],[DIAS]],21)</f>
        <v>12</v>
      </c>
      <c r="C83" s="100" cm="1">
        <f t="array" ref="C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" s="101">
        <v>24.108333333333334</v>
      </c>
      <c r="E83" s="101">
        <v>33.6</v>
      </c>
      <c r="F83" s="101">
        <v>18.2</v>
      </c>
      <c r="G83" s="101">
        <v>60.166666666666664</v>
      </c>
      <c r="H83" s="101">
        <v>74</v>
      </c>
      <c r="I83" s="101">
        <v>38</v>
      </c>
      <c r="J83" s="101">
        <v>6.3299999999999992</v>
      </c>
    </row>
    <row r="84" spans="1:10" x14ac:dyDescent="0.25">
      <c r="A84" s="99">
        <v>43548</v>
      </c>
      <c r="B84" s="100">
        <f>WEEKNUM([1]!DATAMETEROLOGICA[[#This Row],[DIAS]],21)</f>
        <v>12</v>
      </c>
      <c r="C84" s="100" cm="1">
        <f t="array" ref="C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4" s="101">
        <v>24.133333333333329</v>
      </c>
      <c r="E84" s="101">
        <v>33.1</v>
      </c>
      <c r="F84" s="101">
        <v>19.399999999999999</v>
      </c>
      <c r="G84" s="101">
        <v>61.479166666666664</v>
      </c>
      <c r="H84" s="101">
        <v>76</v>
      </c>
      <c r="I84" s="101">
        <v>38</v>
      </c>
      <c r="J84" s="101">
        <v>6.580000000000001</v>
      </c>
    </row>
    <row r="85" spans="1:10" x14ac:dyDescent="0.25">
      <c r="A85" s="99">
        <v>43549</v>
      </c>
      <c r="B85" s="100">
        <f>WEEKNUM([1]!DATAMETEROLOGICA[[#This Row],[DIAS]],21)</f>
        <v>13</v>
      </c>
      <c r="C85" s="100" cm="1">
        <f t="array" ref="C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5" s="101">
        <v>23.331249999999997</v>
      </c>
      <c r="E85" s="101">
        <v>31.9</v>
      </c>
      <c r="F85" s="101">
        <v>18.600000000000001</v>
      </c>
      <c r="G85" s="101">
        <v>64.875</v>
      </c>
      <c r="H85" s="101">
        <v>81</v>
      </c>
      <c r="I85" s="101">
        <v>42</v>
      </c>
      <c r="J85" s="101">
        <v>6.28</v>
      </c>
    </row>
    <row r="86" spans="1:10" x14ac:dyDescent="0.25">
      <c r="A86" s="99">
        <v>43550</v>
      </c>
      <c r="B86" s="100">
        <f>WEEKNUM([1]!DATAMETEROLOGICA[[#This Row],[DIAS]],21)</f>
        <v>13</v>
      </c>
      <c r="C86" s="100" cm="1">
        <f t="array" ref="C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6" s="101">
        <v>22.959574468085108</v>
      </c>
      <c r="E86" s="101">
        <v>31.2</v>
      </c>
      <c r="F86" s="101">
        <v>17.3</v>
      </c>
      <c r="G86" s="101">
        <v>64.489361702127653</v>
      </c>
      <c r="H86" s="101">
        <v>82</v>
      </c>
      <c r="I86" s="101">
        <v>43</v>
      </c>
      <c r="J86" s="101">
        <v>6.2299999999999986</v>
      </c>
    </row>
    <row r="87" spans="1:10" x14ac:dyDescent="0.25">
      <c r="A87" s="99">
        <v>43551</v>
      </c>
      <c r="B87" s="100">
        <f>WEEKNUM([1]!DATAMETEROLOGICA[[#This Row],[DIAS]],21)</f>
        <v>13</v>
      </c>
      <c r="C87" s="100" cm="1">
        <f t="array" ref="C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7" s="101">
        <v>22.632558139534883</v>
      </c>
      <c r="E87" s="101">
        <v>33.1</v>
      </c>
      <c r="F87" s="101">
        <v>17.899999999999999</v>
      </c>
      <c r="G87" s="101">
        <v>66.418604651162795</v>
      </c>
      <c r="H87" s="101">
        <v>77</v>
      </c>
      <c r="I87" s="101">
        <v>41</v>
      </c>
      <c r="J87" s="101">
        <v>4.4599999999999991</v>
      </c>
    </row>
    <row r="88" spans="1:10" x14ac:dyDescent="0.25">
      <c r="A88" s="99">
        <v>43552</v>
      </c>
      <c r="B88" s="100">
        <f>WEEKNUM([1]!DATAMETEROLOGICA[[#This Row],[DIAS]],21)</f>
        <v>13</v>
      </c>
      <c r="C88" s="100" cm="1">
        <f t="array" ref="C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8" s="101">
        <v>22.852631578947374</v>
      </c>
      <c r="E88" s="101">
        <v>29.4</v>
      </c>
      <c r="F88" s="101">
        <v>18.7</v>
      </c>
      <c r="G88" s="101">
        <v>66.252631578947373</v>
      </c>
      <c r="H88" s="101">
        <v>79</v>
      </c>
      <c r="I88" s="101">
        <v>48</v>
      </c>
      <c r="J88" s="101">
        <v>10.06</v>
      </c>
    </row>
    <row r="89" spans="1:10" x14ac:dyDescent="0.25">
      <c r="A89" s="99">
        <v>43553</v>
      </c>
      <c r="B89" s="100">
        <f>WEEKNUM([1]!DATAMETEROLOGICA[[#This Row],[DIAS]],21)</f>
        <v>13</v>
      </c>
      <c r="C89" s="100" cm="1">
        <f t="array" ref="C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9" s="101">
        <v>23.229166666666671</v>
      </c>
      <c r="E89" s="101">
        <v>29.4</v>
      </c>
      <c r="F89" s="101">
        <v>18.7</v>
      </c>
      <c r="G89" s="101">
        <v>64.791666666666671</v>
      </c>
      <c r="H89" s="101">
        <v>79</v>
      </c>
      <c r="I89" s="101">
        <v>48</v>
      </c>
      <c r="J89" s="101">
        <v>6.6299999999999981</v>
      </c>
    </row>
    <row r="90" spans="1:10" x14ac:dyDescent="0.25">
      <c r="A90" s="99">
        <v>43554</v>
      </c>
      <c r="B90" s="100">
        <f>WEEKNUM([1]!DATAMETEROLOGICA[[#This Row],[DIAS]],21)</f>
        <v>13</v>
      </c>
      <c r="C90" s="100" cm="1">
        <f t="array" ref="C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0" s="101">
        <v>22.720833333333335</v>
      </c>
      <c r="E90" s="101">
        <v>30</v>
      </c>
      <c r="F90" s="101">
        <v>18.100000000000001</v>
      </c>
      <c r="G90" s="101">
        <v>67.0625</v>
      </c>
      <c r="H90" s="101">
        <v>83</v>
      </c>
      <c r="I90" s="101">
        <v>44</v>
      </c>
      <c r="J90" s="101">
        <v>6.74</v>
      </c>
    </row>
    <row r="91" spans="1:10" x14ac:dyDescent="0.25">
      <c r="A91" s="99">
        <v>43555</v>
      </c>
      <c r="B91" s="100">
        <f>WEEKNUM([1]!DATAMETEROLOGICA[[#This Row],[DIAS]],21)</f>
        <v>13</v>
      </c>
      <c r="C91" s="100" cm="1">
        <f t="array" ref="C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1" s="101">
        <v>22.070833333333336</v>
      </c>
      <c r="E91" s="101">
        <v>29.3</v>
      </c>
      <c r="F91" s="101">
        <v>17.7</v>
      </c>
      <c r="G91" s="101">
        <v>66.666666666666671</v>
      </c>
      <c r="H91" s="101">
        <v>83</v>
      </c>
      <c r="I91" s="101">
        <v>43</v>
      </c>
      <c r="J91" s="101">
        <v>7.1999999999999984</v>
      </c>
    </row>
    <row r="92" spans="1:10" x14ac:dyDescent="0.25">
      <c r="A92" s="99">
        <v>43556</v>
      </c>
      <c r="B92" s="100">
        <f>WEEKNUM([1]!DATAMETEROLOGICA[[#This Row],[DIAS]],21)</f>
        <v>14</v>
      </c>
      <c r="C92" s="100" cm="1">
        <f t="array" ref="C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2" s="101">
        <v>21.639583333333334</v>
      </c>
      <c r="E92" s="101">
        <v>28.8</v>
      </c>
      <c r="F92" s="101">
        <v>17.100000000000001</v>
      </c>
      <c r="G92" s="101">
        <v>70.708333333333329</v>
      </c>
      <c r="H92" s="101">
        <v>91</v>
      </c>
      <c r="I92" s="101">
        <v>45</v>
      </c>
      <c r="J92" s="101">
        <v>6</v>
      </c>
    </row>
    <row r="93" spans="1:10" x14ac:dyDescent="0.25">
      <c r="A93" s="99">
        <v>43557</v>
      </c>
      <c r="B93" s="100">
        <f>WEEKNUM([1]!DATAMETEROLOGICA[[#This Row],[DIAS]],21)</f>
        <v>14</v>
      </c>
      <c r="C93" s="100" cm="1">
        <f t="array" ref="C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3" s="101">
        <v>22.604166666666661</v>
      </c>
      <c r="E93" s="101">
        <v>31.2</v>
      </c>
      <c r="F93" s="101">
        <v>17.2</v>
      </c>
      <c r="G93" s="101">
        <v>68.229166666666671</v>
      </c>
      <c r="H93" s="101">
        <v>89</v>
      </c>
      <c r="I93" s="101">
        <v>45</v>
      </c>
      <c r="J93" s="101">
        <v>4.8199999999999994</v>
      </c>
    </row>
    <row r="94" spans="1:10" x14ac:dyDescent="0.25">
      <c r="A94" s="99">
        <v>43558</v>
      </c>
      <c r="B94" s="100">
        <f>WEEKNUM([1]!DATAMETEROLOGICA[[#This Row],[DIAS]],21)</f>
        <v>14</v>
      </c>
      <c r="C94" s="100" cm="1">
        <f t="array" ref="C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4" s="101">
        <v>22.820833333333326</v>
      </c>
      <c r="E94" s="101">
        <v>30.2</v>
      </c>
      <c r="F94" s="101">
        <v>18.2</v>
      </c>
      <c r="G94" s="101">
        <v>65.791666666666671</v>
      </c>
      <c r="H94" s="101">
        <v>82</v>
      </c>
      <c r="I94" s="101">
        <v>49</v>
      </c>
      <c r="J94" s="101">
        <v>4.4599999999999991</v>
      </c>
    </row>
    <row r="95" spans="1:10" x14ac:dyDescent="0.25">
      <c r="A95" s="99">
        <v>43559</v>
      </c>
      <c r="B95" s="100">
        <f>WEEKNUM([1]!DATAMETEROLOGICA[[#This Row],[DIAS]],21)</f>
        <v>14</v>
      </c>
      <c r="C95" s="100" cm="1">
        <f t="array" ref="C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5" s="101">
        <v>22.618749999999991</v>
      </c>
      <c r="E95" s="101">
        <v>27.1</v>
      </c>
      <c r="F95" s="101">
        <v>18.5</v>
      </c>
      <c r="G95" s="101">
        <v>68.458333333333329</v>
      </c>
      <c r="H95" s="101">
        <v>82</v>
      </c>
      <c r="I95" s="101">
        <v>55</v>
      </c>
      <c r="J95" s="101">
        <v>3.1899999999999995</v>
      </c>
    </row>
    <row r="96" spans="1:10" x14ac:dyDescent="0.25">
      <c r="A96" s="99">
        <v>43560</v>
      </c>
      <c r="B96" s="100">
        <f>WEEKNUM([1]!DATAMETEROLOGICA[[#This Row],[DIAS]],21)</f>
        <v>14</v>
      </c>
      <c r="C96" s="100" cm="1">
        <f t="array" ref="C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6" s="101">
        <v>23.585416666666664</v>
      </c>
      <c r="E96" s="101">
        <v>32.1</v>
      </c>
      <c r="F96" s="101">
        <v>18.399999999999999</v>
      </c>
      <c r="G96" s="101">
        <v>67.541666666666671</v>
      </c>
      <c r="H96" s="101">
        <v>83</v>
      </c>
      <c r="I96" s="101">
        <v>44</v>
      </c>
      <c r="J96" s="101">
        <v>5.46</v>
      </c>
    </row>
    <row r="97" spans="1:10" x14ac:dyDescent="0.25">
      <c r="A97" s="99">
        <v>43561</v>
      </c>
      <c r="B97" s="100">
        <f>WEEKNUM([1]!DATAMETEROLOGICA[[#This Row],[DIAS]],21)</f>
        <v>14</v>
      </c>
      <c r="C97" s="100" cm="1">
        <f t="array" ref="C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7" s="101">
        <v>24.216666666666669</v>
      </c>
      <c r="E97" s="101">
        <v>30.7</v>
      </c>
      <c r="F97" s="101">
        <v>18.8</v>
      </c>
      <c r="G97" s="101">
        <v>63.583333333333336</v>
      </c>
      <c r="H97" s="101">
        <v>81</v>
      </c>
      <c r="I97" s="101">
        <v>46</v>
      </c>
      <c r="J97" s="101">
        <v>3.3099999999999996</v>
      </c>
    </row>
    <row r="98" spans="1:10" x14ac:dyDescent="0.25">
      <c r="A98" s="99">
        <v>43562</v>
      </c>
      <c r="B98" s="100">
        <f>WEEKNUM([1]!DATAMETEROLOGICA[[#This Row],[DIAS]],21)</f>
        <v>14</v>
      </c>
      <c r="C98" s="100" cm="1">
        <f t="array" ref="C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8" s="101">
        <v>24.547916666666669</v>
      </c>
      <c r="E98" s="101">
        <v>33.299999999999997</v>
      </c>
      <c r="F98" s="101">
        <v>18.2</v>
      </c>
      <c r="G98" s="101">
        <v>62.3125</v>
      </c>
      <c r="H98" s="101">
        <v>76</v>
      </c>
      <c r="I98" s="101">
        <v>37</v>
      </c>
      <c r="J98" s="101">
        <v>6.0799999999999992</v>
      </c>
    </row>
    <row r="99" spans="1:10" x14ac:dyDescent="0.25">
      <c r="A99" s="99">
        <v>43563</v>
      </c>
      <c r="B99" s="100">
        <f>WEEKNUM([1]!DATAMETEROLOGICA[[#This Row],[DIAS]],21)</f>
        <v>15</v>
      </c>
      <c r="C99" s="100" cm="1">
        <f t="array" ref="C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99" s="101">
        <v>22.297916666666666</v>
      </c>
      <c r="E99" s="101">
        <v>30.2</v>
      </c>
      <c r="F99" s="101">
        <v>17.7</v>
      </c>
      <c r="G99" s="101">
        <v>68.375</v>
      </c>
      <c r="H99" s="101">
        <v>87</v>
      </c>
      <c r="I99" s="101">
        <v>44</v>
      </c>
      <c r="J99" s="101">
        <v>6.4999999999999982</v>
      </c>
    </row>
    <row r="100" spans="1:10" x14ac:dyDescent="0.25">
      <c r="A100" s="99">
        <v>43564</v>
      </c>
      <c r="B100" s="100">
        <f>WEEKNUM([1]!DATAMETEROLOGICA[[#This Row],[DIAS]],21)</f>
        <v>15</v>
      </c>
      <c r="C100" s="100" cm="1">
        <f t="array" ref="C1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0" s="101">
        <v>21.347916666666666</v>
      </c>
      <c r="E100" s="101">
        <v>29.2</v>
      </c>
      <c r="F100" s="101">
        <v>17</v>
      </c>
      <c r="G100" s="101">
        <v>69.354166666666671</v>
      </c>
      <c r="H100" s="101">
        <v>86</v>
      </c>
      <c r="I100" s="101">
        <v>43</v>
      </c>
      <c r="J100" s="101">
        <v>6.52</v>
      </c>
    </row>
    <row r="101" spans="1:10" x14ac:dyDescent="0.25">
      <c r="A101" s="99">
        <v>43565</v>
      </c>
      <c r="B101" s="100">
        <f>WEEKNUM([1]!DATAMETEROLOGICA[[#This Row],[DIAS]],21)</f>
        <v>15</v>
      </c>
      <c r="C101" s="100" cm="1">
        <f t="array" ref="C1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1" s="101">
        <v>21.654166666666669</v>
      </c>
      <c r="E101" s="101">
        <v>30.4</v>
      </c>
      <c r="F101" s="101">
        <v>16.600000000000001</v>
      </c>
      <c r="G101" s="101">
        <v>63.479166666666664</v>
      </c>
      <c r="H101" s="101">
        <v>83</v>
      </c>
      <c r="I101" s="101">
        <v>37</v>
      </c>
      <c r="J101" s="101">
        <v>6.2899999999999991</v>
      </c>
    </row>
    <row r="102" spans="1:10" x14ac:dyDescent="0.25">
      <c r="A102" s="99">
        <v>43566</v>
      </c>
      <c r="B102" s="100">
        <f>WEEKNUM([1]!DATAMETEROLOGICA[[#This Row],[DIAS]],21)</f>
        <v>15</v>
      </c>
      <c r="C102" s="100" cm="1">
        <f t="array" ref="C1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2" s="101">
        <v>22.104166666666661</v>
      </c>
      <c r="E102" s="101">
        <v>31.3</v>
      </c>
      <c r="F102" s="101">
        <v>16.3</v>
      </c>
      <c r="G102" s="101">
        <v>60.208333333333336</v>
      </c>
      <c r="H102" s="101">
        <v>77</v>
      </c>
      <c r="I102" s="101">
        <v>38</v>
      </c>
      <c r="J102" s="101">
        <v>6.04</v>
      </c>
    </row>
    <row r="103" spans="1:10" x14ac:dyDescent="0.25">
      <c r="A103" s="99">
        <v>43567</v>
      </c>
      <c r="B103" s="100">
        <f>WEEKNUM([1]!DATAMETEROLOGICA[[#This Row],[DIAS]],21)</f>
        <v>15</v>
      </c>
      <c r="C103" s="100" cm="1">
        <f t="array" ref="C1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3" s="101">
        <v>22.189583333333331</v>
      </c>
      <c r="E103" s="101">
        <v>31.2</v>
      </c>
      <c r="F103" s="101">
        <v>16.7</v>
      </c>
      <c r="G103" s="101">
        <v>61.354166666666664</v>
      </c>
      <c r="H103" s="101">
        <v>78</v>
      </c>
      <c r="I103" s="101">
        <v>38</v>
      </c>
      <c r="J103" s="101">
        <v>6.21</v>
      </c>
    </row>
    <row r="104" spans="1:10" x14ac:dyDescent="0.25">
      <c r="A104" s="99">
        <v>43568</v>
      </c>
      <c r="B104" s="100">
        <f>WEEKNUM([1]!DATAMETEROLOGICA[[#This Row],[DIAS]],21)</f>
        <v>15</v>
      </c>
      <c r="C104" s="100" cm="1">
        <f t="array" ref="C1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4" s="101">
        <v>22.168749999999999</v>
      </c>
      <c r="E104" s="101">
        <v>32.4</v>
      </c>
      <c r="F104" s="101">
        <v>16.399999999999999</v>
      </c>
      <c r="G104" s="101">
        <v>63.291666666666664</v>
      </c>
      <c r="H104" s="101">
        <v>81</v>
      </c>
      <c r="I104" s="101">
        <v>37</v>
      </c>
      <c r="J104" s="101">
        <v>5.8999999999999995</v>
      </c>
    </row>
    <row r="105" spans="1:10" x14ac:dyDescent="0.25">
      <c r="A105" s="99">
        <v>43569</v>
      </c>
      <c r="B105" s="100">
        <f>WEEKNUM([1]!DATAMETEROLOGICA[[#This Row],[DIAS]],21)</f>
        <v>15</v>
      </c>
      <c r="C105" s="100" cm="1">
        <f t="array" ref="C1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5" s="101">
        <v>22.297916666666669</v>
      </c>
      <c r="E105" s="101">
        <v>31.7</v>
      </c>
      <c r="F105" s="101">
        <v>17.2</v>
      </c>
      <c r="G105" s="101">
        <v>65.3125</v>
      </c>
      <c r="H105" s="101">
        <v>81</v>
      </c>
      <c r="I105" s="101">
        <v>39</v>
      </c>
      <c r="J105" s="101">
        <v>6.0799999999999983</v>
      </c>
    </row>
    <row r="106" spans="1:10" x14ac:dyDescent="0.25">
      <c r="A106" s="99">
        <v>43570</v>
      </c>
      <c r="B106" s="100">
        <f>WEEKNUM([1]!DATAMETEROLOGICA[[#This Row],[DIAS]],21)</f>
        <v>16</v>
      </c>
      <c r="C106" s="100" cm="1">
        <f t="array" ref="C1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06" s="101">
        <v>22.763636363636365</v>
      </c>
      <c r="E106" s="101">
        <v>32.700000000000003</v>
      </c>
      <c r="F106" s="101">
        <v>16.600000000000001</v>
      </c>
      <c r="G106" s="101">
        <v>65.5</v>
      </c>
      <c r="H106" s="101">
        <v>85</v>
      </c>
      <c r="I106" s="101">
        <v>39</v>
      </c>
      <c r="J106" s="101">
        <v>5.6899999999999986</v>
      </c>
    </row>
    <row r="107" spans="1:10" x14ac:dyDescent="0.25">
      <c r="A107" s="99">
        <v>43571</v>
      </c>
      <c r="B107" s="100">
        <f>WEEKNUM([1]!DATAMETEROLOGICA[[#This Row],[DIAS]],21)</f>
        <v>16</v>
      </c>
      <c r="C107" s="100" cm="1">
        <f t="array" ref="C1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07" s="101">
        <v>22.558333333333334</v>
      </c>
      <c r="E107" s="101">
        <v>33.1</v>
      </c>
      <c r="F107" s="101">
        <v>16.7</v>
      </c>
      <c r="G107" s="101">
        <v>65.479166666666671</v>
      </c>
      <c r="H107" s="101">
        <v>85</v>
      </c>
      <c r="I107" s="101">
        <v>37</v>
      </c>
      <c r="J107" s="101">
        <v>5.51</v>
      </c>
    </row>
    <row r="108" spans="1:10" x14ac:dyDescent="0.25">
      <c r="A108" s="99">
        <v>43572</v>
      </c>
      <c r="B108" s="100">
        <f>WEEKNUM([1]!DATAMETEROLOGICA[[#This Row],[DIAS]],21)</f>
        <v>16</v>
      </c>
      <c r="C108" s="100" cm="1">
        <f t="array" ref="C1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08" s="101">
        <v>22.485416666666662</v>
      </c>
      <c r="E108" s="101">
        <v>31.9</v>
      </c>
      <c r="F108" s="101">
        <v>17.399999999999999</v>
      </c>
      <c r="G108" s="101">
        <v>64.0625</v>
      </c>
      <c r="H108" s="101">
        <v>79</v>
      </c>
      <c r="I108" s="101">
        <v>39</v>
      </c>
      <c r="J108" s="101">
        <v>5.24</v>
      </c>
    </row>
    <row r="109" spans="1:10" x14ac:dyDescent="0.25">
      <c r="A109" s="99">
        <v>43573</v>
      </c>
      <c r="B109" s="100">
        <f>WEEKNUM([1]!DATAMETEROLOGICA[[#This Row],[DIAS]],21)</f>
        <v>16</v>
      </c>
      <c r="C109" s="100" cm="1">
        <f t="array" ref="C1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09" s="101">
        <v>22.09375</v>
      </c>
      <c r="E109" s="101">
        <v>31.4</v>
      </c>
      <c r="F109" s="101">
        <v>16.899999999999999</v>
      </c>
      <c r="G109" s="101">
        <v>66.416666666666671</v>
      </c>
      <c r="H109" s="101">
        <v>82</v>
      </c>
      <c r="I109" s="101">
        <v>41</v>
      </c>
      <c r="J109" s="101">
        <v>5.2699999999999987</v>
      </c>
    </row>
    <row r="110" spans="1:10" x14ac:dyDescent="0.25">
      <c r="A110" s="99">
        <v>43574</v>
      </c>
      <c r="B110" s="100">
        <f>WEEKNUM([1]!DATAMETEROLOGICA[[#This Row],[DIAS]],21)</f>
        <v>16</v>
      </c>
      <c r="C110" s="100" cm="1">
        <f t="array" ref="C1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0" s="101">
        <v>22.233333333333334</v>
      </c>
      <c r="E110" s="101">
        <v>31.6</v>
      </c>
      <c r="F110" s="101">
        <v>17.3</v>
      </c>
      <c r="G110" s="101">
        <v>66.229166666666671</v>
      </c>
      <c r="H110" s="101">
        <v>82</v>
      </c>
      <c r="I110" s="101">
        <v>41</v>
      </c>
      <c r="J110" s="101">
        <v>5.629999999999999</v>
      </c>
    </row>
    <row r="111" spans="1:10" x14ac:dyDescent="0.25">
      <c r="A111" s="99">
        <v>43575</v>
      </c>
      <c r="B111" s="100">
        <f>WEEKNUM([1]!DATAMETEROLOGICA[[#This Row],[DIAS]],21)</f>
        <v>16</v>
      </c>
      <c r="C111" s="100" cm="1">
        <f t="array" ref="C1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1" s="101">
        <v>22.274999999999995</v>
      </c>
      <c r="E111" s="101">
        <v>31.2</v>
      </c>
      <c r="F111" s="101">
        <v>16.5</v>
      </c>
      <c r="G111" s="101">
        <v>68.104166666666671</v>
      </c>
      <c r="H111" s="101">
        <v>86</v>
      </c>
      <c r="I111" s="101">
        <v>44</v>
      </c>
      <c r="J111" s="101">
        <v>5.3899999999999979</v>
      </c>
    </row>
    <row r="112" spans="1:10" x14ac:dyDescent="0.25">
      <c r="A112" s="99">
        <v>43576</v>
      </c>
      <c r="B112" s="100">
        <f>WEEKNUM([1]!DATAMETEROLOGICA[[#This Row],[DIAS]],21)</f>
        <v>16</v>
      </c>
      <c r="C112" s="100" cm="1">
        <f t="array" ref="C1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2" s="101">
        <v>22.524999999999995</v>
      </c>
      <c r="E112" s="101">
        <v>32.6</v>
      </c>
      <c r="F112" s="101">
        <v>17.399999999999999</v>
      </c>
      <c r="G112" s="101">
        <v>67.020833333333329</v>
      </c>
      <c r="H112" s="101">
        <v>82</v>
      </c>
      <c r="I112" s="101">
        <v>41</v>
      </c>
      <c r="J112" s="101">
        <v>5.379999999999999</v>
      </c>
    </row>
    <row r="113" spans="1:10" x14ac:dyDescent="0.25">
      <c r="A113" s="99">
        <v>43577</v>
      </c>
      <c r="B113" s="100">
        <f>WEEKNUM([1]!DATAMETEROLOGICA[[#This Row],[DIAS]],21)</f>
        <v>17</v>
      </c>
      <c r="C113" s="100" cm="1">
        <f t="array" ref="C1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3" s="101">
        <v>23.256249999999998</v>
      </c>
      <c r="E113" s="101">
        <v>30.5</v>
      </c>
      <c r="F113" s="101">
        <v>17.3</v>
      </c>
      <c r="G113" s="101">
        <v>65.0625</v>
      </c>
      <c r="H113" s="101">
        <v>85</v>
      </c>
      <c r="I113" s="101">
        <v>47</v>
      </c>
      <c r="J113" s="101">
        <v>4.7399999999999993</v>
      </c>
    </row>
    <row r="114" spans="1:10" x14ac:dyDescent="0.25">
      <c r="A114" s="99">
        <v>43578</v>
      </c>
      <c r="B114" s="100">
        <f>WEEKNUM([1]!DATAMETEROLOGICA[[#This Row],[DIAS]],21)</f>
        <v>17</v>
      </c>
      <c r="C114" s="100" cm="1">
        <f t="array" ref="C1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4" s="101">
        <v>23.577083333333331</v>
      </c>
      <c r="E114" s="101">
        <v>31.6</v>
      </c>
      <c r="F114" s="101">
        <v>18.8</v>
      </c>
      <c r="G114" s="101">
        <v>62.4375</v>
      </c>
      <c r="H114" s="101">
        <v>77</v>
      </c>
      <c r="I114" s="101">
        <v>44</v>
      </c>
      <c r="J114" s="101">
        <v>5.22</v>
      </c>
    </row>
    <row r="115" spans="1:10" x14ac:dyDescent="0.25">
      <c r="A115" s="99">
        <v>43579</v>
      </c>
      <c r="B115" s="100">
        <f>WEEKNUM([1]!DATAMETEROLOGICA[[#This Row],[DIAS]],21)</f>
        <v>17</v>
      </c>
      <c r="C115" s="100" cm="1">
        <f t="array" ref="C1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5" s="101">
        <v>22.987499999999997</v>
      </c>
      <c r="E115" s="101">
        <v>31.4</v>
      </c>
      <c r="F115" s="101">
        <v>18.5</v>
      </c>
      <c r="G115" s="101">
        <v>67.770833333333329</v>
      </c>
      <c r="H115" s="101">
        <v>88</v>
      </c>
      <c r="I115" s="101">
        <v>43</v>
      </c>
      <c r="J115" s="101">
        <v>5.1700000000000017</v>
      </c>
    </row>
    <row r="116" spans="1:10" x14ac:dyDescent="0.25">
      <c r="A116" s="99">
        <v>43580</v>
      </c>
      <c r="B116" s="100">
        <f>WEEKNUM([1]!DATAMETEROLOGICA[[#This Row],[DIAS]],21)</f>
        <v>17</v>
      </c>
      <c r="C116" s="100" cm="1">
        <f t="array" ref="C1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6" s="102">
        <v>21.111627906976747</v>
      </c>
      <c r="E116" s="101">
        <v>29.7</v>
      </c>
      <c r="F116" s="101">
        <v>17</v>
      </c>
      <c r="G116" s="101">
        <v>76.581395348837205</v>
      </c>
      <c r="H116" s="101">
        <v>92</v>
      </c>
      <c r="I116" s="101">
        <v>50</v>
      </c>
      <c r="J116" s="101">
        <v>3.8399999999999994</v>
      </c>
    </row>
    <row r="117" spans="1:10" x14ac:dyDescent="0.25">
      <c r="A117" s="99">
        <v>43581</v>
      </c>
      <c r="B117" s="100">
        <f>WEEKNUM([1]!DATAMETEROLOGICA[[#This Row],[DIAS]],21)</f>
        <v>17</v>
      </c>
      <c r="C117" s="100" cm="1">
        <f t="array" ref="C1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7" s="101">
        <v>20.923684210526311</v>
      </c>
      <c r="E117" s="101">
        <v>29.2</v>
      </c>
      <c r="F117" s="101">
        <v>16.2</v>
      </c>
      <c r="G117" s="101">
        <v>76</v>
      </c>
      <c r="H117" s="101">
        <v>93</v>
      </c>
      <c r="I117" s="101">
        <v>50</v>
      </c>
      <c r="J117" s="101">
        <v>5.29</v>
      </c>
    </row>
    <row r="118" spans="1:10" x14ac:dyDescent="0.25">
      <c r="A118" s="99">
        <v>43582</v>
      </c>
      <c r="B118" s="100">
        <f>WEEKNUM([1]!DATAMETEROLOGICA[[#This Row],[DIAS]],21)</f>
        <v>17</v>
      </c>
      <c r="C118" s="100" cm="1">
        <f t="array" ref="C1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8" s="101">
        <v>19.674999999999994</v>
      </c>
      <c r="E118" s="101">
        <v>29.6</v>
      </c>
      <c r="F118" s="101">
        <v>15.7</v>
      </c>
      <c r="G118" s="101">
        <v>79.416666666666671</v>
      </c>
      <c r="H118" s="101">
        <v>93</v>
      </c>
      <c r="I118" s="101">
        <v>48</v>
      </c>
      <c r="J118" s="101">
        <v>4.8000000000000007</v>
      </c>
    </row>
    <row r="119" spans="1:10" x14ac:dyDescent="0.25">
      <c r="A119" s="99">
        <v>43583</v>
      </c>
      <c r="B119" s="100">
        <f>WEEKNUM([1]!DATAMETEROLOGICA[[#This Row],[DIAS]],21)</f>
        <v>17</v>
      </c>
      <c r="C119" s="100" cm="1">
        <f t="array" ref="C1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19" s="101">
        <v>20.041666666666661</v>
      </c>
      <c r="E119" s="101">
        <v>29.8</v>
      </c>
      <c r="F119" s="101">
        <v>14.9</v>
      </c>
      <c r="G119" s="101">
        <v>78.104166666666671</v>
      </c>
      <c r="H119" s="101">
        <v>94</v>
      </c>
      <c r="I119" s="101">
        <v>47</v>
      </c>
      <c r="J119" s="101">
        <v>4.1300000000000008</v>
      </c>
    </row>
    <row r="120" spans="1:10" x14ac:dyDescent="0.25">
      <c r="A120" s="99">
        <v>43584</v>
      </c>
      <c r="B120" s="100">
        <f>WEEKNUM([1]!DATAMETEROLOGICA[[#This Row],[DIAS]],21)</f>
        <v>18</v>
      </c>
      <c r="C120" s="100" cm="1">
        <f t="array" ref="C1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" s="101">
        <v>20.931249999999995</v>
      </c>
      <c r="E120" s="101">
        <v>29.8</v>
      </c>
      <c r="F120" s="101">
        <v>16.2</v>
      </c>
      <c r="G120" s="101">
        <v>71.75</v>
      </c>
      <c r="H120" s="101">
        <v>87</v>
      </c>
      <c r="I120" s="101">
        <v>49</v>
      </c>
      <c r="J120" s="101">
        <v>4.4099999999999993</v>
      </c>
    </row>
    <row r="121" spans="1:10" x14ac:dyDescent="0.25">
      <c r="A121" s="99">
        <v>43585</v>
      </c>
      <c r="B121" s="100">
        <f>WEEKNUM([1]!DATAMETEROLOGICA[[#This Row],[DIAS]],21)</f>
        <v>18</v>
      </c>
      <c r="C121" s="100" cm="1">
        <f t="array" ref="C1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" s="101">
        <v>20.693749999999998</v>
      </c>
      <c r="E121" s="101">
        <v>31</v>
      </c>
      <c r="F121" s="101">
        <v>15.9</v>
      </c>
      <c r="G121" s="101">
        <v>71.145833333333329</v>
      </c>
      <c r="H121" s="101">
        <v>85</v>
      </c>
      <c r="I121" s="101">
        <v>45</v>
      </c>
      <c r="J121" s="101">
        <v>5.25</v>
      </c>
    </row>
    <row r="122" spans="1:10" x14ac:dyDescent="0.25">
      <c r="A122" s="99">
        <v>43586</v>
      </c>
      <c r="B122" s="100">
        <f>WEEKNUM([1]!DATAMETEROLOGICA[[#This Row],[DIAS]],21)</f>
        <v>18</v>
      </c>
      <c r="C122" s="100" cm="1">
        <f t="array" ref="C1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" s="101">
        <v>20.422916666666673</v>
      </c>
      <c r="E122" s="101">
        <v>29.4</v>
      </c>
      <c r="F122" s="101">
        <v>14.8</v>
      </c>
      <c r="G122" s="101">
        <v>73.0625</v>
      </c>
      <c r="H122" s="101">
        <v>92</v>
      </c>
      <c r="I122" s="101">
        <v>47</v>
      </c>
      <c r="J122" s="101">
        <v>5.48</v>
      </c>
    </row>
    <row r="123" spans="1:10" x14ac:dyDescent="0.25">
      <c r="A123" s="99">
        <v>43587</v>
      </c>
      <c r="B123" s="100">
        <f>WEEKNUM([1]!DATAMETEROLOGICA[[#This Row],[DIAS]],21)</f>
        <v>18</v>
      </c>
      <c r="C123" s="100" cm="1">
        <f t="array" ref="C1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3" s="101">
        <v>20.333333333333339</v>
      </c>
      <c r="E123" s="101">
        <v>31.2</v>
      </c>
      <c r="F123" s="101">
        <v>14.7</v>
      </c>
      <c r="G123" s="101">
        <v>72.333333333333329</v>
      </c>
      <c r="H123" s="101">
        <v>92</v>
      </c>
      <c r="I123" s="101">
        <v>41</v>
      </c>
      <c r="J123" s="101">
        <v>5.13</v>
      </c>
    </row>
    <row r="124" spans="1:10" x14ac:dyDescent="0.25">
      <c r="A124" s="99">
        <v>43588</v>
      </c>
      <c r="B124" s="100">
        <f>WEEKNUM([1]!DATAMETEROLOGICA[[#This Row],[DIAS]],21)</f>
        <v>18</v>
      </c>
      <c r="C124" s="100" cm="1">
        <f t="array" ref="C1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4" s="101">
        <v>19.872916666666665</v>
      </c>
      <c r="E124" s="101">
        <v>29.2</v>
      </c>
      <c r="F124" s="101">
        <v>13.8</v>
      </c>
      <c r="G124" s="101">
        <v>73.041666666666671</v>
      </c>
      <c r="H124" s="101">
        <v>93</v>
      </c>
      <c r="I124" s="101">
        <v>48</v>
      </c>
      <c r="J124" s="101">
        <v>4.72</v>
      </c>
    </row>
    <row r="125" spans="1:10" x14ac:dyDescent="0.25">
      <c r="A125" s="99">
        <v>43589</v>
      </c>
      <c r="B125" s="100">
        <f>WEEKNUM([1]!DATAMETEROLOGICA[[#This Row],[DIAS]],21)</f>
        <v>18</v>
      </c>
      <c r="C125" s="100" cm="1">
        <f t="array" ref="C1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5" s="101">
        <v>21.568749999999998</v>
      </c>
      <c r="E125" s="101">
        <v>32.200000000000003</v>
      </c>
      <c r="F125" s="101">
        <v>14.7</v>
      </c>
      <c r="G125" s="101">
        <v>67.729166666666671</v>
      </c>
      <c r="H125" s="101">
        <v>91</v>
      </c>
      <c r="I125" s="101">
        <v>37</v>
      </c>
      <c r="J125" s="101">
        <v>4.629999999999999</v>
      </c>
    </row>
    <row r="126" spans="1:10" x14ac:dyDescent="0.25">
      <c r="A126" s="99">
        <v>43590</v>
      </c>
      <c r="B126" s="100">
        <f>WEEKNUM([1]!DATAMETEROLOGICA[[#This Row],[DIAS]],21)</f>
        <v>18</v>
      </c>
      <c r="C126" s="100" cm="1">
        <f t="array" ref="C1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6" s="101">
        <v>23.802083333333332</v>
      </c>
      <c r="E126" s="101">
        <v>32</v>
      </c>
      <c r="F126" s="101">
        <v>17.7</v>
      </c>
      <c r="G126" s="101">
        <v>61.979166666666664</v>
      </c>
      <c r="H126" s="101">
        <v>78</v>
      </c>
      <c r="I126" s="101">
        <v>41</v>
      </c>
      <c r="J126" s="101">
        <v>5.3599999999999994</v>
      </c>
    </row>
    <row r="127" spans="1:10" x14ac:dyDescent="0.25">
      <c r="A127" s="99">
        <v>43591</v>
      </c>
      <c r="B127" s="100">
        <f>WEEKNUM([1]!DATAMETEROLOGICA[[#This Row],[DIAS]],21)</f>
        <v>19</v>
      </c>
      <c r="C127" s="100" cm="1">
        <f t="array" ref="C1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7" s="101">
        <v>22.752083333333331</v>
      </c>
      <c r="E127" s="101">
        <v>32.299999999999997</v>
      </c>
      <c r="F127" s="101">
        <v>17.3</v>
      </c>
      <c r="G127" s="101">
        <v>65.604166666666671</v>
      </c>
      <c r="H127" s="101">
        <v>84</v>
      </c>
      <c r="I127" s="101">
        <v>38</v>
      </c>
      <c r="J127" s="101">
        <v>5.31</v>
      </c>
    </row>
    <row r="128" spans="1:10" x14ac:dyDescent="0.25">
      <c r="A128" s="99">
        <v>43592</v>
      </c>
      <c r="B128" s="100">
        <f>WEEKNUM([1]!DATAMETEROLOGICA[[#This Row],[DIAS]],21)</f>
        <v>19</v>
      </c>
      <c r="C128" s="100" cm="1">
        <f t="array" ref="C1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8" s="101">
        <v>20.645833333333332</v>
      </c>
      <c r="E128" s="101">
        <v>31.1</v>
      </c>
      <c r="F128" s="101">
        <v>15.1</v>
      </c>
      <c r="G128" s="101">
        <v>72.645833333333329</v>
      </c>
      <c r="H128" s="101">
        <v>94</v>
      </c>
      <c r="I128" s="101">
        <v>38</v>
      </c>
      <c r="J128" s="101">
        <v>4.66</v>
      </c>
    </row>
    <row r="129" spans="1:10" x14ac:dyDescent="0.25">
      <c r="A129" s="99">
        <v>43593</v>
      </c>
      <c r="B129" s="100">
        <f>WEEKNUM([1]!DATAMETEROLOGICA[[#This Row],[DIAS]],21)</f>
        <v>19</v>
      </c>
      <c r="C129" s="100" cm="1">
        <f t="array" ref="C1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9" s="101">
        <v>20.385416666666671</v>
      </c>
      <c r="E129" s="101">
        <v>29.4</v>
      </c>
      <c r="F129" s="101">
        <v>15.7</v>
      </c>
      <c r="G129" s="101">
        <v>73.5625</v>
      </c>
      <c r="H129" s="101">
        <v>90</v>
      </c>
      <c r="I129" s="101">
        <v>47</v>
      </c>
      <c r="J129" s="101">
        <v>4.7499999999999991</v>
      </c>
    </row>
    <row r="130" spans="1:10" x14ac:dyDescent="0.25">
      <c r="A130" s="99">
        <v>43594</v>
      </c>
      <c r="B130" s="100">
        <f>WEEKNUM([1]!DATAMETEROLOGICA[[#This Row],[DIAS]],21)</f>
        <v>19</v>
      </c>
      <c r="C130" s="100" cm="1">
        <f t="array" ref="C1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0" s="101">
        <v>19.625</v>
      </c>
      <c r="E130" s="101">
        <v>27.2</v>
      </c>
      <c r="F130" s="101">
        <v>15.4</v>
      </c>
      <c r="G130" s="101">
        <v>75.333333333333329</v>
      </c>
      <c r="H130" s="101">
        <v>88</v>
      </c>
      <c r="I130" s="101">
        <v>52</v>
      </c>
      <c r="J130" s="101">
        <v>5.0600000000000005</v>
      </c>
    </row>
    <row r="131" spans="1:10" x14ac:dyDescent="0.25">
      <c r="A131" s="99">
        <v>43595</v>
      </c>
      <c r="B131" s="100">
        <f>WEEKNUM([1]!DATAMETEROLOGICA[[#This Row],[DIAS]],21)</f>
        <v>19</v>
      </c>
      <c r="C131" s="100" cm="1">
        <f t="array" ref="C1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1" s="101">
        <v>18.633333333333333</v>
      </c>
      <c r="E131" s="101">
        <v>24.9</v>
      </c>
      <c r="F131" s="101">
        <v>15.9</v>
      </c>
      <c r="G131" s="101">
        <v>79.979166666666671</v>
      </c>
      <c r="H131" s="101">
        <v>91</v>
      </c>
      <c r="I131" s="101">
        <v>59</v>
      </c>
      <c r="J131" s="101">
        <v>3.6399999999999997</v>
      </c>
    </row>
    <row r="132" spans="1:10" x14ac:dyDescent="0.25">
      <c r="A132" s="99">
        <v>43596</v>
      </c>
      <c r="B132" s="100">
        <f>WEEKNUM([1]!DATAMETEROLOGICA[[#This Row],[DIAS]],21)</f>
        <v>19</v>
      </c>
      <c r="C132" s="100" cm="1">
        <f t="array" ref="C1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2" s="101">
        <v>17.910416666666666</v>
      </c>
      <c r="E132" s="101">
        <v>25.4</v>
      </c>
      <c r="F132" s="101">
        <v>15.1</v>
      </c>
      <c r="G132" s="101">
        <v>80.833333333333329</v>
      </c>
      <c r="H132" s="101">
        <v>93</v>
      </c>
      <c r="I132" s="101">
        <v>56</v>
      </c>
      <c r="J132" s="101">
        <v>4.45</v>
      </c>
    </row>
    <row r="133" spans="1:10" x14ac:dyDescent="0.25">
      <c r="A133" s="99">
        <v>43597</v>
      </c>
      <c r="B133" s="100">
        <f>WEEKNUM([1]!DATAMETEROLOGICA[[#This Row],[DIAS]],21)</f>
        <v>19</v>
      </c>
      <c r="C133" s="100" cm="1">
        <f t="array" ref="C1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3" s="101">
        <v>19.458333333333332</v>
      </c>
      <c r="E133" s="101">
        <v>28.1</v>
      </c>
      <c r="F133" s="101">
        <v>14.3</v>
      </c>
      <c r="G133" s="101">
        <v>73.583333333333329</v>
      </c>
      <c r="H133" s="101">
        <v>91</v>
      </c>
      <c r="I133" s="101">
        <v>50</v>
      </c>
      <c r="J133" s="101">
        <v>4.1899999999999995</v>
      </c>
    </row>
    <row r="134" spans="1:10" x14ac:dyDescent="0.25">
      <c r="A134" s="99">
        <v>43598</v>
      </c>
      <c r="B134" s="100">
        <f>WEEKNUM([1]!DATAMETEROLOGICA[[#This Row],[DIAS]],21)</f>
        <v>20</v>
      </c>
      <c r="C134" s="100" cm="1">
        <f t="array" ref="C1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4" s="101">
        <v>21.764583333333331</v>
      </c>
      <c r="E134" s="101">
        <v>33.1</v>
      </c>
      <c r="F134" s="101">
        <v>15.1</v>
      </c>
      <c r="G134" s="101">
        <v>65.625</v>
      </c>
      <c r="H134" s="101">
        <v>81</v>
      </c>
      <c r="I134" s="101">
        <v>38</v>
      </c>
      <c r="J134" s="101">
        <v>4.9000000000000004</v>
      </c>
    </row>
    <row r="135" spans="1:10" x14ac:dyDescent="0.25">
      <c r="A135" s="99">
        <v>43599</v>
      </c>
      <c r="B135" s="100">
        <f>WEEKNUM([1]!DATAMETEROLOGICA[[#This Row],[DIAS]],21)</f>
        <v>20</v>
      </c>
      <c r="C135" s="100" cm="1">
        <f t="array" ref="C1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5" s="101">
        <v>23.631249999999998</v>
      </c>
      <c r="E135" s="101">
        <v>33.5</v>
      </c>
      <c r="F135" s="101">
        <v>15.9</v>
      </c>
      <c r="G135" s="101">
        <v>61.395833333333336</v>
      </c>
      <c r="H135" s="101">
        <v>83</v>
      </c>
      <c r="I135" s="101">
        <v>36</v>
      </c>
      <c r="J135" s="101">
        <v>5.2899999999999991</v>
      </c>
    </row>
    <row r="136" spans="1:10" x14ac:dyDescent="0.25">
      <c r="A136" s="99">
        <v>43600</v>
      </c>
      <c r="B136" s="100">
        <f>WEEKNUM([1]!DATAMETEROLOGICA[[#This Row],[DIAS]],21)</f>
        <v>20</v>
      </c>
      <c r="C136" s="100" cm="1">
        <f t="array" ref="C1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36" s="101">
        <v>22.231249999999999</v>
      </c>
      <c r="E136" s="101">
        <v>32.799999999999997</v>
      </c>
      <c r="F136" s="101">
        <v>17.600000000000001</v>
      </c>
      <c r="G136" s="101">
        <v>64.520833333333329</v>
      </c>
      <c r="H136" s="101">
        <v>79</v>
      </c>
      <c r="I136" s="101">
        <v>36</v>
      </c>
      <c r="J136" s="101">
        <v>5.0400000000000009</v>
      </c>
    </row>
    <row r="137" spans="1:10" x14ac:dyDescent="0.25">
      <c r="A137" s="99">
        <v>43601</v>
      </c>
      <c r="B137" s="100">
        <f>WEEKNUM([1]!DATAMETEROLOGICA[[#This Row],[DIAS]],21)</f>
        <v>20</v>
      </c>
      <c r="C137" s="100" cm="1">
        <f t="array" ref="C1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37" s="101">
        <v>19.724999999999998</v>
      </c>
      <c r="E137" s="101">
        <v>30.1</v>
      </c>
      <c r="F137" s="101">
        <v>14.3</v>
      </c>
      <c r="G137" s="101">
        <v>70.895833333333329</v>
      </c>
      <c r="H137" s="101">
        <v>92</v>
      </c>
      <c r="I137" s="101">
        <v>43</v>
      </c>
      <c r="J137" s="101">
        <v>4.74</v>
      </c>
    </row>
    <row r="138" spans="1:10" x14ac:dyDescent="0.25">
      <c r="A138" s="99">
        <v>43602</v>
      </c>
      <c r="B138" s="100">
        <f>WEEKNUM([1]!DATAMETEROLOGICA[[#This Row],[DIAS]],21)</f>
        <v>20</v>
      </c>
      <c r="C138" s="100" cm="1">
        <f t="array" ref="C1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38" s="101">
        <v>18.331249999999997</v>
      </c>
      <c r="E138" s="101">
        <v>28</v>
      </c>
      <c r="F138" s="101">
        <v>14.5</v>
      </c>
      <c r="G138" s="101">
        <v>72.541666666666671</v>
      </c>
      <c r="H138" s="101">
        <v>90</v>
      </c>
      <c r="I138" s="101">
        <v>37</v>
      </c>
      <c r="J138" s="101">
        <v>4.9799999999999995</v>
      </c>
    </row>
    <row r="139" spans="1:10" x14ac:dyDescent="0.25">
      <c r="A139" s="99">
        <v>43603</v>
      </c>
      <c r="B139" s="100">
        <f>WEEKNUM([1]!DATAMETEROLOGICA[[#This Row],[DIAS]],21)</f>
        <v>20</v>
      </c>
      <c r="C139" s="100" cm="1">
        <f t="array" ref="C1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39" s="101">
        <v>18.008333333333336</v>
      </c>
      <c r="E139" s="101">
        <v>26.4</v>
      </c>
      <c r="F139" s="101">
        <v>12.4</v>
      </c>
      <c r="G139" s="101">
        <v>72.333333333333329</v>
      </c>
      <c r="H139" s="101">
        <v>90</v>
      </c>
      <c r="I139" s="101">
        <v>45</v>
      </c>
      <c r="J139" s="101">
        <v>4.6900000000000004</v>
      </c>
    </row>
    <row r="140" spans="1:10" x14ac:dyDescent="0.25">
      <c r="A140" s="99">
        <v>43604</v>
      </c>
      <c r="B140" s="100">
        <f>WEEKNUM([1]!DATAMETEROLOGICA[[#This Row],[DIAS]],21)</f>
        <v>20</v>
      </c>
      <c r="C140" s="100" cm="1">
        <f t="array" ref="C1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0" s="101">
        <v>19.143749999999997</v>
      </c>
      <c r="E140" s="101">
        <v>30.2</v>
      </c>
      <c r="F140" s="101">
        <v>12.8</v>
      </c>
      <c r="G140" s="101">
        <v>70.1875</v>
      </c>
      <c r="H140" s="101">
        <v>88</v>
      </c>
      <c r="I140" s="101">
        <v>42</v>
      </c>
      <c r="J140" s="101">
        <v>4.7700000000000005</v>
      </c>
    </row>
    <row r="141" spans="1:10" x14ac:dyDescent="0.25">
      <c r="A141" s="99">
        <v>43605</v>
      </c>
      <c r="B141" s="100">
        <f>WEEKNUM([1]!DATAMETEROLOGICA[[#This Row],[DIAS]],21)</f>
        <v>21</v>
      </c>
      <c r="C141" s="100" cm="1">
        <f t="array" ref="C1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1" s="101">
        <v>18.162499999999998</v>
      </c>
      <c r="E141" s="101">
        <v>25.3</v>
      </c>
      <c r="F141" s="101">
        <v>14</v>
      </c>
      <c r="G141" s="101">
        <v>71.854166666666671</v>
      </c>
      <c r="H141" s="101">
        <v>91</v>
      </c>
      <c r="I141" s="101">
        <v>50</v>
      </c>
      <c r="J141" s="101">
        <v>5.16</v>
      </c>
    </row>
    <row r="142" spans="1:10" x14ac:dyDescent="0.25">
      <c r="A142" s="99">
        <v>43606</v>
      </c>
      <c r="B142" s="100">
        <f>WEEKNUM([1]!DATAMETEROLOGICA[[#This Row],[DIAS]],21)</f>
        <v>21</v>
      </c>
      <c r="C142" s="100" cm="1">
        <f t="array" ref="C1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2" s="101">
        <v>17.916666666666661</v>
      </c>
      <c r="E142" s="101">
        <v>26.1</v>
      </c>
      <c r="F142" s="101">
        <v>13.6</v>
      </c>
      <c r="G142" s="101">
        <v>76.645833333333329</v>
      </c>
      <c r="H142" s="101">
        <v>92</v>
      </c>
      <c r="I142" s="101">
        <v>51</v>
      </c>
      <c r="J142" s="101">
        <v>4.9600000000000009</v>
      </c>
    </row>
    <row r="143" spans="1:10" x14ac:dyDescent="0.25">
      <c r="A143" s="99">
        <v>43607</v>
      </c>
      <c r="B143" s="100">
        <f>WEEKNUM([1]!DATAMETEROLOGICA[[#This Row],[DIAS]],21)</f>
        <v>21</v>
      </c>
      <c r="C143" s="100" cm="1">
        <f t="array" ref="C1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3" s="101">
        <v>18.039583333333336</v>
      </c>
      <c r="E143" s="101">
        <v>27.8</v>
      </c>
      <c r="F143" s="101">
        <v>13.1</v>
      </c>
      <c r="G143" s="101">
        <v>75.375</v>
      </c>
      <c r="H143" s="101">
        <v>93</v>
      </c>
      <c r="I143" s="101">
        <v>44</v>
      </c>
      <c r="J143" s="101">
        <v>4.5799999999999992</v>
      </c>
    </row>
    <row r="144" spans="1:10" x14ac:dyDescent="0.25">
      <c r="A144" s="99">
        <v>43608</v>
      </c>
      <c r="B144" s="100">
        <f>WEEKNUM([1]!DATAMETEROLOGICA[[#This Row],[DIAS]],21)</f>
        <v>21</v>
      </c>
      <c r="C144" s="100" cm="1">
        <f t="array" ref="C1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4" s="101">
        <v>18.641666666666666</v>
      </c>
      <c r="E144" s="101">
        <v>29.7</v>
      </c>
      <c r="F144" s="101">
        <v>12.3</v>
      </c>
      <c r="G144" s="101">
        <v>71.645833333333329</v>
      </c>
      <c r="H144" s="101">
        <v>94</v>
      </c>
      <c r="I144" s="101">
        <v>37</v>
      </c>
      <c r="J144" s="101">
        <v>4.3600000000000003</v>
      </c>
    </row>
    <row r="145" spans="1:10" x14ac:dyDescent="0.25">
      <c r="A145" s="99">
        <v>43609</v>
      </c>
      <c r="B145" s="100">
        <f>WEEKNUM([1]!DATAMETEROLOGICA[[#This Row],[DIAS]],21)</f>
        <v>21</v>
      </c>
      <c r="C145" s="100" cm="1">
        <f t="array" ref="C1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5" s="101">
        <v>15.785416666666665</v>
      </c>
      <c r="E145" s="101">
        <v>22.9</v>
      </c>
      <c r="F145" s="101">
        <v>12.3</v>
      </c>
      <c r="G145" s="101">
        <v>82</v>
      </c>
      <c r="H145" s="101">
        <v>94</v>
      </c>
      <c r="I145" s="101">
        <v>59</v>
      </c>
      <c r="J145" s="101">
        <v>2.3499999999999988</v>
      </c>
    </row>
    <row r="146" spans="1:10" x14ac:dyDescent="0.25">
      <c r="A146" s="99">
        <v>43610</v>
      </c>
      <c r="B146" s="100">
        <f>WEEKNUM([1]!DATAMETEROLOGICA[[#This Row],[DIAS]],21)</f>
        <v>21</v>
      </c>
      <c r="C146" s="100" cm="1">
        <f t="array" ref="C1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6" s="101">
        <v>17.806250000000002</v>
      </c>
      <c r="E146" s="101">
        <v>27.3</v>
      </c>
      <c r="F146" s="101">
        <v>13.4</v>
      </c>
      <c r="G146" s="101">
        <v>73.25</v>
      </c>
      <c r="H146" s="101">
        <v>87</v>
      </c>
      <c r="I146" s="101">
        <v>47</v>
      </c>
      <c r="J146" s="101">
        <v>4.16</v>
      </c>
    </row>
    <row r="147" spans="1:10" x14ac:dyDescent="0.25">
      <c r="A147" s="99">
        <v>43611</v>
      </c>
      <c r="B147" s="100">
        <f>WEEKNUM([1]!DATAMETEROLOGICA[[#This Row],[DIAS]],21)</f>
        <v>21</v>
      </c>
      <c r="C147" s="100" cm="1">
        <f t="array" ref="C1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7" s="101">
        <v>17.020833333333336</v>
      </c>
      <c r="E147" s="101">
        <v>25.2</v>
      </c>
      <c r="F147" s="101">
        <v>13.1</v>
      </c>
      <c r="G147" s="101">
        <v>74.9375</v>
      </c>
      <c r="H147" s="101">
        <v>86</v>
      </c>
      <c r="I147" s="101">
        <v>47</v>
      </c>
      <c r="J147" s="101">
        <v>3.3199999999999994</v>
      </c>
    </row>
    <row r="148" spans="1:10" x14ac:dyDescent="0.25">
      <c r="A148" s="99">
        <v>43612</v>
      </c>
      <c r="B148" s="100">
        <f>WEEKNUM([1]!DATAMETEROLOGICA[[#This Row],[DIAS]],21)</f>
        <v>22</v>
      </c>
      <c r="C148" s="100" cm="1">
        <f t="array" ref="C1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8" s="101">
        <v>17.762499999999999</v>
      </c>
      <c r="E148" s="101">
        <v>27</v>
      </c>
      <c r="F148" s="101">
        <v>12.1</v>
      </c>
      <c r="G148" s="101">
        <v>70.208333333333329</v>
      </c>
      <c r="H148" s="101">
        <v>89</v>
      </c>
      <c r="I148" s="101">
        <v>37</v>
      </c>
      <c r="J148" s="101">
        <v>4.6300000000000008</v>
      </c>
    </row>
    <row r="149" spans="1:10" x14ac:dyDescent="0.25">
      <c r="A149" s="99">
        <v>43613</v>
      </c>
      <c r="B149" s="100">
        <f>WEEKNUM([1]!DATAMETEROLOGICA[[#This Row],[DIAS]],21)</f>
        <v>22</v>
      </c>
      <c r="C149" s="100" cm="1">
        <f t="array" ref="C1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49" s="101">
        <v>17.662500000000005</v>
      </c>
      <c r="E149" s="101">
        <v>28.7</v>
      </c>
      <c r="F149" s="101">
        <v>10.3</v>
      </c>
      <c r="G149" s="101">
        <v>73.25</v>
      </c>
      <c r="H149" s="101">
        <v>94</v>
      </c>
      <c r="I149" s="101">
        <v>39</v>
      </c>
      <c r="J149" s="101">
        <v>4.2700000000000005</v>
      </c>
    </row>
    <row r="150" spans="1:10" x14ac:dyDescent="0.25">
      <c r="A150" s="99">
        <v>43614</v>
      </c>
      <c r="B150" s="100">
        <f>WEEKNUM([1]!DATAMETEROLOGICA[[#This Row],[DIAS]],21)</f>
        <v>22</v>
      </c>
      <c r="C150" s="100" cm="1">
        <f t="array" ref="C1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0" s="101">
        <v>17.531249999999996</v>
      </c>
      <c r="E150" s="101">
        <v>27.9</v>
      </c>
      <c r="F150" s="101">
        <v>11.2</v>
      </c>
      <c r="G150" s="101">
        <v>72.958333333333329</v>
      </c>
      <c r="H150" s="101">
        <v>93</v>
      </c>
      <c r="I150" s="101">
        <v>40</v>
      </c>
      <c r="J150" s="101">
        <v>4.21</v>
      </c>
    </row>
    <row r="151" spans="1:10" x14ac:dyDescent="0.25">
      <c r="A151" s="99">
        <v>43615</v>
      </c>
      <c r="B151" s="100">
        <f>WEEKNUM([1]!DATAMETEROLOGICA[[#This Row],[DIAS]],21)</f>
        <v>22</v>
      </c>
      <c r="C151" s="100" cm="1">
        <f t="array" ref="C1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1" s="101">
        <v>18.320833333333333</v>
      </c>
      <c r="E151" s="101">
        <v>29.7</v>
      </c>
      <c r="F151" s="101">
        <v>12.4</v>
      </c>
      <c r="G151" s="101">
        <v>71.854166666666671</v>
      </c>
      <c r="H151" s="101">
        <v>93</v>
      </c>
      <c r="I151" s="101">
        <v>33</v>
      </c>
      <c r="J151" s="101">
        <v>4.4900000000000011</v>
      </c>
    </row>
    <row r="152" spans="1:10" x14ac:dyDescent="0.25">
      <c r="A152" s="99">
        <v>43616</v>
      </c>
      <c r="B152" s="100">
        <f>WEEKNUM([1]!DATAMETEROLOGICA[[#This Row],[DIAS]],21)</f>
        <v>22</v>
      </c>
      <c r="C152" s="100" cm="1">
        <f t="array" ref="C1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2" s="101">
        <v>17.512499999999996</v>
      </c>
      <c r="E152" s="101">
        <v>28.4</v>
      </c>
      <c r="F152" s="101">
        <v>10.8</v>
      </c>
      <c r="G152" s="101">
        <v>74.479166666666671</v>
      </c>
      <c r="H152" s="101">
        <v>94</v>
      </c>
      <c r="I152" s="101">
        <v>36</v>
      </c>
      <c r="J152" s="101">
        <v>4.2300000000000004</v>
      </c>
    </row>
    <row r="153" spans="1:10" x14ac:dyDescent="0.25">
      <c r="A153" s="99">
        <v>43617</v>
      </c>
      <c r="B153" s="100">
        <f>WEEKNUM([1]!DATAMETEROLOGICA[[#This Row],[DIAS]],21)</f>
        <v>22</v>
      </c>
      <c r="C153" s="100" cm="1">
        <f t="array" ref="C1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3" s="101">
        <v>17.683333333333341</v>
      </c>
      <c r="E153" s="101">
        <v>27.7</v>
      </c>
      <c r="F153" s="101">
        <v>12.9</v>
      </c>
      <c r="G153" s="101">
        <v>74.229166666666671</v>
      </c>
      <c r="H153" s="101">
        <v>91</v>
      </c>
      <c r="I153" s="101">
        <v>40</v>
      </c>
      <c r="J153" s="101">
        <v>4.34</v>
      </c>
    </row>
    <row r="154" spans="1:10" x14ac:dyDescent="0.25">
      <c r="A154" s="99">
        <v>43618</v>
      </c>
      <c r="B154" s="100">
        <f>WEEKNUM([1]!DATAMETEROLOGICA[[#This Row],[DIAS]],21)</f>
        <v>22</v>
      </c>
      <c r="C154" s="100" cm="1">
        <f t="array" ref="C1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4" s="101">
        <v>17.425000000000001</v>
      </c>
      <c r="E154" s="101">
        <v>27.4</v>
      </c>
      <c r="F154" s="101">
        <v>11.3</v>
      </c>
      <c r="G154" s="101">
        <v>72.666666666666671</v>
      </c>
      <c r="H154" s="101">
        <v>92</v>
      </c>
      <c r="I154" s="101">
        <v>39</v>
      </c>
      <c r="J154" s="101">
        <v>4.8100000000000005</v>
      </c>
    </row>
    <row r="155" spans="1:10" x14ac:dyDescent="0.25">
      <c r="A155" s="99">
        <v>43619</v>
      </c>
      <c r="B155" s="100">
        <f>WEEKNUM([1]!DATAMETEROLOGICA[[#This Row],[DIAS]],21)</f>
        <v>23</v>
      </c>
      <c r="C155" s="100" cm="1">
        <f t="array" ref="C1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5" s="101">
        <v>18.010416666666671</v>
      </c>
      <c r="E155" s="101">
        <v>30.3</v>
      </c>
      <c r="F155" s="101">
        <v>12.2</v>
      </c>
      <c r="G155" s="101">
        <v>73.125</v>
      </c>
      <c r="H155" s="101">
        <v>94</v>
      </c>
      <c r="I155" s="101">
        <v>34</v>
      </c>
      <c r="J155" s="101">
        <v>4.37</v>
      </c>
    </row>
    <row r="156" spans="1:10" x14ac:dyDescent="0.25">
      <c r="A156" s="99">
        <v>43620</v>
      </c>
      <c r="B156" s="100">
        <f>WEEKNUM([1]!DATAMETEROLOGICA[[#This Row],[DIAS]],21)</f>
        <v>23</v>
      </c>
      <c r="C156" s="100" cm="1">
        <f t="array" ref="C1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6" s="101">
        <v>17.406249999999996</v>
      </c>
      <c r="E156" s="101">
        <v>28.6</v>
      </c>
      <c r="F156" s="101">
        <v>11.7</v>
      </c>
      <c r="G156" s="101">
        <v>76.166666666666671</v>
      </c>
      <c r="H156" s="101">
        <v>94</v>
      </c>
      <c r="I156" s="101">
        <v>41</v>
      </c>
      <c r="J156" s="101">
        <v>3.7099999999999986</v>
      </c>
    </row>
    <row r="157" spans="1:10" x14ac:dyDescent="0.25">
      <c r="A157" s="99">
        <v>43621</v>
      </c>
      <c r="B157" s="100">
        <f>WEEKNUM([1]!DATAMETEROLOGICA[[#This Row],[DIAS]],21)</f>
        <v>23</v>
      </c>
      <c r="C157" s="100" cm="1">
        <f t="array" ref="C1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7" s="101">
        <v>16.714583333333326</v>
      </c>
      <c r="E157" s="101">
        <v>26</v>
      </c>
      <c r="F157" s="101">
        <v>12.1</v>
      </c>
      <c r="G157" s="101">
        <v>76.375</v>
      </c>
      <c r="H157" s="101">
        <v>94</v>
      </c>
      <c r="I157" s="101">
        <v>48</v>
      </c>
      <c r="J157" s="101">
        <v>3.6099999999999994</v>
      </c>
    </row>
    <row r="158" spans="1:10" x14ac:dyDescent="0.25">
      <c r="A158" s="99">
        <v>43622</v>
      </c>
      <c r="B158" s="100">
        <f>WEEKNUM([1]!DATAMETEROLOGICA[[#This Row],[DIAS]],21)</f>
        <v>23</v>
      </c>
      <c r="C158" s="100" cm="1">
        <f t="array" ref="C1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8" s="101">
        <v>16.379166666666674</v>
      </c>
      <c r="E158" s="101">
        <v>25.3</v>
      </c>
      <c r="F158" s="101">
        <v>12.2</v>
      </c>
      <c r="G158" s="101">
        <v>73.791666666666671</v>
      </c>
      <c r="H158" s="101">
        <v>89</v>
      </c>
      <c r="I158" s="101">
        <v>47</v>
      </c>
      <c r="J158" s="101">
        <v>4.6499999999999995</v>
      </c>
    </row>
    <row r="159" spans="1:10" x14ac:dyDescent="0.25">
      <c r="A159" s="99">
        <v>43623</v>
      </c>
      <c r="B159" s="100">
        <f>WEEKNUM([1]!DATAMETEROLOGICA[[#This Row],[DIAS]],21)</f>
        <v>23</v>
      </c>
      <c r="C159" s="100" cm="1">
        <f t="array" ref="C1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59" s="101">
        <v>16.362500000000001</v>
      </c>
      <c r="E159" s="101">
        <v>25.1</v>
      </c>
      <c r="F159" s="101">
        <v>11.3</v>
      </c>
      <c r="G159" s="101">
        <v>70.833333333333329</v>
      </c>
      <c r="H159" s="101">
        <v>89</v>
      </c>
      <c r="I159" s="101">
        <v>46</v>
      </c>
      <c r="J159" s="101">
        <v>4.59</v>
      </c>
    </row>
    <row r="160" spans="1:10" x14ac:dyDescent="0.25">
      <c r="A160" s="99">
        <v>43624</v>
      </c>
      <c r="B160" s="100">
        <f>WEEKNUM([1]!DATAMETEROLOGICA[[#This Row],[DIAS]],21)</f>
        <v>23</v>
      </c>
      <c r="C160" s="100" cm="1">
        <f t="array" ref="C1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0" s="101">
        <v>17.895833333333339</v>
      </c>
      <c r="E160" s="101">
        <v>29.9</v>
      </c>
      <c r="F160" s="101">
        <v>10.8</v>
      </c>
      <c r="G160" s="101">
        <v>67.604166666666671</v>
      </c>
      <c r="H160" s="101">
        <v>85</v>
      </c>
      <c r="I160" s="101">
        <v>33</v>
      </c>
      <c r="J160" s="101">
        <v>4.4400000000000004</v>
      </c>
    </row>
    <row r="161" spans="1:10" x14ac:dyDescent="0.25">
      <c r="A161" s="99">
        <v>43625</v>
      </c>
      <c r="B161" s="100">
        <f>WEEKNUM([1]!DATAMETEROLOGICA[[#This Row],[DIAS]],21)</f>
        <v>23</v>
      </c>
      <c r="C161" s="100" cm="1">
        <f t="array" ref="C1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1" s="101">
        <v>20.085416666666664</v>
      </c>
      <c r="E161" s="101">
        <v>31.8</v>
      </c>
      <c r="F161" s="101">
        <v>12.2</v>
      </c>
      <c r="G161" s="101">
        <v>63.395833333333336</v>
      </c>
      <c r="H161" s="101">
        <v>85</v>
      </c>
      <c r="I161" s="101">
        <v>25</v>
      </c>
      <c r="J161" s="101">
        <v>4.5700000000000012</v>
      </c>
    </row>
    <row r="162" spans="1:10" x14ac:dyDescent="0.25">
      <c r="A162" s="99">
        <v>43626</v>
      </c>
      <c r="B162" s="100">
        <f>WEEKNUM([1]!DATAMETEROLOGICA[[#This Row],[DIAS]],21)</f>
        <v>24</v>
      </c>
      <c r="C162" s="100" cm="1">
        <f t="array" ref="C1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2" s="101">
        <v>19.997916666666669</v>
      </c>
      <c r="E162" s="101">
        <v>31.4</v>
      </c>
      <c r="F162" s="101">
        <v>12.7</v>
      </c>
      <c r="G162" s="101">
        <v>64.375</v>
      </c>
      <c r="H162" s="101">
        <v>81</v>
      </c>
      <c r="I162" s="101">
        <v>33</v>
      </c>
      <c r="J162" s="101">
        <v>4.4600000000000009</v>
      </c>
    </row>
    <row r="163" spans="1:10" x14ac:dyDescent="0.25">
      <c r="A163" s="99">
        <v>43627</v>
      </c>
      <c r="B163" s="100">
        <f>WEEKNUM([1]!DATAMETEROLOGICA[[#This Row],[DIAS]],21)</f>
        <v>24</v>
      </c>
      <c r="C163" s="100" cm="1">
        <f t="array" ref="C1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3" s="101">
        <v>18.337499999999995</v>
      </c>
      <c r="E163" s="101">
        <v>28.3</v>
      </c>
      <c r="F163" s="101">
        <v>12.4</v>
      </c>
      <c r="G163" s="101">
        <v>74.895833333333329</v>
      </c>
      <c r="H163" s="101">
        <v>93</v>
      </c>
      <c r="I163" s="101">
        <v>43</v>
      </c>
      <c r="J163" s="101">
        <v>3.919999999999999</v>
      </c>
    </row>
    <row r="164" spans="1:10" x14ac:dyDescent="0.25">
      <c r="A164" s="99">
        <v>43628</v>
      </c>
      <c r="B164" s="100">
        <f>WEEKNUM([1]!DATAMETEROLOGICA[[#This Row],[DIAS]],21)</f>
        <v>24</v>
      </c>
      <c r="C164" s="100" cm="1">
        <f t="array" ref="C1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4" s="101">
        <v>17.372916666666669</v>
      </c>
      <c r="E164" s="101">
        <v>26.4</v>
      </c>
      <c r="F164" s="101">
        <v>13.8</v>
      </c>
      <c r="G164" s="101">
        <v>78.020833333333329</v>
      </c>
      <c r="H164" s="101">
        <v>93</v>
      </c>
      <c r="I164" s="101">
        <v>46</v>
      </c>
      <c r="J164" s="101">
        <v>3.5399999999999991</v>
      </c>
    </row>
    <row r="165" spans="1:10" x14ac:dyDescent="0.25">
      <c r="A165" s="99">
        <v>43629</v>
      </c>
      <c r="B165" s="100">
        <f>WEEKNUM([1]!DATAMETEROLOGICA[[#This Row],[DIAS]],21)</f>
        <v>24</v>
      </c>
      <c r="C165" s="100" cm="1">
        <f t="array" ref="C1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5" s="101">
        <v>16.566666666666674</v>
      </c>
      <c r="E165" s="101">
        <v>23.2</v>
      </c>
      <c r="F165" s="101">
        <v>12.6</v>
      </c>
      <c r="G165" s="101">
        <v>78.854166666666671</v>
      </c>
      <c r="H165" s="101">
        <v>93</v>
      </c>
      <c r="I165" s="101">
        <v>53</v>
      </c>
      <c r="J165" s="101">
        <v>4.45</v>
      </c>
    </row>
    <row r="166" spans="1:10" x14ac:dyDescent="0.25">
      <c r="A166" s="99">
        <v>43630</v>
      </c>
      <c r="B166" s="100">
        <f>WEEKNUM([1]!DATAMETEROLOGICA[[#This Row],[DIAS]],21)</f>
        <v>24</v>
      </c>
      <c r="C166" s="100" cm="1">
        <f t="array" ref="C1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6" s="101">
        <v>15.343750000000002</v>
      </c>
      <c r="E166" s="101">
        <v>19.5</v>
      </c>
      <c r="F166" s="101">
        <v>12.9</v>
      </c>
      <c r="G166" s="101">
        <v>83.4375</v>
      </c>
      <c r="H166" s="101">
        <v>92</v>
      </c>
      <c r="I166" s="101">
        <v>69</v>
      </c>
      <c r="J166" s="101">
        <v>3.089999999999999</v>
      </c>
    </row>
    <row r="167" spans="1:10" x14ac:dyDescent="0.25">
      <c r="A167" s="99">
        <v>43631</v>
      </c>
      <c r="B167" s="100">
        <f>WEEKNUM([1]!DATAMETEROLOGICA[[#This Row],[DIAS]],21)</f>
        <v>24</v>
      </c>
      <c r="C167" s="100" cm="1">
        <f t="array" ref="C1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67" s="101">
        <v>15.889583333333329</v>
      </c>
      <c r="E167" s="101">
        <v>23.4</v>
      </c>
      <c r="F167" s="101">
        <v>12.9</v>
      </c>
      <c r="G167" s="101">
        <v>79.208333333333329</v>
      </c>
      <c r="H167" s="101">
        <v>91</v>
      </c>
      <c r="I167" s="101">
        <v>51</v>
      </c>
      <c r="J167" s="101">
        <v>4.2000000000000011</v>
      </c>
    </row>
    <row r="168" spans="1:10" x14ac:dyDescent="0.25">
      <c r="A168" s="99">
        <v>43632</v>
      </c>
      <c r="B168" s="100">
        <f>WEEKNUM([1]!DATAMETEROLOGICA[[#This Row],[DIAS]],21)</f>
        <v>24</v>
      </c>
      <c r="C168" s="100" cm="1">
        <f t="array" ref="C1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68" s="101">
        <v>15.491666666666674</v>
      </c>
      <c r="E168" s="101">
        <v>23.3</v>
      </c>
      <c r="F168" s="101">
        <v>11.9</v>
      </c>
      <c r="G168" s="101">
        <v>80.833333333333329</v>
      </c>
      <c r="H168" s="101">
        <v>94</v>
      </c>
      <c r="I168" s="101">
        <v>54</v>
      </c>
      <c r="J168" s="101">
        <v>4.29</v>
      </c>
    </row>
    <row r="169" spans="1:10" x14ac:dyDescent="0.25">
      <c r="A169" s="99">
        <v>43633</v>
      </c>
      <c r="B169" s="100">
        <f>WEEKNUM([1]!DATAMETEROLOGICA[[#This Row],[DIAS]],21)</f>
        <v>25</v>
      </c>
      <c r="C169" s="100" cm="1">
        <f t="array" ref="C1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69" s="101">
        <v>14.315000000000001</v>
      </c>
      <c r="E169" s="101">
        <v>21.6</v>
      </c>
      <c r="F169" s="101">
        <v>11.8</v>
      </c>
      <c r="G169" s="101">
        <v>86.075000000000003</v>
      </c>
      <c r="H169" s="101">
        <v>95</v>
      </c>
      <c r="I169" s="101">
        <v>59</v>
      </c>
      <c r="J169" s="101">
        <v>2.3299999999999992</v>
      </c>
    </row>
    <row r="170" spans="1:10" x14ac:dyDescent="0.25">
      <c r="A170" s="99">
        <v>43634</v>
      </c>
      <c r="B170" s="100">
        <f>WEEKNUM([1]!DATAMETEROLOGICA[[#This Row],[DIAS]],21)</f>
        <v>25</v>
      </c>
      <c r="C170" s="100" cm="1">
        <f t="array" ref="C1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0" s="101">
        <v>15.47608695652174</v>
      </c>
      <c r="E170" s="101">
        <v>24.2</v>
      </c>
      <c r="F170" s="101">
        <v>12</v>
      </c>
      <c r="G170" s="101">
        <v>80.673913043478265</v>
      </c>
      <c r="H170" s="101">
        <v>95</v>
      </c>
      <c r="I170" s="101">
        <v>50</v>
      </c>
      <c r="J170" s="101">
        <v>3.7999999999999994</v>
      </c>
    </row>
    <row r="171" spans="1:10" x14ac:dyDescent="0.25">
      <c r="A171" s="99">
        <v>43635</v>
      </c>
      <c r="B171" s="100">
        <f>WEEKNUM([1]!DATAMETEROLOGICA[[#This Row],[DIAS]],21)</f>
        <v>25</v>
      </c>
      <c r="C171" s="100" cm="1">
        <f t="array" ref="C1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1" s="101">
        <v>15.293750000000001</v>
      </c>
      <c r="E171" s="101">
        <v>25.2</v>
      </c>
      <c r="F171" s="101">
        <v>10.199999999999999</v>
      </c>
      <c r="G171" s="101">
        <v>80.0625</v>
      </c>
      <c r="H171" s="101">
        <v>97</v>
      </c>
      <c r="I171" s="101">
        <v>49</v>
      </c>
      <c r="J171" s="101">
        <v>3.3499999999999992</v>
      </c>
    </row>
    <row r="172" spans="1:10" x14ac:dyDescent="0.25">
      <c r="A172" s="99">
        <v>43636</v>
      </c>
      <c r="B172" s="100">
        <f>WEEKNUM([1]!DATAMETEROLOGICA[[#This Row],[DIAS]],21)</f>
        <v>25</v>
      </c>
      <c r="C172" s="100" cm="1">
        <f t="array" ref="C1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2" s="101">
        <v>15.61875</v>
      </c>
      <c r="E172" s="101">
        <v>24.6</v>
      </c>
      <c r="F172" s="101">
        <v>9</v>
      </c>
      <c r="G172" s="101">
        <v>78.083333333333329</v>
      </c>
      <c r="H172" s="101">
        <v>92</v>
      </c>
      <c r="I172" s="101">
        <v>52</v>
      </c>
      <c r="J172" s="101">
        <v>3.3299999999999996</v>
      </c>
    </row>
    <row r="173" spans="1:10" x14ac:dyDescent="0.25">
      <c r="A173" s="99">
        <v>43637</v>
      </c>
      <c r="B173" s="100">
        <f>WEEKNUM([1]!DATAMETEROLOGICA[[#This Row],[DIAS]],21)</f>
        <v>25</v>
      </c>
      <c r="C173" s="100" cm="1">
        <f t="array" ref="C1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3" s="101">
        <v>16.943749999999998</v>
      </c>
      <c r="E173" s="101">
        <v>28.3</v>
      </c>
      <c r="F173" s="101">
        <v>9.9</v>
      </c>
      <c r="G173" s="101">
        <v>73.333333333333329</v>
      </c>
      <c r="H173" s="101">
        <v>94</v>
      </c>
      <c r="I173" s="101">
        <v>33</v>
      </c>
      <c r="J173" s="101">
        <v>3.9099999999999993</v>
      </c>
    </row>
    <row r="174" spans="1:10" x14ac:dyDescent="0.25">
      <c r="A174" s="99">
        <v>43638</v>
      </c>
      <c r="B174" s="100">
        <f>WEEKNUM([1]!DATAMETEROLOGICA[[#This Row],[DIAS]],21)</f>
        <v>25</v>
      </c>
      <c r="C174" s="100" cm="1">
        <f t="array" ref="C1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4" s="101">
        <v>15.460416666666667</v>
      </c>
      <c r="E174" s="101">
        <v>24</v>
      </c>
      <c r="F174" s="101">
        <v>10.8</v>
      </c>
      <c r="G174" s="101">
        <v>80.083333333333329</v>
      </c>
      <c r="H174" s="101">
        <v>93</v>
      </c>
      <c r="I174" s="101">
        <v>51</v>
      </c>
      <c r="J174" s="101">
        <v>3.1999999999999988</v>
      </c>
    </row>
    <row r="175" spans="1:10" x14ac:dyDescent="0.25">
      <c r="A175" s="99">
        <v>43639</v>
      </c>
      <c r="B175" s="100">
        <f>WEEKNUM([1]!DATAMETEROLOGICA[[#This Row],[DIAS]],21)</f>
        <v>25</v>
      </c>
      <c r="C175" s="100" cm="1">
        <f t="array" ref="C1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5" s="101">
        <v>15.643750000000004</v>
      </c>
      <c r="E175" s="101">
        <v>24.4</v>
      </c>
      <c r="F175" s="101">
        <v>10.8</v>
      </c>
      <c r="G175" s="101">
        <v>77.3125</v>
      </c>
      <c r="H175" s="101">
        <v>93</v>
      </c>
      <c r="I175" s="101">
        <v>47</v>
      </c>
      <c r="J175" s="101">
        <v>3.2499999999999991</v>
      </c>
    </row>
    <row r="176" spans="1:10" x14ac:dyDescent="0.25">
      <c r="A176" s="99">
        <v>43640</v>
      </c>
      <c r="B176" s="100">
        <f>WEEKNUM([1]!DATAMETEROLOGICA[[#This Row],[DIAS]],21)</f>
        <v>26</v>
      </c>
      <c r="C176" s="100" cm="1">
        <f t="array" ref="C1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6" s="101">
        <v>14.939583333333333</v>
      </c>
      <c r="E176" s="101">
        <v>25.5</v>
      </c>
      <c r="F176" s="101">
        <v>9.6999999999999993</v>
      </c>
      <c r="G176" s="101">
        <v>76.354166666666671</v>
      </c>
      <c r="H176" s="101">
        <v>94</v>
      </c>
      <c r="I176" s="101">
        <v>41</v>
      </c>
      <c r="J176" s="101">
        <v>3.6399999999999992</v>
      </c>
    </row>
    <row r="177" spans="1:10" x14ac:dyDescent="0.25">
      <c r="A177" s="99">
        <v>43641</v>
      </c>
      <c r="B177" s="100">
        <f>WEEKNUM([1]!DATAMETEROLOGICA[[#This Row],[DIAS]],21)</f>
        <v>26</v>
      </c>
      <c r="C177" s="100" cm="1">
        <f t="array" ref="C1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7" s="101">
        <v>15.204545454545451</v>
      </c>
      <c r="E177" s="101">
        <v>23.4</v>
      </c>
      <c r="F177" s="101">
        <v>9.3000000000000007</v>
      </c>
      <c r="G177" s="101">
        <v>73.25</v>
      </c>
      <c r="H177" s="101">
        <v>88</v>
      </c>
      <c r="I177" s="101">
        <v>48</v>
      </c>
      <c r="J177" s="101">
        <v>3.5599999999999996</v>
      </c>
    </row>
    <row r="178" spans="1:10" x14ac:dyDescent="0.25">
      <c r="A178" s="99">
        <v>43642</v>
      </c>
      <c r="B178" s="100">
        <f>WEEKNUM([1]!DATAMETEROLOGICA[[#This Row],[DIAS]],21)</f>
        <v>26</v>
      </c>
      <c r="C178" s="100" cm="1">
        <f t="array" ref="C1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8" s="101">
        <v>17.193749999999991</v>
      </c>
      <c r="E178" s="101">
        <v>28.4</v>
      </c>
      <c r="F178" s="101">
        <v>11.6</v>
      </c>
      <c r="G178" s="101">
        <v>72.479166666666671</v>
      </c>
      <c r="H178" s="101">
        <v>92</v>
      </c>
      <c r="I178" s="101">
        <v>35</v>
      </c>
      <c r="J178" s="101">
        <v>4.62</v>
      </c>
    </row>
    <row r="179" spans="1:10" x14ac:dyDescent="0.25">
      <c r="A179" s="99">
        <v>43643</v>
      </c>
      <c r="B179" s="100">
        <f>WEEKNUM([1]!DATAMETEROLOGICA[[#This Row],[DIAS]],21)</f>
        <v>26</v>
      </c>
      <c r="C179" s="100" cm="1">
        <f t="array" ref="C1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79" s="101">
        <v>17.560416666666665</v>
      </c>
      <c r="E179" s="101">
        <v>30.2</v>
      </c>
      <c r="F179" s="101">
        <v>11</v>
      </c>
      <c r="G179" s="101">
        <v>75.3125</v>
      </c>
      <c r="H179" s="101">
        <v>96</v>
      </c>
      <c r="I179" s="101">
        <v>31</v>
      </c>
      <c r="J179" s="101">
        <v>3.9299999999999997</v>
      </c>
    </row>
    <row r="180" spans="1:10" x14ac:dyDescent="0.25">
      <c r="A180" s="99">
        <v>43644</v>
      </c>
      <c r="B180" s="100">
        <f>WEEKNUM([1]!DATAMETEROLOGICA[[#This Row],[DIAS]],21)</f>
        <v>26</v>
      </c>
      <c r="C180" s="100" cm="1">
        <f t="array" ref="C1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0" s="101">
        <v>17.149999999999999</v>
      </c>
      <c r="E180" s="101">
        <v>27.6</v>
      </c>
      <c r="F180" s="101">
        <v>12.5</v>
      </c>
      <c r="G180" s="101">
        <v>78.8125</v>
      </c>
      <c r="H180" s="101">
        <v>93</v>
      </c>
      <c r="I180" s="101">
        <v>45</v>
      </c>
      <c r="J180" s="101">
        <v>3.9799999999999991</v>
      </c>
    </row>
    <row r="181" spans="1:10" x14ac:dyDescent="0.25">
      <c r="A181" s="99">
        <v>43645</v>
      </c>
      <c r="B181" s="100">
        <f>WEEKNUM([1]!DATAMETEROLOGICA[[#This Row],[DIAS]],21)</f>
        <v>26</v>
      </c>
      <c r="C181" s="100" cm="1">
        <f t="array" ref="C1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1" s="101">
        <v>16.185416666666672</v>
      </c>
      <c r="E181" s="101">
        <v>23</v>
      </c>
      <c r="F181" s="101">
        <v>13.7</v>
      </c>
      <c r="G181" s="101">
        <v>84.708333333333329</v>
      </c>
      <c r="H181" s="101">
        <v>94</v>
      </c>
      <c r="I181" s="101">
        <v>61</v>
      </c>
      <c r="J181" s="101">
        <v>4.2300000000000013</v>
      </c>
    </row>
    <row r="182" spans="1:10" x14ac:dyDescent="0.25">
      <c r="A182" s="99">
        <v>43646</v>
      </c>
      <c r="B182" s="100">
        <f>WEEKNUM([1]!DATAMETEROLOGICA[[#This Row],[DIAS]],21)</f>
        <v>26</v>
      </c>
      <c r="C182" s="100" cm="1">
        <f t="array" ref="C1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2" s="101">
        <v>15.731249999999996</v>
      </c>
      <c r="E182" s="101">
        <v>21.2</v>
      </c>
      <c r="F182" s="101">
        <v>13.2</v>
      </c>
      <c r="G182" s="101">
        <v>84.208333333333329</v>
      </c>
      <c r="H182" s="101">
        <v>93</v>
      </c>
      <c r="I182" s="101">
        <v>66</v>
      </c>
      <c r="J182" s="101">
        <v>3.9399999999999986</v>
      </c>
    </row>
    <row r="183" spans="1:10" x14ac:dyDescent="0.25">
      <c r="A183" s="99">
        <v>43647</v>
      </c>
      <c r="B183" s="100">
        <f>WEEKNUM([1]!DATAMETEROLOGICA[[#This Row],[DIAS]],21)</f>
        <v>27</v>
      </c>
      <c r="C183" s="100" cm="1">
        <f t="array" ref="C1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3" s="101">
        <v>15.191666666666663</v>
      </c>
      <c r="E183" s="101">
        <v>21.3</v>
      </c>
      <c r="F183" s="101">
        <v>12.1</v>
      </c>
      <c r="G183" s="101">
        <v>82.791666666666671</v>
      </c>
      <c r="H183" s="101">
        <v>94</v>
      </c>
      <c r="I183" s="101">
        <v>62</v>
      </c>
      <c r="J183" s="101">
        <v>3.6899999999999991</v>
      </c>
    </row>
    <row r="184" spans="1:10" x14ac:dyDescent="0.25">
      <c r="A184" s="99">
        <v>43648</v>
      </c>
      <c r="B184" s="100">
        <f>WEEKNUM([1]!DATAMETEROLOGICA[[#This Row],[DIAS]],21)</f>
        <v>27</v>
      </c>
      <c r="C184" s="100" cm="1">
        <f t="array" ref="C1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4" s="101">
        <v>14.917021276595746</v>
      </c>
      <c r="E184" s="101">
        <v>20.9</v>
      </c>
      <c r="F184" s="101">
        <v>12.3</v>
      </c>
      <c r="G184" s="101">
        <v>83.276595744680847</v>
      </c>
      <c r="H184" s="101">
        <v>94</v>
      </c>
      <c r="I184" s="101">
        <v>62</v>
      </c>
      <c r="J184" s="101">
        <v>3.9499999999999988</v>
      </c>
    </row>
    <row r="185" spans="1:10" x14ac:dyDescent="0.25">
      <c r="A185" s="99">
        <v>43649</v>
      </c>
      <c r="B185" s="100">
        <f>WEEKNUM([1]!DATAMETEROLOGICA[[#This Row],[DIAS]],21)</f>
        <v>27</v>
      </c>
      <c r="C185" s="100" cm="1">
        <f t="array" ref="C1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5" s="101">
        <v>12.940000000000001</v>
      </c>
      <c r="E185" s="101">
        <v>16.600000000000001</v>
      </c>
      <c r="F185" s="101">
        <v>11.4</v>
      </c>
      <c r="G185" s="101">
        <v>87.942857142857136</v>
      </c>
      <c r="H185" s="101">
        <v>94</v>
      </c>
      <c r="I185" s="101">
        <v>76</v>
      </c>
      <c r="J185" s="101">
        <v>1.03</v>
      </c>
    </row>
    <row r="186" spans="1:10" x14ac:dyDescent="0.25">
      <c r="A186" s="99">
        <v>43650</v>
      </c>
      <c r="B186" s="100">
        <f>WEEKNUM([1]!DATAMETEROLOGICA[[#This Row],[DIAS]],21)</f>
        <v>27</v>
      </c>
      <c r="C186" s="100" cm="1">
        <f t="array" ref="C1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6" s="101">
        <v>16.27291666666666</v>
      </c>
      <c r="E186" s="101">
        <v>23.8</v>
      </c>
      <c r="F186" s="101">
        <v>11.8</v>
      </c>
      <c r="G186" s="101">
        <v>76.3125</v>
      </c>
      <c r="H186" s="101">
        <v>91</v>
      </c>
      <c r="I186" s="101">
        <v>56</v>
      </c>
      <c r="J186" s="101">
        <v>3.5599999999999996</v>
      </c>
    </row>
    <row r="187" spans="1:10" x14ac:dyDescent="0.25">
      <c r="A187" s="99">
        <v>43651</v>
      </c>
      <c r="B187" s="100">
        <f>WEEKNUM([1]!DATAMETEROLOGICA[[#This Row],[DIAS]],21)</f>
        <v>27</v>
      </c>
      <c r="C187" s="100" cm="1">
        <f t="array" ref="C1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7" s="101">
        <v>17.25681818181819</v>
      </c>
      <c r="E187" s="101">
        <v>27.2</v>
      </c>
      <c r="F187" s="101">
        <v>10.4</v>
      </c>
      <c r="G187" s="101">
        <v>76.909090909090907</v>
      </c>
      <c r="H187" s="101">
        <v>96</v>
      </c>
      <c r="I187" s="101">
        <v>48</v>
      </c>
      <c r="J187" s="101">
        <v>3.84</v>
      </c>
    </row>
    <row r="188" spans="1:10" x14ac:dyDescent="0.25">
      <c r="A188" s="99">
        <v>43652</v>
      </c>
      <c r="B188" s="100">
        <f>WEEKNUM([1]!DATAMETEROLOGICA[[#This Row],[DIAS]],21)</f>
        <v>27</v>
      </c>
      <c r="C188" s="100" cm="1">
        <f t="array" ref="C1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8" s="101">
        <v>18.762499999999999</v>
      </c>
      <c r="E188" s="101">
        <v>31.7</v>
      </c>
      <c r="F188" s="101">
        <v>10.3</v>
      </c>
      <c r="G188" s="101">
        <v>71.083333333333329</v>
      </c>
      <c r="H188" s="101">
        <v>93</v>
      </c>
      <c r="I188" s="101">
        <v>29</v>
      </c>
      <c r="J188" s="101">
        <v>4.41</v>
      </c>
    </row>
    <row r="189" spans="1:10" x14ac:dyDescent="0.25">
      <c r="A189" s="99">
        <v>43653</v>
      </c>
      <c r="B189" s="100">
        <f>WEEKNUM([1]!DATAMETEROLOGICA[[#This Row],[DIAS]],21)</f>
        <v>27</v>
      </c>
      <c r="C189" s="100" cm="1">
        <f t="array" ref="C1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89" s="101">
        <v>17.772916666666667</v>
      </c>
      <c r="E189" s="101">
        <v>28.8</v>
      </c>
      <c r="F189" s="101">
        <v>11.5</v>
      </c>
      <c r="G189" s="101">
        <v>74.8125</v>
      </c>
      <c r="H189" s="101">
        <v>96</v>
      </c>
      <c r="I189" s="101">
        <v>40</v>
      </c>
      <c r="J189" s="101">
        <v>4.1000000000000014</v>
      </c>
    </row>
    <row r="190" spans="1:10" x14ac:dyDescent="0.25">
      <c r="A190" s="99">
        <v>43654</v>
      </c>
      <c r="B190" s="100">
        <f>WEEKNUM([1]!DATAMETEROLOGICA[[#This Row],[DIAS]],21)</f>
        <v>28</v>
      </c>
      <c r="C190" s="100" cm="1">
        <f t="array" ref="C1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0" s="101">
        <v>16.764583333333331</v>
      </c>
      <c r="E190" s="101">
        <v>26.9</v>
      </c>
      <c r="F190" s="101">
        <v>11.1</v>
      </c>
      <c r="G190" s="101">
        <v>76.291666666666671</v>
      </c>
      <c r="H190" s="101">
        <v>93</v>
      </c>
      <c r="I190" s="101">
        <v>42</v>
      </c>
      <c r="J190" s="101">
        <v>4.32</v>
      </c>
    </row>
    <row r="191" spans="1:10" x14ac:dyDescent="0.25">
      <c r="A191" s="99">
        <v>43655</v>
      </c>
      <c r="B191" s="100">
        <f>WEEKNUM([1]!DATAMETEROLOGICA[[#This Row],[DIAS]],21)</f>
        <v>28</v>
      </c>
      <c r="C191" s="100" cm="1">
        <f t="array" ref="C1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1" s="101">
        <v>16.906250000000004</v>
      </c>
      <c r="E191" s="101">
        <v>28.1</v>
      </c>
      <c r="F191" s="101">
        <v>12</v>
      </c>
      <c r="G191" s="101">
        <v>74.4375</v>
      </c>
      <c r="H191" s="101">
        <v>91</v>
      </c>
      <c r="I191" s="101">
        <v>36</v>
      </c>
      <c r="J191" s="101">
        <v>4.28</v>
      </c>
    </row>
    <row r="192" spans="1:10" x14ac:dyDescent="0.25">
      <c r="A192" s="99">
        <v>43656</v>
      </c>
      <c r="B192" s="100">
        <f>WEEKNUM([1]!DATAMETEROLOGICA[[#This Row],[DIAS]],21)</f>
        <v>28</v>
      </c>
      <c r="C192" s="100" cm="1">
        <f t="array" ref="C1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2" s="101">
        <v>16.622916666666661</v>
      </c>
      <c r="E192" s="101">
        <v>26.1</v>
      </c>
      <c r="F192" s="101">
        <v>11.3</v>
      </c>
      <c r="G192" s="101">
        <v>75.020833333333329</v>
      </c>
      <c r="H192" s="101">
        <v>92</v>
      </c>
      <c r="I192" s="101">
        <v>46</v>
      </c>
      <c r="J192" s="101">
        <v>4.120000000000001</v>
      </c>
    </row>
    <row r="193" spans="1:10" x14ac:dyDescent="0.25">
      <c r="A193" s="99">
        <v>43657</v>
      </c>
      <c r="B193" s="100">
        <f>WEEKNUM([1]!DATAMETEROLOGICA[[#This Row],[DIAS]],21)</f>
        <v>28</v>
      </c>
      <c r="C193" s="100" cm="1">
        <f t="array" ref="C1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3" s="101">
        <v>17.585416666666664</v>
      </c>
      <c r="E193" s="101">
        <v>30.3</v>
      </c>
      <c r="F193" s="101">
        <v>11.1</v>
      </c>
      <c r="G193" s="101">
        <v>72.145833333333329</v>
      </c>
      <c r="H193" s="101">
        <v>95</v>
      </c>
      <c r="I193" s="101">
        <v>34</v>
      </c>
      <c r="J193" s="101">
        <v>4.4400000000000004</v>
      </c>
    </row>
    <row r="194" spans="1:10" x14ac:dyDescent="0.25">
      <c r="A194" s="99">
        <v>43658</v>
      </c>
      <c r="B194" s="100">
        <f>WEEKNUM([1]!DATAMETEROLOGICA[[#This Row],[DIAS]],21)</f>
        <v>28</v>
      </c>
      <c r="C194" s="100" cm="1">
        <f t="array" ref="C1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4" s="101">
        <v>16.122916666666669</v>
      </c>
      <c r="E194" s="101">
        <v>26.8</v>
      </c>
      <c r="F194" s="101">
        <v>10.199999999999999</v>
      </c>
      <c r="G194" s="101">
        <v>74.916666666666671</v>
      </c>
      <c r="H194" s="101">
        <v>94</v>
      </c>
      <c r="I194" s="101">
        <v>34</v>
      </c>
      <c r="J194" s="101">
        <v>4.830000000000001</v>
      </c>
    </row>
    <row r="195" spans="1:10" x14ac:dyDescent="0.25">
      <c r="A195" s="99">
        <v>43659</v>
      </c>
      <c r="B195" s="100">
        <f>WEEKNUM([1]!DATAMETEROLOGICA[[#This Row],[DIAS]],21)</f>
        <v>28</v>
      </c>
      <c r="C195" s="100" cm="1">
        <f t="array" ref="C1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5" s="101">
        <v>14.97916666666667</v>
      </c>
      <c r="E195" s="101">
        <v>22.4</v>
      </c>
      <c r="F195" s="101">
        <v>11.4</v>
      </c>
      <c r="G195" s="101">
        <v>78.6875</v>
      </c>
      <c r="H195" s="101">
        <v>92</v>
      </c>
      <c r="I195" s="101">
        <v>54</v>
      </c>
      <c r="J195" s="101">
        <v>4.1300000000000008</v>
      </c>
    </row>
    <row r="196" spans="1:10" x14ac:dyDescent="0.25">
      <c r="A196" s="99">
        <v>43660</v>
      </c>
      <c r="B196" s="100">
        <f>WEEKNUM([1]!DATAMETEROLOGICA[[#This Row],[DIAS]],21)</f>
        <v>28</v>
      </c>
      <c r="C196" s="100" cm="1">
        <f t="array" ref="C1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6" s="101">
        <v>12.809999999999999</v>
      </c>
      <c r="E196" s="101">
        <v>18.2</v>
      </c>
      <c r="F196" s="101">
        <v>11.4</v>
      </c>
      <c r="G196" s="101">
        <v>86.533333333333331</v>
      </c>
      <c r="H196" s="101">
        <v>90</v>
      </c>
      <c r="I196" s="101">
        <v>69</v>
      </c>
      <c r="J196" s="101">
        <v>0.69000000000000017</v>
      </c>
    </row>
    <row r="197" spans="1:10" x14ac:dyDescent="0.25">
      <c r="A197" s="99">
        <v>43661</v>
      </c>
      <c r="B197" s="100">
        <f>WEEKNUM([1]!DATAMETEROLOGICA[[#This Row],[DIAS]],21)</f>
        <v>29</v>
      </c>
      <c r="C197" s="100" cm="1">
        <f t="array" ref="C1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97" s="101">
        <v>15.98750000000001</v>
      </c>
      <c r="E197" s="101">
        <v>26.8</v>
      </c>
      <c r="F197" s="101">
        <v>10.1</v>
      </c>
      <c r="G197" s="101">
        <v>75.125</v>
      </c>
      <c r="H197" s="101">
        <v>93</v>
      </c>
      <c r="I197" s="101">
        <v>42</v>
      </c>
      <c r="J197" s="101">
        <v>4.1800000000000006</v>
      </c>
    </row>
    <row r="198" spans="1:10" x14ac:dyDescent="0.25">
      <c r="A198" s="99">
        <v>43662</v>
      </c>
      <c r="B198" s="100">
        <f>WEEKNUM([1]!DATAMETEROLOGICA[[#This Row],[DIAS]],21)</f>
        <v>29</v>
      </c>
      <c r="C198" s="100" cm="1">
        <f t="array" ref="C1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98" s="101">
        <v>15.972916666666668</v>
      </c>
      <c r="E198" s="101">
        <v>26.6</v>
      </c>
      <c r="F198" s="101">
        <v>9.8000000000000007</v>
      </c>
      <c r="G198" s="101">
        <v>75.979166666666671</v>
      </c>
      <c r="H198" s="101">
        <v>95</v>
      </c>
      <c r="I198" s="101">
        <v>42</v>
      </c>
      <c r="J198" s="101">
        <v>4.4800000000000004</v>
      </c>
    </row>
    <row r="199" spans="1:10" x14ac:dyDescent="0.25">
      <c r="A199" s="99">
        <v>43663</v>
      </c>
      <c r="B199" s="100">
        <f>WEEKNUM([1]!DATAMETEROLOGICA[[#This Row],[DIAS]],21)</f>
        <v>29</v>
      </c>
      <c r="C199" s="100" cm="1">
        <f t="array" ref="C1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99" s="101">
        <v>15.981250000000003</v>
      </c>
      <c r="E199" s="101">
        <v>26.3</v>
      </c>
      <c r="F199" s="101">
        <v>11.3</v>
      </c>
      <c r="G199" s="101">
        <v>76.166666666666671</v>
      </c>
      <c r="H199" s="101">
        <v>92</v>
      </c>
      <c r="I199" s="101">
        <v>41</v>
      </c>
      <c r="J199" s="101">
        <v>4.4799999999999995</v>
      </c>
    </row>
    <row r="200" spans="1:10" x14ac:dyDescent="0.25">
      <c r="A200" s="99">
        <v>43664</v>
      </c>
      <c r="B200" s="100">
        <f>WEEKNUM([1]!DATAMETEROLOGICA[[#This Row],[DIAS]],21)</f>
        <v>29</v>
      </c>
      <c r="C200" s="100" cm="1">
        <f t="array" ref="C2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0" s="101">
        <v>14.685416666666669</v>
      </c>
      <c r="E200" s="101">
        <v>21.6</v>
      </c>
      <c r="F200" s="101">
        <v>11.2</v>
      </c>
      <c r="G200" s="101">
        <v>80.979166666666671</v>
      </c>
      <c r="H200" s="101">
        <v>95</v>
      </c>
      <c r="I200" s="101">
        <v>56</v>
      </c>
      <c r="J200" s="101">
        <v>4.68</v>
      </c>
    </row>
    <row r="201" spans="1:10" x14ac:dyDescent="0.25">
      <c r="A201" s="99">
        <v>43665</v>
      </c>
      <c r="B201" s="100">
        <f>WEEKNUM([1]!DATAMETEROLOGICA[[#This Row],[DIAS]],21)</f>
        <v>29</v>
      </c>
      <c r="C201" s="100" cm="1">
        <f t="array" ref="C2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1" s="101">
        <v>15.214583333333337</v>
      </c>
      <c r="E201" s="101">
        <v>23</v>
      </c>
      <c r="F201" s="101">
        <v>11.6</v>
      </c>
      <c r="G201" s="101">
        <v>79.125</v>
      </c>
      <c r="H201" s="101">
        <v>92</v>
      </c>
      <c r="I201" s="101">
        <v>54</v>
      </c>
      <c r="J201" s="101">
        <v>3.7399999999999993</v>
      </c>
    </row>
    <row r="202" spans="1:10" x14ac:dyDescent="0.25">
      <c r="A202" s="99">
        <v>43666</v>
      </c>
      <c r="B202" s="100">
        <f>WEEKNUM([1]!DATAMETEROLOGICA[[#This Row],[DIAS]],21)</f>
        <v>29</v>
      </c>
      <c r="C202" s="100" cm="1">
        <f t="array" ref="C2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2" s="101">
        <v>17.104166666666668</v>
      </c>
      <c r="E202" s="101">
        <v>28.4</v>
      </c>
      <c r="F202" s="101">
        <v>9</v>
      </c>
      <c r="G202" s="101">
        <v>71.916666666666671</v>
      </c>
      <c r="H202" s="101">
        <v>96</v>
      </c>
      <c r="I202" s="101">
        <v>36</v>
      </c>
      <c r="J202" s="101">
        <v>4.120000000000001</v>
      </c>
    </row>
    <row r="203" spans="1:10" x14ac:dyDescent="0.25">
      <c r="A203" s="99">
        <v>43667</v>
      </c>
      <c r="B203" s="100">
        <f>WEEKNUM([1]!DATAMETEROLOGICA[[#This Row],[DIAS]],21)</f>
        <v>29</v>
      </c>
      <c r="C203" s="100" cm="1">
        <f t="array" ref="C2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3" s="101">
        <v>16.743749999999999</v>
      </c>
      <c r="E203" s="101">
        <v>29.5</v>
      </c>
      <c r="F203" s="101">
        <v>10.1</v>
      </c>
      <c r="G203" s="101">
        <v>74.416666666666671</v>
      </c>
      <c r="H203" s="101">
        <v>94</v>
      </c>
      <c r="I203" s="101">
        <v>36</v>
      </c>
      <c r="J203" s="101">
        <v>4.4400000000000013</v>
      </c>
    </row>
    <row r="204" spans="1:10" x14ac:dyDescent="0.25">
      <c r="A204" s="99">
        <v>43668</v>
      </c>
      <c r="B204" s="100">
        <f>WEEKNUM([1]!DATAMETEROLOGICA[[#This Row],[DIAS]],21)</f>
        <v>30</v>
      </c>
      <c r="C204" s="100" cm="1">
        <f t="array" ref="C2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4" s="101">
        <v>16.352083333333333</v>
      </c>
      <c r="E204" s="101">
        <v>27.7</v>
      </c>
      <c r="F204" s="101">
        <v>11.2</v>
      </c>
      <c r="G204" s="101">
        <v>77.083333333333329</v>
      </c>
      <c r="H204" s="101">
        <v>94</v>
      </c>
      <c r="I204" s="101">
        <v>44</v>
      </c>
      <c r="J204" s="101">
        <v>4.3900000000000006</v>
      </c>
    </row>
    <row r="205" spans="1:10" x14ac:dyDescent="0.25">
      <c r="A205" s="99">
        <v>43669</v>
      </c>
      <c r="B205" s="100">
        <f>WEEKNUM([1]!DATAMETEROLOGICA[[#This Row],[DIAS]],21)</f>
        <v>30</v>
      </c>
      <c r="C205" s="100" cm="1">
        <f t="array" ref="C2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5" s="101">
        <v>14.402083333333339</v>
      </c>
      <c r="E205" s="101">
        <v>20.7</v>
      </c>
      <c r="F205" s="101">
        <v>11.9</v>
      </c>
      <c r="G205" s="101">
        <v>82.083333333333329</v>
      </c>
      <c r="H205" s="101">
        <v>92</v>
      </c>
      <c r="I205" s="101">
        <v>57</v>
      </c>
      <c r="J205" s="101">
        <v>4.4800000000000013</v>
      </c>
    </row>
    <row r="206" spans="1:10" x14ac:dyDescent="0.25">
      <c r="A206" s="99">
        <v>43670</v>
      </c>
      <c r="B206" s="100">
        <f>WEEKNUM([1]!DATAMETEROLOGICA[[#This Row],[DIAS]],21)</f>
        <v>30</v>
      </c>
      <c r="C206" s="100" cm="1">
        <f t="array" ref="C2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6" s="101">
        <v>14.024999999999997</v>
      </c>
      <c r="E206" s="101">
        <v>19.5</v>
      </c>
      <c r="F206" s="101">
        <v>11.6</v>
      </c>
      <c r="G206" s="101">
        <v>83.395833333333329</v>
      </c>
      <c r="H206" s="101">
        <v>92</v>
      </c>
      <c r="I206" s="101">
        <v>64</v>
      </c>
      <c r="J206" s="101">
        <v>4.3800000000000008</v>
      </c>
    </row>
    <row r="207" spans="1:10" x14ac:dyDescent="0.25">
      <c r="A207" s="99">
        <v>43671</v>
      </c>
      <c r="B207" s="100">
        <f>WEEKNUM([1]!DATAMETEROLOGICA[[#This Row],[DIAS]],21)</f>
        <v>30</v>
      </c>
      <c r="C207" s="100" cm="1">
        <f t="array" ref="C2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7" s="101">
        <v>14.177083333333336</v>
      </c>
      <c r="E207" s="101">
        <v>21.8</v>
      </c>
      <c r="F207" s="101">
        <v>10.8</v>
      </c>
      <c r="G207" s="101">
        <v>79.291666666666671</v>
      </c>
      <c r="H207" s="101">
        <v>93</v>
      </c>
      <c r="I207" s="101">
        <v>50</v>
      </c>
      <c r="J207" s="101">
        <v>4.6700000000000008</v>
      </c>
    </row>
    <row r="208" spans="1:10" x14ac:dyDescent="0.25">
      <c r="A208" s="99">
        <v>43672</v>
      </c>
      <c r="B208" s="100">
        <f>WEEKNUM([1]!DATAMETEROLOGICA[[#This Row],[DIAS]],21)</f>
        <v>30</v>
      </c>
      <c r="C208" s="100" cm="1">
        <f t="array" ref="C2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8" s="101">
        <v>14.393749999999999</v>
      </c>
      <c r="E208" s="101">
        <v>24.3</v>
      </c>
      <c r="F208" s="101">
        <v>10.199999999999999</v>
      </c>
      <c r="G208" s="101">
        <v>77.145833333333329</v>
      </c>
      <c r="H208" s="101">
        <v>93</v>
      </c>
      <c r="I208" s="101">
        <v>45</v>
      </c>
      <c r="J208" s="101">
        <v>4.4400000000000004</v>
      </c>
    </row>
    <row r="209" spans="1:10" x14ac:dyDescent="0.25">
      <c r="A209" s="99">
        <v>43673</v>
      </c>
      <c r="B209" s="100">
        <f>WEEKNUM([1]!DATAMETEROLOGICA[[#This Row],[DIAS]],21)</f>
        <v>30</v>
      </c>
      <c r="C209" s="100" cm="1">
        <f t="array" ref="C2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09" s="101">
        <v>15.025</v>
      </c>
      <c r="E209" s="101">
        <v>26.8</v>
      </c>
      <c r="F209" s="101">
        <v>8.9</v>
      </c>
      <c r="G209" s="101">
        <v>75.395833333333329</v>
      </c>
      <c r="H209" s="101">
        <v>96</v>
      </c>
      <c r="I209" s="101">
        <v>35</v>
      </c>
      <c r="J209" s="101">
        <v>4.0500000000000007</v>
      </c>
    </row>
    <row r="210" spans="1:10" x14ac:dyDescent="0.25">
      <c r="A210" s="99">
        <v>43674</v>
      </c>
      <c r="B210" s="100">
        <f>WEEKNUM([1]!DATAMETEROLOGICA[[#This Row],[DIAS]],21)</f>
        <v>30</v>
      </c>
      <c r="C210" s="100" cm="1">
        <f t="array" ref="C2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0" s="101">
        <v>15.137500000000003</v>
      </c>
      <c r="E210" s="101">
        <v>26.3</v>
      </c>
      <c r="F210" s="101">
        <v>9.8000000000000007</v>
      </c>
      <c r="G210" s="101">
        <v>74.1875</v>
      </c>
      <c r="H210" s="101">
        <v>94</v>
      </c>
      <c r="I210" s="101">
        <v>31</v>
      </c>
      <c r="J210" s="101">
        <v>4.8100000000000005</v>
      </c>
    </row>
    <row r="211" spans="1:10" x14ac:dyDescent="0.25">
      <c r="A211" s="99">
        <v>43675</v>
      </c>
      <c r="B211" s="100">
        <f>WEEKNUM([1]!DATAMETEROLOGICA[[#This Row],[DIAS]],21)</f>
        <v>31</v>
      </c>
      <c r="C211" s="100" cm="1">
        <f t="array" ref="C2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1" s="101">
        <v>13.647916666666667</v>
      </c>
      <c r="E211" s="101">
        <v>21.6</v>
      </c>
      <c r="F211" s="101">
        <v>9.3000000000000007</v>
      </c>
      <c r="G211" s="101">
        <v>77.604166666666671</v>
      </c>
      <c r="H211" s="101">
        <v>93</v>
      </c>
      <c r="I211" s="101">
        <v>50</v>
      </c>
      <c r="J211" s="101">
        <v>4.6400000000000006</v>
      </c>
    </row>
    <row r="212" spans="1:10" x14ac:dyDescent="0.25">
      <c r="A212" s="99">
        <v>43676</v>
      </c>
      <c r="B212" s="100">
        <f>WEEKNUM([1]!DATAMETEROLOGICA[[#This Row],[DIAS]],21)</f>
        <v>31</v>
      </c>
      <c r="C212" s="100" cm="1">
        <f t="array" ref="C2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2" s="101">
        <v>15.110416666666667</v>
      </c>
      <c r="E212" s="101">
        <v>25.8</v>
      </c>
      <c r="F212" s="101">
        <v>10</v>
      </c>
      <c r="G212" s="101">
        <v>73.4375</v>
      </c>
      <c r="H212" s="101">
        <v>91</v>
      </c>
      <c r="I212" s="101">
        <v>39</v>
      </c>
      <c r="J212" s="101">
        <v>4.24</v>
      </c>
    </row>
    <row r="213" spans="1:10" x14ac:dyDescent="0.25">
      <c r="A213" s="99">
        <v>43677</v>
      </c>
      <c r="B213" s="100">
        <f>WEEKNUM([1]!DATAMETEROLOGICA[[#This Row],[DIAS]],21)</f>
        <v>31</v>
      </c>
      <c r="C213" s="100" cm="1">
        <f t="array" ref="C2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3" s="101">
        <v>15.491666666666667</v>
      </c>
      <c r="E213" s="101">
        <v>28.5</v>
      </c>
      <c r="F213" s="101">
        <v>7.6</v>
      </c>
      <c r="G213" s="101">
        <v>70.895833333333329</v>
      </c>
      <c r="H213" s="101">
        <v>93</v>
      </c>
      <c r="I213" s="101">
        <v>32</v>
      </c>
      <c r="J213" s="101">
        <v>4.0700000000000012</v>
      </c>
    </row>
    <row r="214" spans="1:10" x14ac:dyDescent="0.25">
      <c r="A214" s="99">
        <v>43678</v>
      </c>
      <c r="B214" s="100">
        <f>WEEKNUM([1]!DATAMETEROLOGICA[[#This Row],[DIAS]],21)</f>
        <v>31</v>
      </c>
      <c r="C214" s="100" cm="1">
        <f t="array" ref="C2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4" s="101">
        <v>15.002083333333337</v>
      </c>
      <c r="E214" s="101">
        <v>25.4</v>
      </c>
      <c r="F214" s="101">
        <v>8.1999999999999993</v>
      </c>
      <c r="G214" s="101">
        <v>74.5625</v>
      </c>
      <c r="H214" s="101">
        <v>93</v>
      </c>
      <c r="I214" s="101">
        <v>44</v>
      </c>
      <c r="J214" s="101">
        <v>4.5600000000000014</v>
      </c>
    </row>
    <row r="215" spans="1:10" x14ac:dyDescent="0.25">
      <c r="A215" s="99">
        <v>43679</v>
      </c>
      <c r="B215" s="100">
        <f>WEEKNUM([1]!DATAMETEROLOGICA[[#This Row],[DIAS]],21)</f>
        <v>31</v>
      </c>
      <c r="C215" s="100" cm="1">
        <f t="array" ref="C2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5" s="101">
        <v>15.322916666666666</v>
      </c>
      <c r="E215" s="101">
        <v>25.9</v>
      </c>
      <c r="F215" s="101">
        <v>10.3</v>
      </c>
      <c r="G215" s="101">
        <v>75.291666666666671</v>
      </c>
      <c r="H215" s="101">
        <v>94</v>
      </c>
      <c r="I215" s="101">
        <v>41</v>
      </c>
      <c r="J215" s="101">
        <v>4.3500000000000005</v>
      </c>
    </row>
    <row r="216" spans="1:10" x14ac:dyDescent="0.25">
      <c r="A216" s="99">
        <v>43680</v>
      </c>
      <c r="B216" s="100">
        <f>WEEKNUM([1]!DATAMETEROLOGICA[[#This Row],[DIAS]],21)</f>
        <v>31</v>
      </c>
      <c r="C216" s="100" cm="1">
        <f t="array" ref="C2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6" s="101">
        <v>16.683333333333326</v>
      </c>
      <c r="E216" s="101">
        <v>27.8</v>
      </c>
      <c r="F216" s="101">
        <v>9.9</v>
      </c>
      <c r="G216" s="101">
        <v>70.708333333333329</v>
      </c>
      <c r="H216" s="101">
        <v>94</v>
      </c>
      <c r="I216" s="101">
        <v>33</v>
      </c>
      <c r="J216" s="101">
        <v>4.3899999999999997</v>
      </c>
    </row>
    <row r="217" spans="1:10" x14ac:dyDescent="0.25">
      <c r="A217" s="99">
        <v>43681</v>
      </c>
      <c r="B217" s="100">
        <f>WEEKNUM([1]!DATAMETEROLOGICA[[#This Row],[DIAS]],21)</f>
        <v>31</v>
      </c>
      <c r="C217" s="100" cm="1">
        <f t="array" ref="C2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7" s="101">
        <v>17.802083333333339</v>
      </c>
      <c r="E217" s="101">
        <v>29.1</v>
      </c>
      <c r="F217" s="101">
        <v>9.6999999999999993</v>
      </c>
      <c r="G217" s="101">
        <v>67.1875</v>
      </c>
      <c r="H217" s="101">
        <v>89</v>
      </c>
      <c r="I217" s="101">
        <v>38</v>
      </c>
      <c r="J217" s="101">
        <v>4.5300000000000011</v>
      </c>
    </row>
    <row r="218" spans="1:10" x14ac:dyDescent="0.25">
      <c r="A218" s="99">
        <v>43682</v>
      </c>
      <c r="B218" s="100">
        <f>WEEKNUM([1]!DATAMETEROLOGICA[[#This Row],[DIAS]],21)</f>
        <v>32</v>
      </c>
      <c r="C218" s="100" cm="1">
        <f t="array" ref="C2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8" s="101">
        <v>17.483333333333331</v>
      </c>
      <c r="E218" s="101">
        <v>28.9</v>
      </c>
      <c r="F218" s="101">
        <v>10</v>
      </c>
      <c r="G218" s="101">
        <v>68.833333333333329</v>
      </c>
      <c r="H218" s="101">
        <v>92</v>
      </c>
      <c r="I218" s="101">
        <v>35</v>
      </c>
      <c r="J218" s="101">
        <v>4.3999999999999995</v>
      </c>
    </row>
    <row r="219" spans="1:10" x14ac:dyDescent="0.25">
      <c r="A219" s="99">
        <v>43683</v>
      </c>
      <c r="B219" s="100">
        <f>WEEKNUM([1]!DATAMETEROLOGICA[[#This Row],[DIAS]],21)</f>
        <v>32</v>
      </c>
      <c r="C219" s="100" cm="1">
        <f t="array" ref="C2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19" s="101">
        <v>15.541666666666664</v>
      </c>
      <c r="E219" s="101">
        <v>24.9</v>
      </c>
      <c r="F219" s="101">
        <v>11.4</v>
      </c>
      <c r="G219" s="101">
        <v>78.4375</v>
      </c>
      <c r="H219" s="101">
        <v>94</v>
      </c>
      <c r="I219" s="101">
        <v>45</v>
      </c>
      <c r="J219" s="101">
        <v>3.9399999999999986</v>
      </c>
    </row>
    <row r="220" spans="1:10" x14ac:dyDescent="0.25">
      <c r="A220" s="99">
        <v>43684</v>
      </c>
      <c r="B220" s="100">
        <f>WEEKNUM([1]!DATAMETEROLOGICA[[#This Row],[DIAS]],21)</f>
        <v>32</v>
      </c>
      <c r="C220" s="100" cm="1">
        <f t="array" ref="C2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0" s="101">
        <v>15.902083333333332</v>
      </c>
      <c r="E220" s="101">
        <v>25.2</v>
      </c>
      <c r="F220" s="101">
        <v>12</v>
      </c>
      <c r="G220" s="101">
        <v>77.520833333333329</v>
      </c>
      <c r="H220" s="101">
        <v>93</v>
      </c>
      <c r="I220" s="101">
        <v>46</v>
      </c>
      <c r="J220" s="101">
        <v>4.3899999999999997</v>
      </c>
    </row>
    <row r="221" spans="1:10" x14ac:dyDescent="0.25">
      <c r="A221" s="99">
        <v>43685</v>
      </c>
      <c r="B221" s="100">
        <f>WEEKNUM([1]!DATAMETEROLOGICA[[#This Row],[DIAS]],21)</f>
        <v>32</v>
      </c>
      <c r="C221" s="100" cm="1">
        <f t="array" ref="C2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1" s="101">
        <v>14.747916666666667</v>
      </c>
      <c r="E221" s="101">
        <v>21.9</v>
      </c>
      <c r="F221" s="101">
        <v>11.7</v>
      </c>
      <c r="G221" s="101">
        <v>78.333333333333329</v>
      </c>
      <c r="H221" s="101">
        <v>93</v>
      </c>
      <c r="I221" s="101">
        <v>52</v>
      </c>
      <c r="J221" s="101">
        <v>4.8899999999999997</v>
      </c>
    </row>
    <row r="222" spans="1:10" x14ac:dyDescent="0.25">
      <c r="A222" s="99">
        <v>43686</v>
      </c>
      <c r="B222" s="100">
        <f>WEEKNUM([1]!DATAMETEROLOGICA[[#This Row],[DIAS]],21)</f>
        <v>32</v>
      </c>
      <c r="C222" s="100" cm="1">
        <f t="array" ref="C2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2" s="101">
        <v>14.310416666666667</v>
      </c>
      <c r="E222" s="101">
        <v>20.9</v>
      </c>
      <c r="F222" s="101">
        <v>11</v>
      </c>
      <c r="G222" s="101">
        <v>77.520833333333329</v>
      </c>
      <c r="H222" s="101">
        <v>92</v>
      </c>
      <c r="I222" s="101">
        <v>52</v>
      </c>
      <c r="J222" s="101">
        <v>4.9000000000000004</v>
      </c>
    </row>
    <row r="223" spans="1:10" x14ac:dyDescent="0.25">
      <c r="A223" s="99">
        <v>43687</v>
      </c>
      <c r="B223" s="100">
        <f>WEEKNUM([1]!DATAMETEROLOGICA[[#This Row],[DIAS]],21)</f>
        <v>32</v>
      </c>
      <c r="C223" s="100" cm="1">
        <f t="array" ref="C2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3" s="101">
        <v>14.637500000000001</v>
      </c>
      <c r="E223" s="101">
        <v>24.1</v>
      </c>
      <c r="F223" s="101">
        <v>10.7</v>
      </c>
      <c r="G223" s="101">
        <v>78.479166666666671</v>
      </c>
      <c r="H223" s="101">
        <v>93</v>
      </c>
      <c r="I223" s="101">
        <v>47</v>
      </c>
      <c r="J223" s="101">
        <v>4.3400000000000007</v>
      </c>
    </row>
    <row r="224" spans="1:10" x14ac:dyDescent="0.25">
      <c r="A224" s="99">
        <v>43688</v>
      </c>
      <c r="B224" s="100">
        <f>WEEKNUM([1]!DATAMETEROLOGICA[[#This Row],[DIAS]],21)</f>
        <v>32</v>
      </c>
      <c r="C224" s="100" cm="1">
        <f t="array" ref="C2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4" s="101">
        <v>14.6</v>
      </c>
      <c r="E224" s="101">
        <v>22.7</v>
      </c>
      <c r="F224" s="101">
        <v>10.4</v>
      </c>
      <c r="G224" s="101">
        <v>78.291666666666671</v>
      </c>
      <c r="H224" s="101">
        <v>95</v>
      </c>
      <c r="I224" s="101">
        <v>47</v>
      </c>
      <c r="J224" s="101">
        <v>4.99</v>
      </c>
    </row>
    <row r="225" spans="1:10" x14ac:dyDescent="0.25">
      <c r="A225" s="99">
        <v>43689</v>
      </c>
      <c r="B225" s="100">
        <f>WEEKNUM([1]!DATAMETEROLOGICA[[#This Row],[DIAS]],21)</f>
        <v>33</v>
      </c>
      <c r="C225" s="100" cm="1">
        <f t="array" ref="C2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5" s="101">
        <v>15.437500000000002</v>
      </c>
      <c r="E225" s="101">
        <v>26.8</v>
      </c>
      <c r="F225" s="101">
        <v>10.1</v>
      </c>
      <c r="G225" s="101">
        <v>74.833333333333329</v>
      </c>
      <c r="H225" s="101">
        <v>95</v>
      </c>
      <c r="I225" s="101">
        <v>34</v>
      </c>
      <c r="J225" s="101">
        <v>4.6000000000000005</v>
      </c>
    </row>
    <row r="226" spans="1:10" x14ac:dyDescent="0.25">
      <c r="A226" s="99">
        <v>43690</v>
      </c>
      <c r="B226" s="100">
        <f>WEEKNUM([1]!DATAMETEROLOGICA[[#This Row],[DIAS]],21)</f>
        <v>33</v>
      </c>
      <c r="C226" s="100" cm="1">
        <f t="array" ref="C2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6" s="101">
        <v>16.818749999999998</v>
      </c>
      <c r="E226" s="101">
        <v>28.9</v>
      </c>
      <c r="F226" s="101">
        <v>9.1999999999999993</v>
      </c>
      <c r="G226" s="101">
        <v>72.125</v>
      </c>
      <c r="H226" s="101">
        <v>95</v>
      </c>
      <c r="I226" s="101">
        <v>38</v>
      </c>
      <c r="J226" s="101">
        <v>4.12</v>
      </c>
    </row>
    <row r="227" spans="1:10" x14ac:dyDescent="0.25">
      <c r="A227" s="99">
        <v>43691</v>
      </c>
      <c r="B227" s="100">
        <f>WEEKNUM([1]!DATAMETEROLOGICA[[#This Row],[DIAS]],21)</f>
        <v>33</v>
      </c>
      <c r="C227" s="100" cm="1">
        <f t="array" ref="C2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7" s="101">
        <v>18.181249999999999</v>
      </c>
      <c r="E227" s="101">
        <v>29.9</v>
      </c>
      <c r="F227" s="101">
        <v>10.7</v>
      </c>
      <c r="G227" s="101">
        <v>66.833333333333329</v>
      </c>
      <c r="H227" s="101">
        <v>86</v>
      </c>
      <c r="I227" s="101">
        <v>32</v>
      </c>
      <c r="J227" s="101">
        <v>4.7000000000000011</v>
      </c>
    </row>
    <row r="228" spans="1:10" x14ac:dyDescent="0.25">
      <c r="A228" s="99">
        <v>43692</v>
      </c>
      <c r="B228" s="100">
        <f>WEEKNUM([1]!DATAMETEROLOGICA[[#This Row],[DIAS]],21)</f>
        <v>33</v>
      </c>
      <c r="C228" s="100" cm="1">
        <f t="array" ref="C2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228" s="101">
        <v>16.164583333333333</v>
      </c>
      <c r="E228" s="101">
        <v>25.1</v>
      </c>
      <c r="F228" s="101">
        <v>10.3</v>
      </c>
      <c r="G228" s="101">
        <v>76.625</v>
      </c>
      <c r="H228" s="101">
        <v>96</v>
      </c>
      <c r="I228" s="101">
        <v>49</v>
      </c>
      <c r="J228" s="101">
        <v>4.1800000000000006</v>
      </c>
    </row>
    <row r="229" spans="1:10" x14ac:dyDescent="0.25">
      <c r="A229" s="99">
        <v>43693</v>
      </c>
      <c r="B229" s="100">
        <f>WEEKNUM([1]!DATAMETEROLOGICA[[#This Row],[DIAS]],21)</f>
        <v>33</v>
      </c>
      <c r="C229" s="100" cm="1">
        <f t="array" ref="C2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29" s="101">
        <v>14.629166666666665</v>
      </c>
      <c r="E229" s="101">
        <v>22.4</v>
      </c>
      <c r="F229" s="101">
        <v>10.4</v>
      </c>
      <c r="G229" s="101">
        <v>80.895833333333329</v>
      </c>
      <c r="H229" s="101">
        <v>94</v>
      </c>
      <c r="I229" s="101">
        <v>57</v>
      </c>
      <c r="J229" s="101">
        <v>3.7199999999999989</v>
      </c>
    </row>
    <row r="230" spans="1:10" x14ac:dyDescent="0.25">
      <c r="A230" s="99">
        <v>43694</v>
      </c>
      <c r="B230" s="100">
        <f>WEEKNUM([1]!DATAMETEROLOGICA[[#This Row],[DIAS]],21)</f>
        <v>33</v>
      </c>
      <c r="C230" s="100" cm="1">
        <f t="array" ref="C2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0" s="101">
        <v>15.689583333333337</v>
      </c>
      <c r="E230" s="101">
        <v>26.6</v>
      </c>
      <c r="F230" s="101">
        <v>10.3</v>
      </c>
      <c r="G230" s="101">
        <v>76.354166666666671</v>
      </c>
      <c r="H230" s="101">
        <v>95</v>
      </c>
      <c r="I230" s="101">
        <v>38</v>
      </c>
      <c r="J230" s="101">
        <v>4.28</v>
      </c>
    </row>
    <row r="231" spans="1:10" x14ac:dyDescent="0.25">
      <c r="A231" s="99">
        <v>43695</v>
      </c>
      <c r="B231" s="100">
        <f>WEEKNUM([1]!DATAMETEROLOGICA[[#This Row],[DIAS]],21)</f>
        <v>33</v>
      </c>
      <c r="C231" s="100" cm="1">
        <f t="array" ref="C2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1" s="101">
        <v>16.270833333333332</v>
      </c>
      <c r="E231" s="101">
        <v>28.5</v>
      </c>
      <c r="F231" s="101">
        <v>9.3000000000000007</v>
      </c>
      <c r="G231" s="101">
        <v>72.145833333333329</v>
      </c>
      <c r="H231" s="101">
        <v>95</v>
      </c>
      <c r="I231" s="101">
        <v>34</v>
      </c>
      <c r="J231" s="101">
        <v>4.620000000000001</v>
      </c>
    </row>
    <row r="232" spans="1:10" x14ac:dyDescent="0.25">
      <c r="A232" s="99">
        <v>43696</v>
      </c>
      <c r="B232" s="100">
        <f>WEEKNUM([1]!DATAMETEROLOGICA[[#This Row],[DIAS]],21)</f>
        <v>34</v>
      </c>
      <c r="C232" s="100" cm="1">
        <f t="array" ref="C2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2" s="101">
        <v>16.685416666666665</v>
      </c>
      <c r="E232" s="101">
        <v>29.9</v>
      </c>
      <c r="F232" s="101">
        <v>10.1</v>
      </c>
      <c r="G232" s="101">
        <v>71.729166666666671</v>
      </c>
      <c r="H232" s="101">
        <v>93</v>
      </c>
      <c r="I232" s="101">
        <v>31</v>
      </c>
      <c r="J232" s="101">
        <v>4.9200000000000008</v>
      </c>
    </row>
    <row r="233" spans="1:10" x14ac:dyDescent="0.25">
      <c r="A233" s="99">
        <v>43697</v>
      </c>
      <c r="B233" s="100">
        <f>WEEKNUM([1]!DATAMETEROLOGICA[[#This Row],[DIAS]],21)</f>
        <v>34</v>
      </c>
      <c r="C233" s="100" cm="1">
        <f t="array" ref="C2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3" s="101">
        <v>16.110416666666669</v>
      </c>
      <c r="E233" s="101">
        <v>27.6</v>
      </c>
      <c r="F233" s="101">
        <v>9.6</v>
      </c>
      <c r="G233" s="101">
        <v>70.9375</v>
      </c>
      <c r="H233" s="101">
        <v>92</v>
      </c>
      <c r="I233" s="101">
        <v>39</v>
      </c>
      <c r="J233" s="101">
        <v>4.3500000000000005</v>
      </c>
    </row>
    <row r="234" spans="1:10" x14ac:dyDescent="0.25">
      <c r="A234" s="99">
        <v>43698</v>
      </c>
      <c r="B234" s="100">
        <f>WEEKNUM([1]!DATAMETEROLOGICA[[#This Row],[DIAS]],21)</f>
        <v>34</v>
      </c>
      <c r="C234" s="100" cm="1">
        <f t="array" ref="C2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4" s="101">
        <v>16.7</v>
      </c>
      <c r="E234" s="101">
        <v>30.2</v>
      </c>
      <c r="F234" s="101">
        <v>10.1</v>
      </c>
      <c r="G234" s="101">
        <v>70.625</v>
      </c>
      <c r="H234" s="101">
        <v>93</v>
      </c>
      <c r="I234" s="101">
        <v>30</v>
      </c>
      <c r="J234" s="101">
        <v>4.5</v>
      </c>
    </row>
    <row r="235" spans="1:10" x14ac:dyDescent="0.25">
      <c r="A235" s="99">
        <v>43699</v>
      </c>
      <c r="B235" s="100">
        <f>WEEKNUM([1]!DATAMETEROLOGICA[[#This Row],[DIAS]],21)</f>
        <v>34</v>
      </c>
      <c r="C235" s="100" cm="1">
        <f t="array" ref="C2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5" s="101">
        <v>18.672916666666662</v>
      </c>
      <c r="E235" s="101">
        <v>30.3</v>
      </c>
      <c r="F235" s="101">
        <v>10.4</v>
      </c>
      <c r="G235" s="101">
        <v>64.145833333333329</v>
      </c>
      <c r="H235" s="101">
        <v>91</v>
      </c>
      <c r="I235" s="101">
        <v>29</v>
      </c>
      <c r="J235" s="101">
        <v>4.919999999999999</v>
      </c>
    </row>
    <row r="236" spans="1:10" x14ac:dyDescent="0.25">
      <c r="A236" s="99">
        <v>43700</v>
      </c>
      <c r="B236" s="100">
        <f>WEEKNUM([1]!DATAMETEROLOGICA[[#This Row],[DIAS]],21)</f>
        <v>34</v>
      </c>
      <c r="C236" s="100" cm="1">
        <f t="array" ref="C2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6" s="101">
        <v>19.812499999999996</v>
      </c>
      <c r="E236" s="101">
        <v>32.299999999999997</v>
      </c>
      <c r="F236" s="101">
        <v>12.5</v>
      </c>
      <c r="G236" s="101">
        <v>57.5</v>
      </c>
      <c r="H236" s="101">
        <v>79</v>
      </c>
      <c r="I236" s="101">
        <v>27</v>
      </c>
      <c r="J236" s="101">
        <v>5.27</v>
      </c>
    </row>
    <row r="237" spans="1:10" x14ac:dyDescent="0.25">
      <c r="A237" s="99">
        <v>43701</v>
      </c>
      <c r="B237" s="100">
        <f>WEEKNUM([1]!DATAMETEROLOGICA[[#This Row],[DIAS]],21)</f>
        <v>34</v>
      </c>
      <c r="C237" s="100" cm="1">
        <f t="array" ref="C2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7" s="101">
        <v>17.370833333333334</v>
      </c>
      <c r="E237" s="101">
        <v>29.9</v>
      </c>
      <c r="F237" s="101">
        <v>10.3</v>
      </c>
      <c r="G237" s="101">
        <v>67.8125</v>
      </c>
      <c r="H237" s="101">
        <v>92</v>
      </c>
      <c r="I237" s="101">
        <v>26</v>
      </c>
      <c r="J237" s="101">
        <v>5.2700000000000014</v>
      </c>
    </row>
    <row r="238" spans="1:10" x14ac:dyDescent="0.25">
      <c r="A238" s="99">
        <v>43702</v>
      </c>
      <c r="B238" s="100">
        <f>WEEKNUM([1]!DATAMETEROLOGICA[[#This Row],[DIAS]],21)</f>
        <v>34</v>
      </c>
      <c r="C238" s="100" cm="1">
        <f t="array" ref="C2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8" s="101">
        <v>15.591666666666669</v>
      </c>
      <c r="E238" s="101">
        <v>28.4</v>
      </c>
      <c r="F238" s="101">
        <v>9</v>
      </c>
      <c r="G238" s="101">
        <v>74.020833333333329</v>
      </c>
      <c r="H238" s="101">
        <v>94</v>
      </c>
      <c r="I238" s="101">
        <v>35</v>
      </c>
      <c r="J238" s="101">
        <v>4.4300000000000006</v>
      </c>
    </row>
    <row r="239" spans="1:10" x14ac:dyDescent="0.25">
      <c r="A239" s="99">
        <v>43703</v>
      </c>
      <c r="B239" s="100">
        <f>WEEKNUM([1]!DATAMETEROLOGICA[[#This Row],[DIAS]],21)</f>
        <v>35</v>
      </c>
      <c r="C239" s="100" cm="1">
        <f t="array" ref="C2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39" s="101">
        <v>15.6</v>
      </c>
      <c r="E239" s="101">
        <v>26.2</v>
      </c>
      <c r="F239" s="101">
        <v>10.9</v>
      </c>
      <c r="G239" s="101">
        <v>74.645833333333329</v>
      </c>
      <c r="H239" s="101">
        <v>91</v>
      </c>
      <c r="I239" s="101">
        <v>42</v>
      </c>
      <c r="J239" s="101">
        <v>4.28</v>
      </c>
    </row>
    <row r="240" spans="1:10" x14ac:dyDescent="0.25">
      <c r="A240" s="99">
        <v>43704</v>
      </c>
      <c r="B240" s="100">
        <f>WEEKNUM([1]!DATAMETEROLOGICA[[#This Row],[DIAS]],21)</f>
        <v>35</v>
      </c>
      <c r="C240" s="100" cm="1">
        <f t="array" ref="C2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0" s="101">
        <v>18.570833333333333</v>
      </c>
      <c r="E240" s="101">
        <v>30.8</v>
      </c>
      <c r="F240" s="101">
        <v>8.6999999999999993</v>
      </c>
      <c r="G240" s="101">
        <v>62.041666666666664</v>
      </c>
      <c r="H240" s="101">
        <v>90</v>
      </c>
      <c r="I240" s="101">
        <v>28</v>
      </c>
      <c r="J240" s="101">
        <v>5.27</v>
      </c>
    </row>
    <row r="241" spans="1:10" x14ac:dyDescent="0.25">
      <c r="A241" s="99">
        <v>43705</v>
      </c>
      <c r="B241" s="100">
        <f>WEEKNUM([1]!DATAMETEROLOGICA[[#This Row],[DIAS]],21)</f>
        <v>35</v>
      </c>
      <c r="C241" s="100" cm="1">
        <f t="array" ref="C2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1" s="101">
        <v>18.083333333333339</v>
      </c>
      <c r="E241" s="101">
        <v>28.6</v>
      </c>
      <c r="F241" s="101">
        <v>10.3</v>
      </c>
      <c r="G241" s="101">
        <v>65.895833333333329</v>
      </c>
      <c r="H241" s="101">
        <v>87</v>
      </c>
      <c r="I241" s="101">
        <v>39</v>
      </c>
      <c r="J241" s="101">
        <v>4.78</v>
      </c>
    </row>
    <row r="242" spans="1:10" x14ac:dyDescent="0.25">
      <c r="A242" s="99">
        <v>43706</v>
      </c>
      <c r="B242" s="100">
        <f>WEEKNUM([1]!DATAMETEROLOGICA[[#This Row],[DIAS]],21)</f>
        <v>35</v>
      </c>
      <c r="C242" s="100" cm="1">
        <f t="array" ref="C2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2" s="101">
        <v>16.170454545454547</v>
      </c>
      <c r="E242" s="101">
        <v>28.3</v>
      </c>
      <c r="F242" s="101">
        <v>10.7</v>
      </c>
      <c r="G242" s="101">
        <v>74.795454545454547</v>
      </c>
      <c r="H242" s="101">
        <v>93</v>
      </c>
      <c r="I242" s="101">
        <v>42</v>
      </c>
      <c r="J242" s="101">
        <v>3.319999999999999</v>
      </c>
    </row>
    <row r="243" spans="1:10" x14ac:dyDescent="0.25">
      <c r="A243" s="99">
        <v>43707</v>
      </c>
      <c r="B243" s="100">
        <f>WEEKNUM([1]!DATAMETEROLOGICA[[#This Row],[DIAS]],21)</f>
        <v>35</v>
      </c>
      <c r="C243" s="100" cm="1">
        <f t="array" ref="C2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3" s="101">
        <v>17.252083333333339</v>
      </c>
      <c r="E243" s="101">
        <v>29.3</v>
      </c>
      <c r="F243" s="101">
        <v>11.2</v>
      </c>
      <c r="G243" s="101">
        <v>72.479166666666671</v>
      </c>
      <c r="H243" s="101">
        <v>95</v>
      </c>
      <c r="I243" s="101">
        <v>38</v>
      </c>
      <c r="J243" s="101">
        <v>4.7300000000000013</v>
      </c>
    </row>
    <row r="244" spans="1:10" x14ac:dyDescent="0.25">
      <c r="A244" s="99">
        <v>43708</v>
      </c>
      <c r="B244" s="100">
        <f>WEEKNUM([1]!DATAMETEROLOGICA[[#This Row],[DIAS]],21)</f>
        <v>35</v>
      </c>
      <c r="C244" s="100" cm="1">
        <f t="array" ref="C2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4" s="101">
        <v>16.827083333333331</v>
      </c>
      <c r="E244" s="101">
        <v>27.4</v>
      </c>
      <c r="F244" s="101">
        <v>11.3</v>
      </c>
      <c r="G244" s="101">
        <v>74.416666666666671</v>
      </c>
      <c r="H244" s="101">
        <v>95</v>
      </c>
      <c r="I244" s="101">
        <v>41</v>
      </c>
      <c r="J244" s="101">
        <v>5.0600000000000014</v>
      </c>
    </row>
    <row r="245" spans="1:10" x14ac:dyDescent="0.25">
      <c r="A245" s="99">
        <v>43709</v>
      </c>
      <c r="B245" s="100">
        <f>WEEKNUM([1]!DATAMETEROLOGICA[[#This Row],[DIAS]],21)</f>
        <v>35</v>
      </c>
      <c r="C245" s="100" cm="1">
        <f t="array" ref="C2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5" s="101">
        <v>17.581250000000001</v>
      </c>
      <c r="E245" s="101">
        <v>28.9</v>
      </c>
      <c r="F245" s="101">
        <v>10.7</v>
      </c>
      <c r="G245" s="101">
        <v>70.8125</v>
      </c>
      <c r="H245" s="101">
        <v>94</v>
      </c>
      <c r="I245" s="101">
        <v>37</v>
      </c>
      <c r="J245" s="101">
        <v>4.9399999999999995</v>
      </c>
    </row>
    <row r="246" spans="1:10" x14ac:dyDescent="0.25">
      <c r="A246" s="99">
        <v>43710</v>
      </c>
      <c r="B246" s="100">
        <f>WEEKNUM([1]!DATAMETEROLOGICA[[#This Row],[DIAS]],21)</f>
        <v>36</v>
      </c>
      <c r="C246" s="100" cm="1">
        <f t="array" ref="C2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6" s="101">
        <v>17.795833333333331</v>
      </c>
      <c r="E246" s="101">
        <v>31.2</v>
      </c>
      <c r="F246" s="101">
        <v>10.6</v>
      </c>
      <c r="G246" s="101">
        <v>70.395833333333329</v>
      </c>
      <c r="H246" s="101">
        <v>94</v>
      </c>
      <c r="I246" s="101">
        <v>34</v>
      </c>
      <c r="J246" s="101">
        <v>4.9000000000000004</v>
      </c>
    </row>
    <row r="247" spans="1:10" x14ac:dyDescent="0.25">
      <c r="A247" s="99">
        <v>43711</v>
      </c>
      <c r="B247" s="100">
        <f>WEEKNUM([1]!DATAMETEROLOGICA[[#This Row],[DIAS]],21)</f>
        <v>36</v>
      </c>
      <c r="C247" s="100" cm="1">
        <f t="array" ref="C2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7" s="101">
        <v>17.941666666666666</v>
      </c>
      <c r="E247" s="101">
        <v>29.3</v>
      </c>
      <c r="F247" s="101">
        <v>12.3</v>
      </c>
      <c r="G247" s="101">
        <v>69.104166666666671</v>
      </c>
      <c r="H247" s="101">
        <v>87</v>
      </c>
      <c r="I247" s="101">
        <v>38</v>
      </c>
      <c r="J247" s="101">
        <v>4.2600000000000007</v>
      </c>
    </row>
    <row r="248" spans="1:10" x14ac:dyDescent="0.25">
      <c r="A248" s="99">
        <v>43712</v>
      </c>
      <c r="B248" s="100">
        <f>WEEKNUM([1]!DATAMETEROLOGICA[[#This Row],[DIAS]],21)</f>
        <v>36</v>
      </c>
      <c r="C248" s="100" cm="1">
        <f t="array" ref="C2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8" s="101">
        <v>18.297916666666669</v>
      </c>
      <c r="E248" s="101">
        <v>29.1</v>
      </c>
      <c r="F248" s="101">
        <v>12.8</v>
      </c>
      <c r="G248" s="101">
        <v>68.520833333333329</v>
      </c>
      <c r="H248" s="101">
        <v>84</v>
      </c>
      <c r="I248" s="101">
        <v>39</v>
      </c>
      <c r="J248" s="101">
        <v>4.9399999999999995</v>
      </c>
    </row>
    <row r="249" spans="1:10" x14ac:dyDescent="0.25">
      <c r="A249" s="99">
        <v>43713</v>
      </c>
      <c r="B249" s="100">
        <f>WEEKNUM([1]!DATAMETEROLOGICA[[#This Row],[DIAS]],21)</f>
        <v>36</v>
      </c>
      <c r="C249" s="100" cm="1">
        <f t="array" ref="C2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49" s="101">
        <v>18.452083333333334</v>
      </c>
      <c r="E249" s="101">
        <v>29.3</v>
      </c>
      <c r="F249" s="101">
        <v>12.8</v>
      </c>
      <c r="G249" s="101">
        <v>69.416666666666671</v>
      </c>
      <c r="H249" s="101">
        <v>87</v>
      </c>
      <c r="I249" s="101">
        <v>35</v>
      </c>
      <c r="J249" s="101">
        <v>4.91</v>
      </c>
    </row>
    <row r="250" spans="1:10" x14ac:dyDescent="0.25">
      <c r="A250" s="99">
        <v>43714</v>
      </c>
      <c r="B250" s="100">
        <f>WEEKNUM([1]!DATAMETEROLOGICA[[#This Row],[DIAS]],21)</f>
        <v>36</v>
      </c>
      <c r="C250" s="100" cm="1">
        <f t="array" ref="C2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0" s="101">
        <v>17.740909090909089</v>
      </c>
      <c r="E250" s="101">
        <v>27.7</v>
      </c>
      <c r="F250" s="101">
        <v>11.6</v>
      </c>
      <c r="G250" s="101">
        <v>70.61363636363636</v>
      </c>
      <c r="H250" s="101">
        <v>87</v>
      </c>
      <c r="I250" s="101">
        <v>43</v>
      </c>
      <c r="J250" s="101">
        <v>4.4400000000000004</v>
      </c>
    </row>
    <row r="251" spans="1:10" x14ac:dyDescent="0.25">
      <c r="A251" s="99">
        <v>43715</v>
      </c>
      <c r="B251" s="100">
        <f>WEEKNUM([1]!DATAMETEROLOGICA[[#This Row],[DIAS]],21)</f>
        <v>36</v>
      </c>
      <c r="C251" s="100" cm="1">
        <f t="array" ref="C2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1" s="101">
        <v>16.756250000000005</v>
      </c>
      <c r="E251" s="101">
        <v>28.6</v>
      </c>
      <c r="F251" s="101">
        <v>12.7</v>
      </c>
      <c r="G251" s="101">
        <v>75.833333333333329</v>
      </c>
      <c r="H251" s="101">
        <v>91</v>
      </c>
      <c r="I251" s="101">
        <v>37</v>
      </c>
      <c r="J251" s="101">
        <v>4.8100000000000005</v>
      </c>
    </row>
    <row r="252" spans="1:10" x14ac:dyDescent="0.25">
      <c r="A252" s="99">
        <v>43716</v>
      </c>
      <c r="B252" s="100">
        <f>WEEKNUM([1]!DATAMETEROLOGICA[[#This Row],[DIAS]],21)</f>
        <v>36</v>
      </c>
      <c r="C252" s="100" cm="1">
        <f t="array" ref="C2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2" s="101">
        <v>15.856250000000003</v>
      </c>
      <c r="E252" s="101">
        <v>23.7</v>
      </c>
      <c r="F252" s="101">
        <v>11.8</v>
      </c>
      <c r="G252" s="101">
        <v>76.583333333333329</v>
      </c>
      <c r="H252" s="101">
        <v>92</v>
      </c>
      <c r="I252" s="101">
        <v>41</v>
      </c>
      <c r="J252" s="101">
        <v>5.3000000000000007</v>
      </c>
    </row>
    <row r="253" spans="1:10" x14ac:dyDescent="0.25">
      <c r="A253" s="99">
        <v>43717</v>
      </c>
      <c r="B253" s="100">
        <f>WEEKNUM([1]!DATAMETEROLOGICA[[#This Row],[DIAS]],21)</f>
        <v>37</v>
      </c>
      <c r="C253" s="100" cm="1">
        <f t="array" ref="C2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3" s="101">
        <v>14.439534883720935</v>
      </c>
      <c r="E253" s="101">
        <v>20.5</v>
      </c>
      <c r="F253" s="101">
        <v>11.8</v>
      </c>
      <c r="G253" s="101">
        <v>82.04651162790698</v>
      </c>
      <c r="H253" s="101">
        <v>93</v>
      </c>
      <c r="I253" s="101">
        <v>61</v>
      </c>
      <c r="J253" s="101">
        <v>4.7600000000000007</v>
      </c>
    </row>
    <row r="254" spans="1:10" x14ac:dyDescent="0.25">
      <c r="A254" s="99">
        <v>43718</v>
      </c>
      <c r="B254" s="100">
        <f>WEEKNUM([1]!DATAMETEROLOGICA[[#This Row],[DIAS]],21)</f>
        <v>37</v>
      </c>
      <c r="C254" s="100" cm="1">
        <f t="array" ref="C2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4" s="101">
        <v>14.879166666666663</v>
      </c>
      <c r="E254" s="101">
        <v>21.4</v>
      </c>
      <c r="F254" s="101">
        <v>11.9</v>
      </c>
      <c r="G254" s="101">
        <v>81.0625</v>
      </c>
      <c r="H254" s="101">
        <v>93</v>
      </c>
      <c r="I254" s="101">
        <v>59</v>
      </c>
      <c r="J254" s="101">
        <v>4.74</v>
      </c>
    </row>
    <row r="255" spans="1:10" x14ac:dyDescent="0.25">
      <c r="A255" s="99">
        <v>43719</v>
      </c>
      <c r="B255" s="100">
        <f>WEEKNUM([1]!DATAMETEROLOGICA[[#This Row],[DIAS]],21)</f>
        <v>37</v>
      </c>
      <c r="C255" s="100" cm="1">
        <f t="array" ref="C2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5" s="101">
        <v>14.516666666666667</v>
      </c>
      <c r="E255" s="101">
        <v>21.1</v>
      </c>
      <c r="F255" s="101">
        <v>11.6</v>
      </c>
      <c r="G255" s="101">
        <v>80.8125</v>
      </c>
      <c r="H255" s="101">
        <v>91</v>
      </c>
      <c r="I255" s="101">
        <v>60</v>
      </c>
      <c r="J255" s="101">
        <v>4.6900000000000004</v>
      </c>
    </row>
    <row r="256" spans="1:10" x14ac:dyDescent="0.25">
      <c r="A256" s="99">
        <v>43720</v>
      </c>
      <c r="B256" s="100">
        <f>WEEKNUM([1]!DATAMETEROLOGICA[[#This Row],[DIAS]],21)</f>
        <v>37</v>
      </c>
      <c r="C256" s="100" cm="1">
        <f t="array" ref="C2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6" s="101">
        <v>15.660416666666668</v>
      </c>
      <c r="E256" s="101">
        <v>24.2</v>
      </c>
      <c r="F256" s="101">
        <v>11</v>
      </c>
      <c r="G256" s="101">
        <v>77.229166666666671</v>
      </c>
      <c r="H256" s="101">
        <v>92</v>
      </c>
      <c r="I256" s="101">
        <v>51</v>
      </c>
      <c r="J256" s="101">
        <v>4.49</v>
      </c>
    </row>
    <row r="257" spans="1:10" x14ac:dyDescent="0.25">
      <c r="A257" s="99">
        <v>43721</v>
      </c>
      <c r="B257" s="100">
        <f>WEEKNUM([1]!DATAMETEROLOGICA[[#This Row],[DIAS]],21)</f>
        <v>37</v>
      </c>
      <c r="C257" s="100" cm="1">
        <f t="array" ref="C2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7" s="101">
        <v>17.458333333333336</v>
      </c>
      <c r="E257" s="101">
        <v>31</v>
      </c>
      <c r="F257" s="101">
        <v>11.1</v>
      </c>
      <c r="G257" s="101">
        <v>72.3125</v>
      </c>
      <c r="H257" s="101">
        <v>92</v>
      </c>
      <c r="I257" s="101">
        <v>31</v>
      </c>
      <c r="J257" s="101">
        <v>5.120000000000001</v>
      </c>
    </row>
    <row r="258" spans="1:10" x14ac:dyDescent="0.25">
      <c r="A258" s="99">
        <v>43722</v>
      </c>
      <c r="B258" s="100">
        <f>WEEKNUM([1]!DATAMETEROLOGICA[[#This Row],[DIAS]],21)</f>
        <v>37</v>
      </c>
      <c r="C258" s="100" cm="1">
        <f t="array" ref="C2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8" s="101">
        <v>16.954166666666662</v>
      </c>
      <c r="E258" s="101">
        <v>26.9</v>
      </c>
      <c r="F258" s="101">
        <v>11.4</v>
      </c>
      <c r="G258" s="101">
        <v>74.125</v>
      </c>
      <c r="H258" s="101">
        <v>94</v>
      </c>
      <c r="I258" s="101">
        <v>39</v>
      </c>
      <c r="J258" s="101">
        <v>5.0000000000000009</v>
      </c>
    </row>
    <row r="259" spans="1:10" x14ac:dyDescent="0.25">
      <c r="A259" s="99">
        <v>43723</v>
      </c>
      <c r="B259" s="100">
        <f>WEEKNUM([1]!DATAMETEROLOGICA[[#This Row],[DIAS]],21)</f>
        <v>37</v>
      </c>
      <c r="C259" s="100" cm="1">
        <f t="array" ref="C2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259" s="101">
        <v>15.950000000000003</v>
      </c>
      <c r="E259" s="101">
        <v>24.6</v>
      </c>
      <c r="F259" s="101">
        <v>11.7</v>
      </c>
      <c r="G259" s="101">
        <v>79.104166666666671</v>
      </c>
      <c r="H259" s="101">
        <v>92</v>
      </c>
      <c r="I259" s="101">
        <v>51</v>
      </c>
      <c r="J259" s="101">
        <v>4.6000000000000005</v>
      </c>
    </row>
    <row r="260" spans="1:10" x14ac:dyDescent="0.25">
      <c r="A260" s="99">
        <v>43724</v>
      </c>
      <c r="B260" s="100">
        <f>WEEKNUM([1]!DATAMETEROLOGICA[[#This Row],[DIAS]],21)</f>
        <v>38</v>
      </c>
      <c r="C260" s="100" cm="1">
        <f t="array" ref="C2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0" s="101">
        <v>14.74375</v>
      </c>
      <c r="E260" s="101">
        <v>20.7</v>
      </c>
      <c r="F260" s="101">
        <v>11.7</v>
      </c>
      <c r="G260" s="101">
        <v>83.583333333333329</v>
      </c>
      <c r="H260" s="101">
        <v>93</v>
      </c>
      <c r="I260" s="101">
        <v>62</v>
      </c>
      <c r="J260" s="101">
        <v>4.8100000000000014</v>
      </c>
    </row>
    <row r="261" spans="1:10" x14ac:dyDescent="0.25">
      <c r="A261" s="99">
        <v>43725</v>
      </c>
      <c r="B261" s="100">
        <f>WEEKNUM([1]!DATAMETEROLOGICA[[#This Row],[DIAS]],21)</f>
        <v>38</v>
      </c>
      <c r="C261" s="100" cm="1">
        <f t="array" ref="C2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1" s="101">
        <v>14.833333333333334</v>
      </c>
      <c r="E261" s="101">
        <v>22.8</v>
      </c>
      <c r="F261" s="101">
        <v>11.2</v>
      </c>
      <c r="G261" s="101">
        <v>80.854166666666671</v>
      </c>
      <c r="H261" s="101">
        <v>95</v>
      </c>
      <c r="I261" s="101">
        <v>52</v>
      </c>
      <c r="J261" s="101">
        <v>4.9600000000000009</v>
      </c>
    </row>
    <row r="262" spans="1:10" x14ac:dyDescent="0.25">
      <c r="A262" s="99">
        <v>43726</v>
      </c>
      <c r="B262" s="100">
        <f>WEEKNUM([1]!DATAMETEROLOGICA[[#This Row],[DIAS]],21)</f>
        <v>38</v>
      </c>
      <c r="C262" s="100" cm="1">
        <f t="array" ref="C2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2" s="101">
        <v>15.985416666666666</v>
      </c>
      <c r="E262" s="101">
        <v>26.6</v>
      </c>
      <c r="F262" s="101">
        <v>11.4</v>
      </c>
      <c r="G262" s="101">
        <v>76.8125</v>
      </c>
      <c r="H262" s="101">
        <v>93</v>
      </c>
      <c r="I262" s="101">
        <v>42</v>
      </c>
      <c r="J262" s="101">
        <v>4.7900000000000009</v>
      </c>
    </row>
    <row r="263" spans="1:10" x14ac:dyDescent="0.25">
      <c r="A263" s="99">
        <v>43727</v>
      </c>
      <c r="B263" s="100">
        <f>WEEKNUM([1]!DATAMETEROLOGICA[[#This Row],[DIAS]],21)</f>
        <v>38</v>
      </c>
      <c r="C263" s="100" cm="1">
        <f t="array" ref="C2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3" s="101">
        <v>16.579166666666662</v>
      </c>
      <c r="E263" s="101">
        <v>27.8</v>
      </c>
      <c r="F263" s="101">
        <v>10.6</v>
      </c>
      <c r="G263" s="101">
        <v>74.520833333333329</v>
      </c>
      <c r="H263" s="101">
        <v>94</v>
      </c>
      <c r="I263" s="101">
        <v>43</v>
      </c>
      <c r="J263" s="101">
        <v>4.5700000000000012</v>
      </c>
    </row>
    <row r="264" spans="1:10" x14ac:dyDescent="0.25">
      <c r="A264" s="99">
        <v>43728</v>
      </c>
      <c r="B264" s="100">
        <f>WEEKNUM([1]!DATAMETEROLOGICA[[#This Row],[DIAS]],21)</f>
        <v>38</v>
      </c>
      <c r="C264" s="100" cm="1">
        <f t="array" ref="C2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4" s="101">
        <v>15.531707317073172</v>
      </c>
      <c r="E264" s="101">
        <v>26.7</v>
      </c>
      <c r="F264" s="101">
        <v>11.1</v>
      </c>
      <c r="G264" s="101">
        <v>78.560975609756099</v>
      </c>
      <c r="H264" s="101">
        <v>94</v>
      </c>
      <c r="I264" s="101">
        <v>46</v>
      </c>
      <c r="J264" s="101">
        <v>3.3699999999999992</v>
      </c>
    </row>
    <row r="265" spans="1:10" x14ac:dyDescent="0.25">
      <c r="A265" s="99">
        <v>43729</v>
      </c>
      <c r="B265" s="100">
        <f>WEEKNUM([1]!DATAMETEROLOGICA[[#This Row],[DIAS]],21)</f>
        <v>38</v>
      </c>
      <c r="C265" s="100" cm="1">
        <f t="array" ref="C2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5" s="101">
        <v>18.029166666666658</v>
      </c>
      <c r="E265" s="101">
        <v>27.9</v>
      </c>
      <c r="F265" s="101">
        <v>11.8</v>
      </c>
      <c r="G265" s="101">
        <v>71.9375</v>
      </c>
      <c r="H265" s="101">
        <v>91</v>
      </c>
      <c r="I265" s="101">
        <v>48</v>
      </c>
      <c r="J265" s="101">
        <v>3.2499999999999996</v>
      </c>
    </row>
    <row r="266" spans="1:10" x14ac:dyDescent="0.25">
      <c r="A266" s="99">
        <v>43730</v>
      </c>
      <c r="B266" s="100">
        <f>WEEKNUM([1]!DATAMETEROLOGICA[[#This Row],[DIAS]],21)</f>
        <v>38</v>
      </c>
      <c r="C266" s="100" cm="1">
        <f t="array" ref="C2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6" s="101">
        <v>19.527083333333326</v>
      </c>
      <c r="E266" s="101">
        <v>30.3</v>
      </c>
      <c r="F266" s="101">
        <v>13.4</v>
      </c>
      <c r="G266" s="101">
        <v>69.0625</v>
      </c>
      <c r="H266" s="101">
        <v>86</v>
      </c>
      <c r="I266" s="101">
        <v>43</v>
      </c>
      <c r="J266" s="101">
        <v>5.1000000000000005</v>
      </c>
    </row>
    <row r="267" spans="1:10" x14ac:dyDescent="0.25">
      <c r="A267" s="99">
        <v>43731</v>
      </c>
      <c r="B267" s="100">
        <f>WEEKNUM([1]!DATAMETEROLOGICA[[#This Row],[DIAS]],21)</f>
        <v>39</v>
      </c>
      <c r="C267" s="100" cm="1">
        <f t="array" ref="C2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7" s="101">
        <v>19.314583333333335</v>
      </c>
      <c r="E267" s="101">
        <v>30.5</v>
      </c>
      <c r="F267" s="101">
        <v>14.1</v>
      </c>
      <c r="G267" s="101">
        <v>70.979166666666671</v>
      </c>
      <c r="H267" s="101">
        <v>89</v>
      </c>
      <c r="I267" s="101">
        <v>36</v>
      </c>
      <c r="J267" s="101">
        <v>5.84</v>
      </c>
    </row>
    <row r="268" spans="1:10" x14ac:dyDescent="0.25">
      <c r="A268" s="99">
        <v>43732</v>
      </c>
      <c r="B268" s="100">
        <f>WEEKNUM([1]!DATAMETEROLOGICA[[#This Row],[DIAS]],21)</f>
        <v>39</v>
      </c>
      <c r="C268" s="100" cm="1">
        <f t="array" ref="C2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8" s="101">
        <v>18.981249999999999</v>
      </c>
      <c r="E268" s="101">
        <v>28.6</v>
      </c>
      <c r="F268" s="101">
        <v>13.3</v>
      </c>
      <c r="G268" s="101">
        <v>71.541666666666671</v>
      </c>
      <c r="H268" s="101">
        <v>91</v>
      </c>
      <c r="I268" s="101">
        <v>42</v>
      </c>
      <c r="J268" s="101">
        <v>5.4800000000000013</v>
      </c>
    </row>
    <row r="269" spans="1:10" x14ac:dyDescent="0.25">
      <c r="A269" s="99">
        <v>43733</v>
      </c>
      <c r="B269" s="100">
        <f>WEEKNUM([1]!DATAMETEROLOGICA[[#This Row],[DIAS]],21)</f>
        <v>39</v>
      </c>
      <c r="C269" s="100" cm="1">
        <f t="array" ref="C2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69" s="101">
        <v>19.881250000000001</v>
      </c>
      <c r="E269" s="101">
        <v>30.2</v>
      </c>
      <c r="F269" s="101">
        <v>14.1</v>
      </c>
      <c r="G269" s="101">
        <v>67.125</v>
      </c>
      <c r="H269" s="101">
        <v>87</v>
      </c>
      <c r="I269" s="101">
        <v>38</v>
      </c>
      <c r="J269" s="101">
        <v>5.4300000000000006</v>
      </c>
    </row>
    <row r="270" spans="1:10" x14ac:dyDescent="0.25">
      <c r="A270" s="99">
        <v>43734</v>
      </c>
      <c r="B270" s="100">
        <f>WEEKNUM([1]!DATAMETEROLOGICA[[#This Row],[DIAS]],21)</f>
        <v>39</v>
      </c>
      <c r="C270" s="100" cm="1">
        <f t="array" ref="C2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0" s="101">
        <v>19.235416666666666</v>
      </c>
      <c r="E270" s="101">
        <v>30.2</v>
      </c>
      <c r="F270" s="101">
        <v>12.4</v>
      </c>
      <c r="G270" s="101">
        <v>68.541666666666671</v>
      </c>
      <c r="H270" s="101">
        <v>90</v>
      </c>
      <c r="I270" s="101">
        <v>39</v>
      </c>
      <c r="J270" s="101">
        <v>5.330000000000001</v>
      </c>
    </row>
    <row r="271" spans="1:10" x14ac:dyDescent="0.25">
      <c r="A271" s="99">
        <v>43735</v>
      </c>
      <c r="B271" s="100">
        <f>WEEKNUM([1]!DATAMETEROLOGICA[[#This Row],[DIAS]],21)</f>
        <v>39</v>
      </c>
      <c r="C271" s="100" cm="1">
        <f t="array" ref="C2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1" s="101">
        <v>18.708333333333325</v>
      </c>
      <c r="E271" s="101">
        <v>30.9</v>
      </c>
      <c r="F271" s="101">
        <v>12.5</v>
      </c>
      <c r="G271" s="101">
        <v>70.0625</v>
      </c>
      <c r="H271" s="101">
        <v>92</v>
      </c>
      <c r="I271" s="101">
        <v>36</v>
      </c>
      <c r="J271" s="101">
        <v>5.2900000000000009</v>
      </c>
    </row>
    <row r="272" spans="1:10" x14ac:dyDescent="0.25">
      <c r="A272" s="99">
        <v>43736</v>
      </c>
      <c r="B272" s="100">
        <f>WEEKNUM([1]!DATAMETEROLOGICA[[#This Row],[DIAS]],21)</f>
        <v>39</v>
      </c>
      <c r="C272" s="100" cm="1">
        <f t="array" ref="C2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2" s="101">
        <v>19.066666666666666</v>
      </c>
      <c r="E272" s="101">
        <v>29.8</v>
      </c>
      <c r="F272" s="101">
        <v>12.6</v>
      </c>
      <c r="G272" s="101">
        <v>70.875</v>
      </c>
      <c r="H272" s="101">
        <v>90</v>
      </c>
      <c r="I272" s="101">
        <v>41</v>
      </c>
      <c r="J272" s="101">
        <v>5.1400000000000006</v>
      </c>
    </row>
    <row r="273" spans="1:10" x14ac:dyDescent="0.25">
      <c r="A273" s="99">
        <v>43737</v>
      </c>
      <c r="B273" s="100">
        <f>WEEKNUM([1]!DATAMETEROLOGICA[[#This Row],[DIAS]],21)</f>
        <v>39</v>
      </c>
      <c r="C273" s="100" cm="1">
        <f t="array" ref="C2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3" s="101">
        <v>19.012500000000003</v>
      </c>
      <c r="E273" s="101">
        <v>28.9</v>
      </c>
      <c r="F273" s="101">
        <v>13.1</v>
      </c>
      <c r="G273" s="101">
        <v>71.895833333333329</v>
      </c>
      <c r="H273" s="101">
        <v>92</v>
      </c>
      <c r="I273" s="101">
        <v>45</v>
      </c>
      <c r="J273" s="101">
        <v>5.22</v>
      </c>
    </row>
    <row r="274" spans="1:10" x14ac:dyDescent="0.25">
      <c r="A274" s="99">
        <v>43738</v>
      </c>
      <c r="B274" s="100">
        <f>WEEKNUM([1]!DATAMETEROLOGICA[[#This Row],[DIAS]],21)</f>
        <v>40</v>
      </c>
      <c r="C274" s="100" cm="1">
        <f t="array" ref="C2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4" s="101">
        <v>19.452083333333327</v>
      </c>
      <c r="E274" s="101">
        <v>30.2</v>
      </c>
      <c r="F274" s="101">
        <v>14.3</v>
      </c>
      <c r="G274" s="101">
        <v>70.9375</v>
      </c>
      <c r="H274" s="101">
        <v>87</v>
      </c>
      <c r="I274" s="101">
        <v>44</v>
      </c>
      <c r="J274" s="101">
        <v>5.55</v>
      </c>
    </row>
    <row r="275" spans="1:10" x14ac:dyDescent="0.25">
      <c r="A275" s="99">
        <v>43739</v>
      </c>
      <c r="B275" s="100">
        <f>WEEKNUM([1]!DATAMETEROLOGICA[[#This Row],[DIAS]],21)</f>
        <v>40</v>
      </c>
      <c r="C275" s="100" cm="1">
        <f t="array" ref="C2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5" s="101">
        <v>16.702564102564104</v>
      </c>
      <c r="E275" s="101">
        <v>25.7</v>
      </c>
      <c r="F275" s="101">
        <v>14.1</v>
      </c>
      <c r="G275" s="101">
        <v>81.487179487179489</v>
      </c>
      <c r="H275" s="101">
        <v>90</v>
      </c>
      <c r="I275" s="101">
        <v>53</v>
      </c>
      <c r="J275" s="101">
        <v>2.9299999999999988</v>
      </c>
    </row>
    <row r="276" spans="1:10" x14ac:dyDescent="0.25">
      <c r="A276" s="99">
        <v>43740</v>
      </c>
      <c r="B276" s="100">
        <f>WEEKNUM([1]!DATAMETEROLOGICA[[#This Row],[DIAS]],21)</f>
        <v>40</v>
      </c>
      <c r="C276" s="100" cm="1">
        <f t="array" ref="C2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6" s="101">
        <v>16.811363636363634</v>
      </c>
      <c r="E276" s="101">
        <v>25.6</v>
      </c>
      <c r="F276" s="101">
        <v>12.9</v>
      </c>
      <c r="G276" s="101">
        <v>78.568181818181813</v>
      </c>
      <c r="H276" s="101">
        <v>91</v>
      </c>
      <c r="I276" s="101">
        <v>52</v>
      </c>
      <c r="J276" s="101">
        <v>3.9099999999999997</v>
      </c>
    </row>
    <row r="277" spans="1:10" x14ac:dyDescent="0.25">
      <c r="A277" s="99">
        <v>43741</v>
      </c>
      <c r="B277" s="100">
        <f>WEEKNUM([1]!DATAMETEROLOGICA[[#This Row],[DIAS]],21)</f>
        <v>40</v>
      </c>
      <c r="C277" s="100" cm="1">
        <f t="array" ref="C2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7" s="101">
        <v>17.827083333333334</v>
      </c>
      <c r="E277" s="101">
        <v>28</v>
      </c>
      <c r="F277" s="101">
        <v>12.9</v>
      </c>
      <c r="G277" s="101">
        <v>76.833333333333329</v>
      </c>
      <c r="H277" s="101">
        <v>92</v>
      </c>
      <c r="I277" s="101">
        <v>45</v>
      </c>
      <c r="J277" s="101">
        <v>5.7100000000000009</v>
      </c>
    </row>
    <row r="278" spans="1:10" x14ac:dyDescent="0.25">
      <c r="A278" s="99">
        <v>43742</v>
      </c>
      <c r="B278" s="100">
        <f>WEEKNUM([1]!DATAMETEROLOGICA[[#This Row],[DIAS]],21)</f>
        <v>40</v>
      </c>
      <c r="C278" s="100" cm="1">
        <f t="array" ref="C2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8" s="101">
        <v>15.722916666666672</v>
      </c>
      <c r="E278" s="101">
        <v>21.1</v>
      </c>
      <c r="F278" s="101">
        <v>12.8</v>
      </c>
      <c r="G278" s="101">
        <v>83.208333333333329</v>
      </c>
      <c r="H278" s="101">
        <v>93</v>
      </c>
      <c r="I278" s="101">
        <v>68</v>
      </c>
      <c r="J278" s="101">
        <v>5.1700000000000008</v>
      </c>
    </row>
    <row r="279" spans="1:10" x14ac:dyDescent="0.25">
      <c r="A279" s="99">
        <v>43743</v>
      </c>
      <c r="B279" s="100">
        <f>WEEKNUM([1]!DATAMETEROLOGICA[[#This Row],[DIAS]],21)</f>
        <v>40</v>
      </c>
      <c r="C279" s="100" cm="1">
        <f t="array" ref="C2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79" s="101">
        <v>14.499999999999995</v>
      </c>
      <c r="E279" s="101">
        <v>20</v>
      </c>
      <c r="F279" s="101">
        <v>12.2</v>
      </c>
      <c r="G279" s="101">
        <v>85.041666666666671</v>
      </c>
      <c r="H279" s="101">
        <v>93</v>
      </c>
      <c r="I279" s="101">
        <v>69</v>
      </c>
      <c r="J279" s="101">
        <v>4.8000000000000007</v>
      </c>
    </row>
    <row r="280" spans="1:10" x14ac:dyDescent="0.25">
      <c r="A280" s="99">
        <v>43744</v>
      </c>
      <c r="B280" s="100">
        <f>WEEKNUM([1]!DATAMETEROLOGICA[[#This Row],[DIAS]],21)</f>
        <v>40</v>
      </c>
      <c r="C280" s="100" cm="1">
        <f t="array" ref="C2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0" s="101">
        <v>15.85416666666667</v>
      </c>
      <c r="E280" s="101">
        <v>24.2</v>
      </c>
      <c r="F280" s="101">
        <v>12</v>
      </c>
      <c r="G280" s="101">
        <v>78.604166666666671</v>
      </c>
      <c r="H280" s="101">
        <v>91</v>
      </c>
      <c r="I280" s="101">
        <v>53</v>
      </c>
      <c r="J280" s="101">
        <v>5.2000000000000011</v>
      </c>
    </row>
    <row r="281" spans="1:10" x14ac:dyDescent="0.25">
      <c r="A281" s="99">
        <v>43745</v>
      </c>
      <c r="B281" s="100">
        <f>WEEKNUM([1]!DATAMETEROLOGICA[[#This Row],[DIAS]],21)</f>
        <v>41</v>
      </c>
      <c r="C281" s="100" cm="1">
        <f t="array" ref="C2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1" s="101">
        <v>13.97826086956522</v>
      </c>
      <c r="E281" s="101">
        <v>24.3</v>
      </c>
      <c r="F281" s="101">
        <v>10.9</v>
      </c>
      <c r="G281" s="101">
        <v>84.869565217391298</v>
      </c>
      <c r="H281" s="101">
        <v>94</v>
      </c>
      <c r="I281" s="101">
        <v>52</v>
      </c>
      <c r="J281" s="101">
        <v>1.69</v>
      </c>
    </row>
    <row r="282" spans="1:10" x14ac:dyDescent="0.25">
      <c r="A282" s="99">
        <v>43746</v>
      </c>
      <c r="B282" s="100">
        <f>WEEKNUM([1]!DATAMETEROLOGICA[[#This Row],[DIAS]],21)</f>
        <v>41</v>
      </c>
      <c r="C282" s="100" cm="1">
        <f t="array" ref="C2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2" s="101">
        <v>22.843333333333337</v>
      </c>
      <c r="E282" s="101">
        <v>31.5</v>
      </c>
      <c r="F282" s="101">
        <v>15.2</v>
      </c>
      <c r="G282" s="101">
        <v>49.733333333333334</v>
      </c>
      <c r="H282" s="101">
        <v>68</v>
      </c>
      <c r="I282" s="101">
        <v>31</v>
      </c>
      <c r="J282" s="101">
        <v>5.29</v>
      </c>
    </row>
    <row r="283" spans="1:10" x14ac:dyDescent="0.25">
      <c r="A283" s="99">
        <v>43747</v>
      </c>
      <c r="B283" s="100">
        <f>WEEKNUM([1]!DATAMETEROLOGICA[[#This Row],[DIAS]],21)</f>
        <v>41</v>
      </c>
      <c r="C283" s="100" cm="1">
        <f t="array" ref="C2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3" s="101">
        <v>15.563636363636364</v>
      </c>
      <c r="E283" s="101">
        <v>25.7</v>
      </c>
      <c r="F283" s="101">
        <v>9.6999999999999993</v>
      </c>
      <c r="G283" s="101">
        <v>67.333333333333329</v>
      </c>
      <c r="H283" s="101">
        <v>89</v>
      </c>
      <c r="I283" s="101">
        <v>41</v>
      </c>
      <c r="J283" s="101">
        <v>2.04</v>
      </c>
    </row>
    <row r="284" spans="1:10" x14ac:dyDescent="0.25">
      <c r="A284" s="99">
        <v>43748</v>
      </c>
      <c r="B284" s="100">
        <f>WEEKNUM([1]!DATAMETEROLOGICA[[#This Row],[DIAS]],21)</f>
        <v>41</v>
      </c>
      <c r="C284" s="100" cm="1">
        <f t="array" ref="C2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4" s="101">
        <v>17.824444444444449</v>
      </c>
      <c r="E284" s="101">
        <v>28.3</v>
      </c>
      <c r="F284" s="101">
        <v>11.1</v>
      </c>
      <c r="G284" s="101">
        <v>65.86666666666666</v>
      </c>
      <c r="H284" s="101">
        <v>89</v>
      </c>
      <c r="I284" s="101">
        <v>29</v>
      </c>
      <c r="J284" s="101">
        <v>4.1400000000000006</v>
      </c>
    </row>
    <row r="285" spans="1:10" x14ac:dyDescent="0.25">
      <c r="A285" s="99">
        <v>43749</v>
      </c>
      <c r="B285" s="100">
        <f>WEEKNUM([1]!DATAMETEROLOGICA[[#This Row],[DIAS]],21)</f>
        <v>41</v>
      </c>
      <c r="C285" s="100" cm="1">
        <f t="array" ref="C2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5" s="101">
        <v>18.804166666666664</v>
      </c>
      <c r="E285" s="101">
        <v>30.4</v>
      </c>
      <c r="F285" s="101">
        <v>10.6</v>
      </c>
      <c r="G285" s="101">
        <v>62.458333333333336</v>
      </c>
      <c r="H285" s="101">
        <v>88</v>
      </c>
      <c r="I285" s="101">
        <v>24</v>
      </c>
      <c r="J285" s="101">
        <v>5.7500000000000009</v>
      </c>
    </row>
    <row r="286" spans="1:10" x14ac:dyDescent="0.25">
      <c r="A286" s="99">
        <v>43750</v>
      </c>
      <c r="B286" s="100">
        <f>WEEKNUM([1]!DATAMETEROLOGICA[[#This Row],[DIAS]],21)</f>
        <v>41</v>
      </c>
      <c r="C286" s="100" cm="1">
        <f t="array" ref="C2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6" s="101">
        <v>18.468749999999996</v>
      </c>
      <c r="E286" s="101">
        <v>28.6</v>
      </c>
      <c r="F286" s="101">
        <v>11.2</v>
      </c>
      <c r="G286" s="101">
        <v>65.020833333333329</v>
      </c>
      <c r="H286" s="101">
        <v>91</v>
      </c>
      <c r="I286" s="101">
        <v>34</v>
      </c>
      <c r="J286" s="101">
        <v>5.34</v>
      </c>
    </row>
    <row r="287" spans="1:10" x14ac:dyDescent="0.25">
      <c r="A287" s="99">
        <v>43751</v>
      </c>
      <c r="B287" s="100">
        <f>WEEKNUM([1]!DATAMETEROLOGICA[[#This Row],[DIAS]],21)</f>
        <v>41</v>
      </c>
      <c r="C287" s="100" cm="1">
        <f t="array" ref="C2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7" s="101">
        <v>18.439583333333335</v>
      </c>
      <c r="E287" s="101">
        <v>28</v>
      </c>
      <c r="F287" s="101">
        <v>12.1</v>
      </c>
      <c r="G287" s="101">
        <v>64.604166666666671</v>
      </c>
      <c r="H287" s="101">
        <v>80</v>
      </c>
      <c r="I287" s="101">
        <v>37</v>
      </c>
      <c r="J287" s="101">
        <v>5.61</v>
      </c>
    </row>
    <row r="288" spans="1:10" x14ac:dyDescent="0.25">
      <c r="A288" s="99">
        <v>43752</v>
      </c>
      <c r="B288" s="100">
        <f>WEEKNUM([1]!DATAMETEROLOGICA[[#This Row],[DIAS]],21)</f>
        <v>42</v>
      </c>
      <c r="C288" s="100" cm="1">
        <f t="array" ref="C2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8" s="101">
        <v>19.006250000000001</v>
      </c>
      <c r="E288" s="101">
        <v>31.6</v>
      </c>
      <c r="F288" s="101">
        <v>11.8</v>
      </c>
      <c r="G288" s="101">
        <v>67.75</v>
      </c>
      <c r="H288" s="101">
        <v>89</v>
      </c>
      <c r="I288" s="101">
        <v>25</v>
      </c>
      <c r="J288" s="101">
        <v>5.8500000000000005</v>
      </c>
    </row>
    <row r="289" spans="1:10" x14ac:dyDescent="0.25">
      <c r="A289" s="99">
        <v>43753</v>
      </c>
      <c r="B289" s="100">
        <f>WEEKNUM([1]!DATAMETEROLOGICA[[#This Row],[DIAS]],21)</f>
        <v>42</v>
      </c>
      <c r="C289" s="100" cm="1">
        <f t="array" ref="C2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289" s="101">
        <v>19.514893617021283</v>
      </c>
      <c r="E289" s="101">
        <v>29.1</v>
      </c>
      <c r="F289" s="101">
        <v>12.8</v>
      </c>
      <c r="G289" s="101">
        <v>68.936170212765958</v>
      </c>
      <c r="H289" s="101">
        <v>92</v>
      </c>
      <c r="I289" s="101">
        <v>36</v>
      </c>
      <c r="J289" s="101">
        <v>5.53</v>
      </c>
    </row>
    <row r="290" spans="1:10" x14ac:dyDescent="0.25">
      <c r="A290" s="99">
        <v>43754</v>
      </c>
      <c r="B290" s="100">
        <f>WEEKNUM([1]!DATAMETEROLOGICA[[#This Row],[DIAS]],21)</f>
        <v>42</v>
      </c>
      <c r="C290" s="100" cm="1">
        <f t="array" ref="C2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0" s="101">
        <v>18.499999999999996</v>
      </c>
      <c r="E290" s="101">
        <v>28.5</v>
      </c>
      <c r="F290" s="101">
        <v>12.7</v>
      </c>
      <c r="G290" s="101">
        <v>72.770833333333329</v>
      </c>
      <c r="H290" s="101">
        <v>92</v>
      </c>
      <c r="I290" s="101">
        <v>36</v>
      </c>
      <c r="J290" s="101">
        <v>5.9900000000000011</v>
      </c>
    </row>
    <row r="291" spans="1:10" x14ac:dyDescent="0.25">
      <c r="A291" s="99">
        <v>43755</v>
      </c>
      <c r="B291" s="100">
        <f>WEEKNUM([1]!DATAMETEROLOGICA[[#This Row],[DIAS]],21)</f>
        <v>42</v>
      </c>
      <c r="C291" s="100" cm="1">
        <f t="array" ref="C2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1" s="101">
        <v>17.420833333333331</v>
      </c>
      <c r="E291" s="101">
        <v>25.9</v>
      </c>
      <c r="F291" s="101">
        <v>13.8</v>
      </c>
      <c r="G291" s="101">
        <v>76.541666666666671</v>
      </c>
      <c r="H291" s="101">
        <v>90</v>
      </c>
      <c r="I291" s="101">
        <v>48</v>
      </c>
      <c r="J291" s="101">
        <v>5.5600000000000005</v>
      </c>
    </row>
    <row r="292" spans="1:10" x14ac:dyDescent="0.25">
      <c r="A292" s="99">
        <v>43756</v>
      </c>
      <c r="B292" s="100">
        <f>WEEKNUM([1]!DATAMETEROLOGICA[[#This Row],[DIAS]],21)</f>
        <v>42</v>
      </c>
      <c r="C292" s="100" cm="1">
        <f t="array" ref="C2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2" s="101">
        <v>18.016666666666669</v>
      </c>
      <c r="E292" s="101">
        <v>27.9</v>
      </c>
      <c r="F292" s="101">
        <v>13.7</v>
      </c>
      <c r="G292" s="101">
        <v>73.729166666666671</v>
      </c>
      <c r="H292" s="101">
        <v>88</v>
      </c>
      <c r="I292" s="101">
        <v>41</v>
      </c>
      <c r="J292" s="101">
        <v>4.6300000000000017</v>
      </c>
    </row>
    <row r="293" spans="1:10" x14ac:dyDescent="0.25">
      <c r="A293" s="99">
        <v>43757</v>
      </c>
      <c r="B293" s="100">
        <f>WEEKNUM([1]!DATAMETEROLOGICA[[#This Row],[DIAS]],21)</f>
        <v>42</v>
      </c>
      <c r="C293" s="100" cm="1">
        <f t="array" ref="C2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3" s="101">
        <v>17.685416666666658</v>
      </c>
      <c r="E293" s="101">
        <v>25.4</v>
      </c>
      <c r="F293" s="101">
        <v>13.8</v>
      </c>
      <c r="G293" s="101">
        <v>74.666666666666671</v>
      </c>
      <c r="H293" s="101">
        <v>90</v>
      </c>
      <c r="I293" s="101">
        <v>49</v>
      </c>
      <c r="J293" s="101">
        <v>4.910000000000001</v>
      </c>
    </row>
    <row r="294" spans="1:10" x14ac:dyDescent="0.25">
      <c r="A294" s="99">
        <v>43758</v>
      </c>
      <c r="B294" s="100">
        <f>WEEKNUM([1]!DATAMETEROLOGICA[[#This Row],[DIAS]],21)</f>
        <v>42</v>
      </c>
      <c r="C294" s="100" cm="1">
        <f t="array" ref="C2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4" s="101">
        <v>16.710416666666671</v>
      </c>
      <c r="E294" s="101">
        <v>24.7</v>
      </c>
      <c r="F294" s="101">
        <v>12.8</v>
      </c>
      <c r="G294" s="101">
        <v>79.020833333333329</v>
      </c>
      <c r="H294" s="101">
        <v>94</v>
      </c>
      <c r="I294" s="101">
        <v>48</v>
      </c>
      <c r="J294" s="101">
        <v>5.620000000000001</v>
      </c>
    </row>
    <row r="295" spans="1:10" x14ac:dyDescent="0.25">
      <c r="A295" s="99">
        <v>43759</v>
      </c>
      <c r="B295" s="100">
        <f>WEEKNUM([1]!DATAMETEROLOGICA[[#This Row],[DIAS]],21)</f>
        <v>43</v>
      </c>
      <c r="C295" s="100" cm="1">
        <f t="array" ref="C2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5" s="101">
        <v>15.597058823529414</v>
      </c>
      <c r="E295" s="101">
        <v>25.3</v>
      </c>
      <c r="F295" s="101">
        <v>13</v>
      </c>
      <c r="G295" s="101">
        <v>80.588235294117652</v>
      </c>
      <c r="H295" s="101">
        <v>91</v>
      </c>
      <c r="I295" s="101">
        <v>46</v>
      </c>
      <c r="J295" s="101">
        <v>1.8300000000000003</v>
      </c>
    </row>
    <row r="296" spans="1:10" x14ac:dyDescent="0.25">
      <c r="A296" s="99">
        <v>43760</v>
      </c>
      <c r="B296" s="100">
        <f>WEEKNUM([1]!DATAMETEROLOGICA[[#This Row],[DIAS]],21)</f>
        <v>43</v>
      </c>
      <c r="C296" s="100" cm="1">
        <f t="array" ref="C2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6" s="101">
        <v>18.837500000000002</v>
      </c>
      <c r="E296" s="101">
        <v>30.1</v>
      </c>
      <c r="F296" s="101">
        <v>11.6</v>
      </c>
      <c r="G296" s="101">
        <v>68.75</v>
      </c>
      <c r="H296" s="101">
        <v>94</v>
      </c>
      <c r="I296" s="101">
        <v>36</v>
      </c>
      <c r="J296" s="101">
        <v>5.47</v>
      </c>
    </row>
    <row r="297" spans="1:10" x14ac:dyDescent="0.25">
      <c r="A297" s="99">
        <v>43761</v>
      </c>
      <c r="B297" s="100">
        <f>WEEKNUM([1]!DATAMETEROLOGICA[[#This Row],[DIAS]],21)</f>
        <v>43</v>
      </c>
      <c r="C297" s="100" cm="1">
        <f t="array" ref="C2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7" s="101">
        <v>19.885416666666671</v>
      </c>
      <c r="E297" s="101">
        <v>30.3</v>
      </c>
      <c r="F297" s="101">
        <v>12</v>
      </c>
      <c r="G297" s="101">
        <v>63.479166666666664</v>
      </c>
      <c r="H297" s="101">
        <v>92</v>
      </c>
      <c r="I297" s="101">
        <v>30</v>
      </c>
      <c r="J297" s="101">
        <v>6.11</v>
      </c>
    </row>
    <row r="298" spans="1:10" x14ac:dyDescent="0.25">
      <c r="A298" s="99">
        <v>43762</v>
      </c>
      <c r="B298" s="100">
        <f>WEEKNUM([1]!DATAMETEROLOGICA[[#This Row],[DIAS]],21)</f>
        <v>43</v>
      </c>
      <c r="C298" s="100" cm="1">
        <f t="array" ref="C2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8" s="101">
        <v>18.945833333333333</v>
      </c>
      <c r="E298" s="101">
        <v>29.4</v>
      </c>
      <c r="F298" s="101">
        <v>12.1</v>
      </c>
      <c r="G298" s="101">
        <v>65.083333333333329</v>
      </c>
      <c r="H298" s="101">
        <v>90</v>
      </c>
      <c r="I298" s="101">
        <v>26</v>
      </c>
      <c r="J298" s="101">
        <v>6.51</v>
      </c>
    </row>
    <row r="299" spans="1:10" x14ac:dyDescent="0.25">
      <c r="A299" s="99">
        <v>43763</v>
      </c>
      <c r="B299" s="100">
        <f>WEEKNUM([1]!DATAMETEROLOGICA[[#This Row],[DIAS]],21)</f>
        <v>43</v>
      </c>
      <c r="C299" s="100" cm="1">
        <f t="array" ref="C2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299" s="101">
        <v>19.006249999999998</v>
      </c>
      <c r="E299" s="101">
        <v>31.3</v>
      </c>
      <c r="F299" s="101">
        <v>11.1</v>
      </c>
      <c r="G299" s="101">
        <v>64.166666666666671</v>
      </c>
      <c r="H299" s="101">
        <v>91</v>
      </c>
      <c r="I299" s="101">
        <v>19</v>
      </c>
      <c r="J299" s="101">
        <v>6.4899999999999993</v>
      </c>
    </row>
    <row r="300" spans="1:10" x14ac:dyDescent="0.25">
      <c r="A300" s="99">
        <v>43764</v>
      </c>
      <c r="B300" s="100">
        <f>WEEKNUM([1]!DATAMETEROLOGICA[[#This Row],[DIAS]],21)</f>
        <v>43</v>
      </c>
      <c r="C300" s="100" cm="1">
        <f t="array" ref="C3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0" s="101">
        <v>18.445833333333333</v>
      </c>
      <c r="E300" s="101">
        <v>30.3</v>
      </c>
      <c r="F300" s="101">
        <v>12.2</v>
      </c>
      <c r="G300" s="101">
        <v>67.3125</v>
      </c>
      <c r="H300" s="101">
        <v>91</v>
      </c>
      <c r="I300" s="101">
        <v>23</v>
      </c>
      <c r="J300" s="101">
        <v>6.1800000000000006</v>
      </c>
    </row>
    <row r="301" spans="1:10" x14ac:dyDescent="0.25">
      <c r="A301" s="99">
        <v>43765</v>
      </c>
      <c r="B301" s="100">
        <f>WEEKNUM([1]!DATAMETEROLOGICA[[#This Row],[DIAS]],21)</f>
        <v>43</v>
      </c>
      <c r="C301" s="100" cm="1">
        <f t="array" ref="C3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1" s="101">
        <v>17.914583333333329</v>
      </c>
      <c r="E301" s="101">
        <v>28.9</v>
      </c>
      <c r="F301" s="101">
        <v>11.7</v>
      </c>
      <c r="G301" s="101">
        <v>70.708333333333329</v>
      </c>
      <c r="H301" s="101">
        <v>93</v>
      </c>
      <c r="I301" s="101">
        <v>36</v>
      </c>
      <c r="J301" s="101">
        <v>4.7600000000000007</v>
      </c>
    </row>
    <row r="302" spans="1:10" x14ac:dyDescent="0.25">
      <c r="A302" s="99">
        <v>43766</v>
      </c>
      <c r="B302" s="100">
        <f>WEEKNUM([1]!DATAMETEROLOGICA[[#This Row],[DIAS]],21)</f>
        <v>44</v>
      </c>
      <c r="C302" s="100" cm="1">
        <f t="array" ref="C3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2" s="101">
        <v>18.445833333333329</v>
      </c>
      <c r="E302" s="101">
        <v>29.4</v>
      </c>
      <c r="F302" s="101">
        <v>12.8</v>
      </c>
      <c r="G302" s="101">
        <v>68.375</v>
      </c>
      <c r="H302" s="101">
        <v>88</v>
      </c>
      <c r="I302" s="101">
        <v>35</v>
      </c>
      <c r="J302" s="101">
        <v>5.42</v>
      </c>
    </row>
    <row r="303" spans="1:10" x14ac:dyDescent="0.25">
      <c r="A303" s="99">
        <v>43767</v>
      </c>
      <c r="B303" s="100">
        <f>WEEKNUM([1]!DATAMETEROLOGICA[[#This Row],[DIAS]],21)</f>
        <v>44</v>
      </c>
      <c r="C303" s="100" cm="1">
        <f t="array" ref="C3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3" s="101">
        <v>18.079166666666662</v>
      </c>
      <c r="E303" s="101">
        <v>27</v>
      </c>
      <c r="F303" s="101">
        <v>11.9</v>
      </c>
      <c r="G303" s="101">
        <v>71.25</v>
      </c>
      <c r="H303" s="101">
        <v>91</v>
      </c>
      <c r="I303" s="101">
        <v>41</v>
      </c>
      <c r="J303" s="101">
        <v>6.3900000000000006</v>
      </c>
    </row>
    <row r="304" spans="1:10" x14ac:dyDescent="0.25">
      <c r="A304" s="99">
        <v>43768</v>
      </c>
      <c r="B304" s="100">
        <f>WEEKNUM([1]!DATAMETEROLOGICA[[#This Row],[DIAS]],21)</f>
        <v>44</v>
      </c>
      <c r="C304" s="100" cm="1">
        <f t="array" ref="C3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4" s="101">
        <v>18.925000000000004</v>
      </c>
      <c r="E304" s="101">
        <v>30.8</v>
      </c>
      <c r="F304" s="101">
        <v>13.1</v>
      </c>
      <c r="G304" s="101">
        <v>69.5625</v>
      </c>
      <c r="H304" s="101">
        <v>90</v>
      </c>
      <c r="I304" s="101">
        <v>32</v>
      </c>
      <c r="J304" s="101">
        <v>5.6899999999999995</v>
      </c>
    </row>
    <row r="305" spans="1:10" x14ac:dyDescent="0.25">
      <c r="A305" s="99">
        <v>43769</v>
      </c>
      <c r="B305" s="100">
        <f>WEEKNUM([1]!DATAMETEROLOGICA[[#This Row],[DIAS]],21)</f>
        <v>44</v>
      </c>
      <c r="C305" s="100" cm="1">
        <f t="array" ref="C3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5" s="101">
        <v>20.591666666666672</v>
      </c>
      <c r="E305" s="101">
        <v>31.9</v>
      </c>
      <c r="F305" s="101">
        <v>13.1</v>
      </c>
      <c r="G305" s="101">
        <v>62.104166666666664</v>
      </c>
      <c r="H305" s="101">
        <v>88</v>
      </c>
      <c r="I305" s="101">
        <v>27</v>
      </c>
      <c r="J305" s="101">
        <v>6.370000000000001</v>
      </c>
    </row>
    <row r="306" spans="1:10" x14ac:dyDescent="0.25">
      <c r="A306" s="99">
        <v>43770</v>
      </c>
      <c r="B306" s="100">
        <f>WEEKNUM([1]!DATAMETEROLOGICA[[#This Row],[DIAS]],21)</f>
        <v>44</v>
      </c>
      <c r="C306" s="100" cm="1">
        <f t="array" ref="C3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6" s="101">
        <v>21.010416666666664</v>
      </c>
      <c r="E306" s="101">
        <v>31.6</v>
      </c>
      <c r="F306" s="101">
        <v>15</v>
      </c>
      <c r="G306" s="101">
        <v>63.229166666666664</v>
      </c>
      <c r="H306" s="101">
        <v>89</v>
      </c>
      <c r="I306" s="101">
        <v>32</v>
      </c>
      <c r="J306" s="101">
        <v>6.4000000000000012</v>
      </c>
    </row>
    <row r="307" spans="1:10" x14ac:dyDescent="0.25">
      <c r="A307" s="99">
        <v>43771</v>
      </c>
      <c r="B307" s="100">
        <f>WEEKNUM([1]!DATAMETEROLOGICA[[#This Row],[DIAS]],21)</f>
        <v>44</v>
      </c>
      <c r="C307" s="100" cm="1">
        <f t="array" ref="C3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7" s="101">
        <v>20.077083333333331</v>
      </c>
      <c r="E307" s="101">
        <v>31.2</v>
      </c>
      <c r="F307" s="101">
        <v>13.9</v>
      </c>
      <c r="G307" s="101">
        <v>69.9375</v>
      </c>
      <c r="H307" s="101">
        <v>92</v>
      </c>
      <c r="I307" s="101">
        <v>30</v>
      </c>
      <c r="J307" s="101">
        <v>5.91</v>
      </c>
    </row>
    <row r="308" spans="1:10" x14ac:dyDescent="0.25">
      <c r="A308" s="99">
        <v>43772</v>
      </c>
      <c r="B308" s="100">
        <f>WEEKNUM([1]!DATAMETEROLOGICA[[#This Row],[DIAS]],21)</f>
        <v>44</v>
      </c>
      <c r="C308" s="100" cm="1">
        <f t="array" ref="C3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8" s="101">
        <v>19.666666666666668</v>
      </c>
      <c r="E308" s="101">
        <v>30.8</v>
      </c>
      <c r="F308" s="101">
        <v>14.5</v>
      </c>
      <c r="G308" s="101">
        <v>72.541666666666671</v>
      </c>
      <c r="H308" s="101">
        <v>91</v>
      </c>
      <c r="I308" s="101">
        <v>39</v>
      </c>
      <c r="J308" s="101">
        <v>5.8500000000000005</v>
      </c>
    </row>
    <row r="309" spans="1:10" x14ac:dyDescent="0.25">
      <c r="A309" s="99">
        <v>43773</v>
      </c>
      <c r="B309" s="100">
        <f>WEEKNUM([1]!DATAMETEROLOGICA[[#This Row],[DIAS]],21)</f>
        <v>45</v>
      </c>
      <c r="C309" s="100" cm="1">
        <f t="array" ref="C3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09" s="101">
        <v>18.331250000000001</v>
      </c>
      <c r="E309" s="101">
        <v>25.1</v>
      </c>
      <c r="F309" s="101">
        <v>14.2</v>
      </c>
      <c r="G309" s="101">
        <v>77.5625</v>
      </c>
      <c r="H309" s="101">
        <v>93</v>
      </c>
      <c r="I309" s="101">
        <v>56</v>
      </c>
      <c r="J309" s="101">
        <v>5.7200000000000006</v>
      </c>
    </row>
    <row r="310" spans="1:10" x14ac:dyDescent="0.25">
      <c r="A310" s="99">
        <v>43774</v>
      </c>
      <c r="B310" s="100">
        <f>WEEKNUM([1]!DATAMETEROLOGICA[[#This Row],[DIAS]],21)</f>
        <v>45</v>
      </c>
      <c r="C310" s="100" cm="1">
        <f t="array" ref="C3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0" s="101">
        <v>19.170833333333331</v>
      </c>
      <c r="E310" s="101">
        <v>28.3</v>
      </c>
      <c r="F310" s="101">
        <v>13.8</v>
      </c>
      <c r="G310" s="101">
        <v>74.416666666666671</v>
      </c>
      <c r="H310" s="101">
        <v>93</v>
      </c>
      <c r="I310" s="101">
        <v>48</v>
      </c>
      <c r="J310" s="101">
        <v>5.8400000000000007</v>
      </c>
    </row>
    <row r="311" spans="1:10" x14ac:dyDescent="0.25">
      <c r="A311" s="99">
        <v>43775</v>
      </c>
      <c r="B311" s="100">
        <f>WEEKNUM([1]!DATAMETEROLOGICA[[#This Row],[DIAS]],21)</f>
        <v>45</v>
      </c>
      <c r="C311" s="100" cm="1">
        <f t="array" ref="C3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1" s="101">
        <v>19.624999999999996</v>
      </c>
      <c r="E311" s="101">
        <v>30.3</v>
      </c>
      <c r="F311" s="101">
        <v>13.7</v>
      </c>
      <c r="G311" s="101">
        <v>73.645833333333329</v>
      </c>
      <c r="H311" s="101">
        <v>93</v>
      </c>
      <c r="I311" s="101">
        <v>43</v>
      </c>
      <c r="J311" s="101">
        <v>5.9700000000000006</v>
      </c>
    </row>
    <row r="312" spans="1:10" x14ac:dyDescent="0.25">
      <c r="A312" s="99">
        <v>43776</v>
      </c>
      <c r="B312" s="100">
        <f>WEEKNUM([1]!DATAMETEROLOGICA[[#This Row],[DIAS]],21)</f>
        <v>45</v>
      </c>
      <c r="C312" s="100" cm="1">
        <f t="array" ref="C3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2" s="101">
        <v>19.808888888888887</v>
      </c>
      <c r="E312" s="101">
        <v>30.3</v>
      </c>
      <c r="F312" s="101">
        <v>14.1</v>
      </c>
      <c r="G312" s="101">
        <v>73.599999999999994</v>
      </c>
      <c r="H312" s="101">
        <v>93</v>
      </c>
      <c r="I312" s="101">
        <v>43</v>
      </c>
      <c r="J312" s="101">
        <v>4.9400000000000004</v>
      </c>
    </row>
    <row r="313" spans="1:10" x14ac:dyDescent="0.25">
      <c r="A313" s="99">
        <v>43777</v>
      </c>
      <c r="B313" s="100">
        <f>WEEKNUM([1]!DATAMETEROLOGICA[[#This Row],[DIAS]],21)</f>
        <v>45</v>
      </c>
      <c r="C313" s="100" cm="1">
        <f t="array" ref="C3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3" s="101">
        <v>20.150000000000002</v>
      </c>
      <c r="E313" s="101">
        <v>30.7</v>
      </c>
      <c r="F313" s="101">
        <v>14.1</v>
      </c>
      <c r="G313" s="101">
        <v>70.875</v>
      </c>
      <c r="H313" s="101">
        <v>91</v>
      </c>
      <c r="I313" s="101">
        <v>42</v>
      </c>
      <c r="J313" s="101">
        <v>5.79</v>
      </c>
    </row>
    <row r="314" spans="1:10" x14ac:dyDescent="0.25">
      <c r="A314" s="99">
        <v>43778</v>
      </c>
      <c r="B314" s="100">
        <f>WEEKNUM([1]!DATAMETEROLOGICA[[#This Row],[DIAS]],21)</f>
        <v>45</v>
      </c>
      <c r="C314" s="100" cm="1">
        <f t="array" ref="C3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4" s="101">
        <v>18.260869565217391</v>
      </c>
      <c r="E314" s="101">
        <v>28.4</v>
      </c>
      <c r="F314" s="101">
        <v>14.3</v>
      </c>
      <c r="G314" s="101">
        <v>78.608695652173907</v>
      </c>
      <c r="H314" s="101">
        <v>92</v>
      </c>
      <c r="I314" s="101">
        <v>46</v>
      </c>
      <c r="J314" s="101">
        <v>1.9100000000000001</v>
      </c>
    </row>
    <row r="315" spans="1:10" x14ac:dyDescent="0.25">
      <c r="A315" s="99">
        <v>43779</v>
      </c>
      <c r="B315" s="100">
        <f>WEEKNUM([1]!DATAMETEROLOGICA[[#This Row],[DIAS]],21)</f>
        <v>45</v>
      </c>
      <c r="C315" s="100" cm="1">
        <f t="array" ref="C3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5" s="101">
        <v>23.599999999999998</v>
      </c>
      <c r="E315" s="101">
        <v>30.6</v>
      </c>
      <c r="F315" s="101">
        <v>16.8</v>
      </c>
      <c r="G315" s="101">
        <v>61.625</v>
      </c>
      <c r="H315" s="101">
        <v>84</v>
      </c>
      <c r="I315" s="101">
        <v>42</v>
      </c>
      <c r="J315" s="101">
        <v>3.7199999999999993</v>
      </c>
    </row>
    <row r="316" spans="1:10" x14ac:dyDescent="0.25">
      <c r="A316" s="99">
        <v>43780</v>
      </c>
      <c r="B316" s="100">
        <f>WEEKNUM([1]!DATAMETEROLOGICA[[#This Row],[DIAS]],21)</f>
        <v>46</v>
      </c>
      <c r="C316" s="100" cm="1">
        <f t="array" ref="C3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6" s="101">
        <v>20.895652173913046</v>
      </c>
      <c r="E316" s="101">
        <v>29.9</v>
      </c>
      <c r="F316" s="101">
        <v>16.100000000000001</v>
      </c>
      <c r="G316" s="101">
        <v>71.391304347826093</v>
      </c>
      <c r="H316" s="101">
        <v>85</v>
      </c>
      <c r="I316" s="101">
        <v>46</v>
      </c>
      <c r="J316" s="101">
        <v>4.04</v>
      </c>
    </row>
    <row r="317" spans="1:10" x14ac:dyDescent="0.25">
      <c r="A317" s="99">
        <v>43781</v>
      </c>
      <c r="B317" s="100">
        <f>WEEKNUM([1]!DATAMETEROLOGICA[[#This Row],[DIAS]],21)</f>
        <v>46</v>
      </c>
      <c r="C317" s="100" cm="1">
        <f t="array" ref="C3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7" s="101">
        <v>21.314583333333339</v>
      </c>
      <c r="E317" s="101">
        <v>32</v>
      </c>
      <c r="F317" s="101">
        <v>15.9</v>
      </c>
      <c r="G317" s="101">
        <v>71.520833333333329</v>
      </c>
      <c r="H317" s="101">
        <v>88</v>
      </c>
      <c r="I317" s="101">
        <v>40</v>
      </c>
      <c r="J317" s="101">
        <v>5.7600000000000007</v>
      </c>
    </row>
    <row r="318" spans="1:10" x14ac:dyDescent="0.25">
      <c r="A318" s="99">
        <v>43782</v>
      </c>
      <c r="B318" s="100">
        <f>WEEKNUM([1]!DATAMETEROLOGICA[[#This Row],[DIAS]],21)</f>
        <v>46</v>
      </c>
      <c r="C318" s="100" cm="1">
        <f t="array" ref="C3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8" s="101">
        <v>19.012500000000006</v>
      </c>
      <c r="E318" s="101">
        <v>27.9</v>
      </c>
      <c r="F318" s="101">
        <v>14.9</v>
      </c>
      <c r="G318" s="101">
        <v>79.275000000000006</v>
      </c>
      <c r="H318" s="101">
        <v>93</v>
      </c>
      <c r="I318" s="101">
        <v>48</v>
      </c>
      <c r="J318" s="101">
        <v>4.0499999999999989</v>
      </c>
    </row>
    <row r="319" spans="1:10" x14ac:dyDescent="0.25">
      <c r="A319" s="99">
        <v>43783</v>
      </c>
      <c r="B319" s="100">
        <f>WEEKNUM([1]!DATAMETEROLOGICA[[#This Row],[DIAS]],21)</f>
        <v>46</v>
      </c>
      <c r="C319" s="100" cm="1">
        <f t="array" ref="C3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19" s="101">
        <v>18.859090909090906</v>
      </c>
      <c r="E319" s="101">
        <v>28</v>
      </c>
      <c r="F319" s="101">
        <v>13.8</v>
      </c>
      <c r="G319" s="101">
        <v>76.63636363636364</v>
      </c>
      <c r="H319" s="101">
        <v>94</v>
      </c>
      <c r="I319" s="101">
        <v>45</v>
      </c>
      <c r="J319" s="101">
        <v>4.1100000000000003</v>
      </c>
    </row>
    <row r="320" spans="1:10" x14ac:dyDescent="0.25">
      <c r="A320" s="99">
        <v>43784</v>
      </c>
      <c r="B320" s="100">
        <f>WEEKNUM([1]!DATAMETEROLOGICA[[#This Row],[DIAS]],21)</f>
        <v>46</v>
      </c>
      <c r="C320" s="100" cm="1">
        <f t="array" ref="C3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320" s="101">
        <v>20.604166666666671</v>
      </c>
      <c r="E320" s="101">
        <v>30.6</v>
      </c>
      <c r="F320" s="101">
        <v>14.1</v>
      </c>
      <c r="G320" s="101">
        <v>69.375</v>
      </c>
      <c r="H320" s="101">
        <v>91</v>
      </c>
      <c r="I320" s="101">
        <v>37</v>
      </c>
      <c r="J320" s="101">
        <v>5.9700000000000006</v>
      </c>
    </row>
    <row r="321" spans="1:10" x14ac:dyDescent="0.25">
      <c r="A321" s="99">
        <v>43785</v>
      </c>
      <c r="B321" s="100">
        <f>WEEKNUM([1]!DATAMETEROLOGICA[[#This Row],[DIAS]],21)</f>
        <v>46</v>
      </c>
      <c r="C321" s="100" cm="1">
        <f t="array" ref="C3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1" s="101">
        <v>21.402083333333334</v>
      </c>
      <c r="E321" s="101">
        <v>30.6</v>
      </c>
      <c r="F321" s="101">
        <v>15.8</v>
      </c>
      <c r="G321" s="101">
        <v>68.208333333333329</v>
      </c>
      <c r="H321" s="101">
        <v>86</v>
      </c>
      <c r="I321" s="101">
        <v>43</v>
      </c>
      <c r="J321" s="101">
        <v>5.8800000000000008</v>
      </c>
    </row>
    <row r="322" spans="1:10" x14ac:dyDescent="0.25">
      <c r="A322" s="99">
        <v>43786</v>
      </c>
      <c r="B322" s="100">
        <f>WEEKNUM([1]!DATAMETEROLOGICA[[#This Row],[DIAS]],21)</f>
        <v>46</v>
      </c>
      <c r="C322" s="100" cm="1">
        <f t="array" ref="C3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2" s="101">
        <v>21.316666666666674</v>
      </c>
      <c r="E322" s="101">
        <v>30.4</v>
      </c>
      <c r="F322" s="101">
        <v>15.1</v>
      </c>
      <c r="G322" s="101">
        <v>70.895833333333329</v>
      </c>
      <c r="H322" s="101">
        <v>92</v>
      </c>
      <c r="I322" s="101">
        <v>43</v>
      </c>
      <c r="J322" s="101">
        <v>6.0600000000000005</v>
      </c>
    </row>
    <row r="323" spans="1:10" x14ac:dyDescent="0.25">
      <c r="A323" s="99">
        <v>43787</v>
      </c>
      <c r="B323" s="100">
        <f>WEEKNUM([1]!DATAMETEROLOGICA[[#This Row],[DIAS]],21)</f>
        <v>47</v>
      </c>
      <c r="C323" s="100" cm="1">
        <f t="array" ref="C3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3" s="101">
        <v>21.1875</v>
      </c>
      <c r="E323" s="101">
        <v>31</v>
      </c>
      <c r="F323" s="101">
        <v>15.6</v>
      </c>
      <c r="G323" s="101">
        <v>70.458333333333329</v>
      </c>
      <c r="H323" s="101">
        <v>90</v>
      </c>
      <c r="I323" s="101">
        <v>40</v>
      </c>
      <c r="J323" s="101">
        <v>5.5299999999999994</v>
      </c>
    </row>
    <row r="324" spans="1:10" x14ac:dyDescent="0.25">
      <c r="A324" s="99">
        <v>43788</v>
      </c>
      <c r="B324" s="100">
        <f>WEEKNUM([1]!DATAMETEROLOGICA[[#This Row],[DIAS]],21)</f>
        <v>47</v>
      </c>
      <c r="C324" s="100" cm="1">
        <f t="array" ref="C3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4" s="101">
        <v>21.66410256410256</v>
      </c>
      <c r="E324" s="101">
        <v>30.4</v>
      </c>
      <c r="F324" s="101">
        <v>16.7</v>
      </c>
      <c r="G324" s="101">
        <v>67.769230769230774</v>
      </c>
      <c r="H324" s="101">
        <v>82</v>
      </c>
      <c r="I324" s="101">
        <v>40</v>
      </c>
      <c r="J324" s="101">
        <v>4.1300000000000008</v>
      </c>
    </row>
    <row r="325" spans="1:10" x14ac:dyDescent="0.25">
      <c r="A325" s="99">
        <v>43789</v>
      </c>
      <c r="B325" s="100">
        <f>WEEKNUM([1]!DATAMETEROLOGICA[[#This Row],[DIAS]],21)</f>
        <v>47</v>
      </c>
      <c r="C325" s="100" cm="1">
        <f t="array" ref="C3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5" s="101">
        <v>21.329166666666669</v>
      </c>
      <c r="E325" s="101">
        <v>29.7</v>
      </c>
      <c r="F325" s="101">
        <v>16.7</v>
      </c>
      <c r="G325" s="101">
        <v>72.604166666666671</v>
      </c>
      <c r="H325" s="101">
        <v>87</v>
      </c>
      <c r="I325" s="101">
        <v>45</v>
      </c>
      <c r="J325" s="101">
        <v>4.9400000000000013</v>
      </c>
    </row>
    <row r="326" spans="1:10" x14ac:dyDescent="0.25">
      <c r="A326" s="99">
        <v>43790</v>
      </c>
      <c r="B326" s="100">
        <f>WEEKNUM([1]!DATAMETEROLOGICA[[#This Row],[DIAS]],21)</f>
        <v>47</v>
      </c>
      <c r="C326" s="100" cm="1">
        <f t="array" ref="C3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6" s="101">
        <v>21.458333333333332</v>
      </c>
      <c r="E326" s="101">
        <v>29.9</v>
      </c>
      <c r="F326" s="101">
        <v>17.3</v>
      </c>
      <c r="G326" s="101">
        <v>70.708333333333329</v>
      </c>
      <c r="H326" s="101">
        <v>89</v>
      </c>
      <c r="I326" s="101">
        <v>38</v>
      </c>
      <c r="J326" s="101">
        <v>5.65</v>
      </c>
    </row>
    <row r="327" spans="1:10" x14ac:dyDescent="0.25">
      <c r="A327" s="99">
        <v>43791</v>
      </c>
      <c r="B327" s="100">
        <f>WEEKNUM([1]!DATAMETEROLOGICA[[#This Row],[DIAS]],21)</f>
        <v>47</v>
      </c>
      <c r="C327" s="100" cm="1">
        <f t="array" ref="C3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7" s="101">
        <v>20.029166666666665</v>
      </c>
      <c r="E327" s="101">
        <v>26</v>
      </c>
      <c r="F327" s="101">
        <v>16.2</v>
      </c>
      <c r="G327" s="101">
        <v>74.458333333333329</v>
      </c>
      <c r="H327" s="101">
        <v>85</v>
      </c>
      <c r="I327" s="101">
        <v>55</v>
      </c>
      <c r="J327" s="101">
        <v>5.0599999999999987</v>
      </c>
    </row>
    <row r="328" spans="1:10" x14ac:dyDescent="0.25">
      <c r="A328" s="99">
        <v>43792</v>
      </c>
      <c r="B328" s="100">
        <f>WEEKNUM([1]!DATAMETEROLOGICA[[#This Row],[DIAS]],21)</f>
        <v>47</v>
      </c>
      <c r="C328" s="100" cm="1">
        <f t="array" ref="C3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8" s="101">
        <v>20.662500000000001</v>
      </c>
      <c r="E328" s="101">
        <v>27</v>
      </c>
      <c r="F328" s="101">
        <v>16.899999999999999</v>
      </c>
      <c r="G328" s="101">
        <v>69.270833333333329</v>
      </c>
      <c r="H328" s="101">
        <v>84</v>
      </c>
      <c r="I328" s="101">
        <v>47</v>
      </c>
      <c r="J328" s="101">
        <v>5.3699999999999992</v>
      </c>
    </row>
    <row r="329" spans="1:10" x14ac:dyDescent="0.25">
      <c r="A329" s="99">
        <v>43793</v>
      </c>
      <c r="B329" s="100">
        <f>WEEKNUM([1]!DATAMETEROLOGICA[[#This Row],[DIAS]],21)</f>
        <v>47</v>
      </c>
      <c r="C329" s="100" cm="1">
        <f t="array" ref="C3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29" s="101">
        <v>21.454166666666666</v>
      </c>
      <c r="E329" s="101">
        <v>29.8</v>
      </c>
      <c r="F329" s="101">
        <v>16.8</v>
      </c>
      <c r="G329" s="101">
        <v>71</v>
      </c>
      <c r="H329" s="101">
        <v>88</v>
      </c>
      <c r="I329" s="101">
        <v>37</v>
      </c>
      <c r="J329" s="101">
        <v>5.85</v>
      </c>
    </row>
    <row r="330" spans="1:10" x14ac:dyDescent="0.25">
      <c r="A330" s="99">
        <v>43794</v>
      </c>
      <c r="B330" s="100">
        <f>WEEKNUM([1]!DATAMETEROLOGICA[[#This Row],[DIAS]],21)</f>
        <v>48</v>
      </c>
      <c r="C330" s="100" cm="1">
        <f t="array" ref="C3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0" s="101">
        <v>20.752083333333328</v>
      </c>
      <c r="E330" s="101">
        <v>28.3</v>
      </c>
      <c r="F330" s="101">
        <v>15.2</v>
      </c>
      <c r="G330" s="101">
        <v>73.3125</v>
      </c>
      <c r="H330" s="101">
        <v>91</v>
      </c>
      <c r="I330" s="101">
        <v>45</v>
      </c>
      <c r="J330" s="101">
        <v>6.2399999999999993</v>
      </c>
    </row>
    <row r="331" spans="1:10" x14ac:dyDescent="0.25">
      <c r="A331" s="99">
        <v>43795</v>
      </c>
      <c r="B331" s="100">
        <f>WEEKNUM([1]!DATAMETEROLOGICA[[#This Row],[DIAS]],21)</f>
        <v>48</v>
      </c>
      <c r="C331" s="100" cm="1">
        <f t="array" ref="C3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1" s="101">
        <v>20.268750000000001</v>
      </c>
      <c r="E331" s="101">
        <v>27.3</v>
      </c>
      <c r="F331" s="101">
        <v>16.5</v>
      </c>
      <c r="G331" s="101">
        <v>74.583333333333329</v>
      </c>
      <c r="H331" s="101">
        <v>90</v>
      </c>
      <c r="I331" s="101">
        <v>47</v>
      </c>
      <c r="J331" s="101">
        <v>6.0600000000000005</v>
      </c>
    </row>
    <row r="332" spans="1:10" x14ac:dyDescent="0.25">
      <c r="A332" s="99">
        <v>43796</v>
      </c>
      <c r="B332" s="100">
        <f>WEEKNUM([1]!DATAMETEROLOGICA[[#This Row],[DIAS]],21)</f>
        <v>48</v>
      </c>
      <c r="C332" s="100" cm="1">
        <f t="array" ref="C3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2" s="101">
        <v>20.872916666666672</v>
      </c>
      <c r="E332" s="101">
        <v>30.1</v>
      </c>
      <c r="F332" s="101">
        <v>16.100000000000001</v>
      </c>
      <c r="G332" s="101">
        <v>72.0625</v>
      </c>
      <c r="H332" s="101">
        <v>89</v>
      </c>
      <c r="I332" s="101">
        <v>46</v>
      </c>
      <c r="J332" s="101">
        <v>5.5</v>
      </c>
    </row>
    <row r="333" spans="1:10" x14ac:dyDescent="0.25">
      <c r="A333" s="99">
        <v>43797</v>
      </c>
      <c r="B333" s="100">
        <f>WEEKNUM([1]!DATAMETEROLOGICA[[#This Row],[DIAS]],21)</f>
        <v>48</v>
      </c>
      <c r="C333" s="100" cm="1">
        <f t="array" ref="C3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3" s="101">
        <v>21.027083333333326</v>
      </c>
      <c r="E333" s="101">
        <v>30</v>
      </c>
      <c r="F333" s="101">
        <v>16.2</v>
      </c>
      <c r="G333" s="101">
        <v>73.520833333333329</v>
      </c>
      <c r="H333" s="101">
        <v>91</v>
      </c>
      <c r="I333" s="101">
        <v>48</v>
      </c>
      <c r="J333" s="101">
        <v>5.5100000000000007</v>
      </c>
    </row>
    <row r="334" spans="1:10" x14ac:dyDescent="0.25">
      <c r="A334" s="99">
        <v>43798</v>
      </c>
      <c r="B334" s="100">
        <f>WEEKNUM([1]!DATAMETEROLOGICA[[#This Row],[DIAS]],21)</f>
        <v>48</v>
      </c>
      <c r="C334" s="100" cm="1">
        <f t="array" ref="C3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4" s="101">
        <v>21.2</v>
      </c>
      <c r="E334" s="101">
        <v>30.3</v>
      </c>
      <c r="F334" s="101">
        <v>15.6</v>
      </c>
      <c r="G334" s="101">
        <v>72.8125</v>
      </c>
      <c r="H334" s="101">
        <v>91</v>
      </c>
      <c r="I334" s="101">
        <v>46</v>
      </c>
      <c r="J334" s="101">
        <v>5.9200000000000008</v>
      </c>
    </row>
    <row r="335" spans="1:10" x14ac:dyDescent="0.25">
      <c r="A335" s="99">
        <v>43799</v>
      </c>
      <c r="B335" s="100">
        <f>WEEKNUM([1]!DATAMETEROLOGICA[[#This Row],[DIAS]],21)</f>
        <v>48</v>
      </c>
      <c r="C335" s="100" cm="1">
        <f t="array" ref="C3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5" s="101">
        <v>23.185416666666669</v>
      </c>
      <c r="E335" s="101">
        <v>32.799999999999997</v>
      </c>
      <c r="F335" s="101">
        <v>15.6</v>
      </c>
      <c r="G335" s="101">
        <v>61.729166666666664</v>
      </c>
      <c r="H335" s="101">
        <v>87</v>
      </c>
      <c r="I335" s="101">
        <v>27</v>
      </c>
      <c r="J335" s="101">
        <v>5.8</v>
      </c>
    </row>
    <row r="336" spans="1:10" x14ac:dyDescent="0.25">
      <c r="A336" s="99">
        <v>43800</v>
      </c>
      <c r="B336" s="100">
        <f>WEEKNUM([1]!DATAMETEROLOGICA[[#This Row],[DIAS]],21)</f>
        <v>48</v>
      </c>
      <c r="C336" s="100" cm="1">
        <f t="array" ref="C3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6" s="101">
        <v>23.125</v>
      </c>
      <c r="E336" s="101">
        <v>32.9</v>
      </c>
      <c r="F336" s="101">
        <v>18.399999999999999</v>
      </c>
      <c r="G336" s="101">
        <v>63.583333333333336</v>
      </c>
      <c r="H336" s="101">
        <v>83</v>
      </c>
      <c r="I336" s="101">
        <v>35</v>
      </c>
      <c r="J336" s="101">
        <v>5.5400000000000009</v>
      </c>
    </row>
    <row r="337" spans="1:10" x14ac:dyDescent="0.25">
      <c r="A337" s="99">
        <v>43801</v>
      </c>
      <c r="B337" s="100">
        <f>WEEKNUM([1]!DATAMETEROLOGICA[[#This Row],[DIAS]],21)</f>
        <v>49</v>
      </c>
      <c r="C337" s="100" cm="1">
        <f t="array" ref="C3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7" s="101">
        <v>21.352083333333336</v>
      </c>
      <c r="E337" s="101">
        <v>29.6</v>
      </c>
      <c r="F337" s="101">
        <v>16.399999999999999</v>
      </c>
      <c r="G337" s="101">
        <v>72.333333333333329</v>
      </c>
      <c r="H337" s="101">
        <v>89</v>
      </c>
      <c r="I337" s="101">
        <v>45</v>
      </c>
      <c r="J337" s="101">
        <v>5.69</v>
      </c>
    </row>
    <row r="338" spans="1:10" x14ac:dyDescent="0.25">
      <c r="A338" s="99">
        <v>43802</v>
      </c>
      <c r="B338" s="100">
        <f>WEEKNUM([1]!DATAMETEROLOGICA[[#This Row],[DIAS]],21)</f>
        <v>49</v>
      </c>
      <c r="C338" s="100" cm="1">
        <f t="array" ref="C3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8" s="101">
        <v>21.245833333333334</v>
      </c>
      <c r="E338" s="101">
        <v>30.4</v>
      </c>
      <c r="F338" s="101">
        <v>16.8</v>
      </c>
      <c r="G338" s="101">
        <v>72.5625</v>
      </c>
      <c r="H338" s="101">
        <v>88</v>
      </c>
      <c r="I338" s="101">
        <v>44</v>
      </c>
      <c r="J338" s="101">
        <v>4.4800000000000013</v>
      </c>
    </row>
    <row r="339" spans="1:10" x14ac:dyDescent="0.25">
      <c r="A339" s="99">
        <v>43803</v>
      </c>
      <c r="B339" s="100">
        <f>WEEKNUM([1]!DATAMETEROLOGICA[[#This Row],[DIAS]],21)</f>
        <v>49</v>
      </c>
      <c r="C339" s="100" cm="1">
        <f t="array" ref="C3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39" s="101">
        <v>21.777083333333326</v>
      </c>
      <c r="E339" s="101">
        <v>30.6</v>
      </c>
      <c r="F339" s="101">
        <v>15.8</v>
      </c>
      <c r="G339" s="101">
        <v>71.333333333333329</v>
      </c>
      <c r="H339" s="101">
        <v>86</v>
      </c>
      <c r="I339" s="101">
        <v>46</v>
      </c>
      <c r="J339" s="101">
        <v>5.24</v>
      </c>
    </row>
    <row r="340" spans="1:10" x14ac:dyDescent="0.25">
      <c r="A340" s="99">
        <v>43804</v>
      </c>
      <c r="B340" s="100">
        <f>WEEKNUM([1]!DATAMETEROLOGICA[[#This Row],[DIAS]],21)</f>
        <v>49</v>
      </c>
      <c r="C340" s="100" cm="1">
        <f t="array" ref="C3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0" s="101">
        <v>22.66458333333334</v>
      </c>
      <c r="E340" s="101">
        <v>32.5</v>
      </c>
      <c r="F340" s="101">
        <v>16.399999999999999</v>
      </c>
      <c r="G340" s="101">
        <v>68.708333333333329</v>
      </c>
      <c r="H340" s="101">
        <v>88</v>
      </c>
      <c r="I340" s="101">
        <v>35</v>
      </c>
      <c r="J340" s="101">
        <v>6.16</v>
      </c>
    </row>
    <row r="341" spans="1:10" x14ac:dyDescent="0.25">
      <c r="A341" s="99">
        <v>43805</v>
      </c>
      <c r="B341" s="100">
        <f>WEEKNUM([1]!DATAMETEROLOGICA[[#This Row],[DIAS]],21)</f>
        <v>49</v>
      </c>
      <c r="C341" s="100" cm="1">
        <f t="array" ref="C3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1" s="101">
        <v>23.087499999999995</v>
      </c>
      <c r="E341" s="101">
        <v>31.9</v>
      </c>
      <c r="F341" s="101">
        <v>18.3</v>
      </c>
      <c r="G341" s="101">
        <v>69.5</v>
      </c>
      <c r="H341" s="101">
        <v>88</v>
      </c>
      <c r="I341" s="101">
        <v>44</v>
      </c>
      <c r="J341" s="101">
        <v>5.93</v>
      </c>
    </row>
    <row r="342" spans="1:10" x14ac:dyDescent="0.25">
      <c r="A342" s="99">
        <v>43806</v>
      </c>
      <c r="B342" s="100">
        <f>WEEKNUM([1]!DATAMETEROLOGICA[[#This Row],[DIAS]],21)</f>
        <v>49</v>
      </c>
      <c r="C342" s="100" cm="1">
        <f t="array" ref="C3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2" s="101">
        <v>22.120833333333326</v>
      </c>
      <c r="E342" s="101">
        <v>30.7</v>
      </c>
      <c r="F342" s="101">
        <v>17.2</v>
      </c>
      <c r="G342" s="101">
        <v>73.166666666666671</v>
      </c>
      <c r="H342" s="101">
        <v>89</v>
      </c>
      <c r="I342" s="101">
        <v>46</v>
      </c>
      <c r="J342" s="101">
        <v>5.39</v>
      </c>
    </row>
    <row r="343" spans="1:10" x14ac:dyDescent="0.25">
      <c r="A343" s="99">
        <v>43807</v>
      </c>
      <c r="B343" s="100">
        <f>WEEKNUM([1]!DATAMETEROLOGICA[[#This Row],[DIAS]],21)</f>
        <v>49</v>
      </c>
      <c r="C343" s="100" cm="1">
        <f t="array" ref="C3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3" s="101">
        <v>21.793749999999999</v>
      </c>
      <c r="E343" s="101">
        <v>29.2</v>
      </c>
      <c r="F343" s="101">
        <v>18.600000000000001</v>
      </c>
      <c r="G343" s="101">
        <v>74.8125</v>
      </c>
      <c r="H343" s="101">
        <v>88</v>
      </c>
      <c r="I343" s="101">
        <v>52</v>
      </c>
      <c r="J343" s="101">
        <v>4.58</v>
      </c>
    </row>
    <row r="344" spans="1:10" x14ac:dyDescent="0.25">
      <c r="A344" s="99">
        <v>43808</v>
      </c>
      <c r="B344" s="100">
        <f>WEEKNUM([1]!DATAMETEROLOGICA[[#This Row],[DIAS]],21)</f>
        <v>50</v>
      </c>
      <c r="C344" s="100" cm="1">
        <f t="array" ref="C3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4" s="101">
        <v>22.179166666666674</v>
      </c>
      <c r="E344" s="101">
        <v>29.4</v>
      </c>
      <c r="F344" s="101">
        <v>17.8</v>
      </c>
      <c r="G344" s="101">
        <v>72.833333333333329</v>
      </c>
      <c r="H344" s="101">
        <v>90</v>
      </c>
      <c r="I344" s="101">
        <v>50</v>
      </c>
      <c r="J344" s="101">
        <v>5.1399999999999979</v>
      </c>
    </row>
    <row r="345" spans="1:10" x14ac:dyDescent="0.25">
      <c r="A345" s="99">
        <v>43809</v>
      </c>
      <c r="B345" s="100">
        <f>WEEKNUM([1]!DATAMETEROLOGICA[[#This Row],[DIAS]],21)</f>
        <v>50</v>
      </c>
      <c r="C345" s="100" cm="1">
        <f t="array" ref="C3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5" s="101">
        <v>21.670833333333331</v>
      </c>
      <c r="E345" s="101">
        <v>29.1</v>
      </c>
      <c r="F345" s="101">
        <v>17.100000000000001</v>
      </c>
      <c r="G345" s="101">
        <v>71.3125</v>
      </c>
      <c r="H345" s="101">
        <v>88</v>
      </c>
      <c r="I345" s="101">
        <v>46</v>
      </c>
      <c r="J345" s="101">
        <v>6.3299999999999992</v>
      </c>
    </row>
    <row r="346" spans="1:10" x14ac:dyDescent="0.25">
      <c r="A346" s="99">
        <v>43810</v>
      </c>
      <c r="B346" s="100">
        <f>WEEKNUM([1]!DATAMETEROLOGICA[[#This Row],[DIAS]],21)</f>
        <v>50</v>
      </c>
      <c r="C346" s="100" cm="1">
        <f t="array" ref="C3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6" s="101">
        <v>21.014583333333334</v>
      </c>
      <c r="E346" s="101">
        <v>28.2</v>
      </c>
      <c r="F346" s="101">
        <v>17.3</v>
      </c>
      <c r="G346" s="101">
        <v>71.604166666666671</v>
      </c>
      <c r="H346" s="101">
        <v>86</v>
      </c>
      <c r="I346" s="101">
        <v>49</v>
      </c>
      <c r="J346" s="101">
        <v>5.7299999999999995</v>
      </c>
    </row>
    <row r="347" spans="1:10" x14ac:dyDescent="0.25">
      <c r="A347" s="99">
        <v>43811</v>
      </c>
      <c r="B347" s="100">
        <f>WEEKNUM([1]!DATAMETEROLOGICA[[#This Row],[DIAS]],21)</f>
        <v>50</v>
      </c>
      <c r="C347" s="100" cm="1">
        <f t="array" ref="C3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7" s="101">
        <v>20.516666666666662</v>
      </c>
      <c r="E347" s="101">
        <v>27.6</v>
      </c>
      <c r="F347" s="101">
        <v>16.7</v>
      </c>
      <c r="G347" s="101">
        <v>74.3125</v>
      </c>
      <c r="H347" s="101">
        <v>88</v>
      </c>
      <c r="I347" s="101">
        <v>52</v>
      </c>
      <c r="J347" s="101">
        <v>3.97</v>
      </c>
    </row>
    <row r="348" spans="1:10" x14ac:dyDescent="0.25">
      <c r="A348" s="99">
        <v>43812</v>
      </c>
      <c r="B348" s="100">
        <f>WEEKNUM([1]!DATAMETEROLOGICA[[#This Row],[DIAS]],21)</f>
        <v>50</v>
      </c>
      <c r="C348" s="100" cm="1">
        <f t="array" ref="C3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8" s="101">
        <v>22.597916666666666</v>
      </c>
      <c r="E348" s="101">
        <v>31.9</v>
      </c>
      <c r="F348" s="101">
        <v>17.899999999999999</v>
      </c>
      <c r="G348" s="101">
        <v>63.25</v>
      </c>
      <c r="H348" s="101">
        <v>81</v>
      </c>
      <c r="I348" s="101">
        <v>36</v>
      </c>
      <c r="J348" s="101">
        <v>6.11</v>
      </c>
    </row>
    <row r="349" spans="1:10" x14ac:dyDescent="0.25">
      <c r="A349" s="99">
        <v>43813</v>
      </c>
      <c r="B349" s="100">
        <f>WEEKNUM([1]!DATAMETEROLOGICA[[#This Row],[DIAS]],21)</f>
        <v>50</v>
      </c>
      <c r="C349" s="100" cm="1">
        <f t="array" ref="C3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49" s="101">
        <v>22.727083333333336</v>
      </c>
      <c r="E349" s="101">
        <v>32.4</v>
      </c>
      <c r="F349" s="101">
        <v>17.100000000000001</v>
      </c>
      <c r="G349" s="101">
        <v>64.145833333333329</v>
      </c>
      <c r="H349" s="101">
        <v>84</v>
      </c>
      <c r="I349" s="101">
        <v>37</v>
      </c>
      <c r="J349" s="101">
        <v>6.0300000000000011</v>
      </c>
    </row>
    <row r="350" spans="1:10" x14ac:dyDescent="0.25">
      <c r="A350" s="99">
        <v>43814</v>
      </c>
      <c r="B350" s="100">
        <f>WEEKNUM([1]!DATAMETEROLOGICA[[#This Row],[DIAS]],21)</f>
        <v>50</v>
      </c>
      <c r="C350" s="100" cm="1">
        <f t="array" ref="C3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350" s="101">
        <v>21.514583333333334</v>
      </c>
      <c r="E350" s="101">
        <v>31.2</v>
      </c>
      <c r="F350" s="101">
        <v>15.7</v>
      </c>
      <c r="G350" s="101">
        <v>69.9375</v>
      </c>
      <c r="H350" s="101">
        <v>90</v>
      </c>
      <c r="I350" s="101">
        <v>35</v>
      </c>
      <c r="J350" s="101">
        <v>6.3100000000000014</v>
      </c>
    </row>
    <row r="351" spans="1:10" x14ac:dyDescent="0.25">
      <c r="A351" s="99">
        <v>43815</v>
      </c>
      <c r="B351" s="100">
        <f>WEEKNUM([1]!DATAMETEROLOGICA[[#This Row],[DIAS]],21)</f>
        <v>51</v>
      </c>
      <c r="C351" s="100" cm="1">
        <f t="array" ref="C3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1" s="101">
        <v>21.595833333333331</v>
      </c>
      <c r="E351" s="101">
        <v>30</v>
      </c>
      <c r="F351" s="101">
        <v>14.9</v>
      </c>
      <c r="G351" s="101">
        <v>66.708333333333329</v>
      </c>
      <c r="H351" s="101">
        <v>92</v>
      </c>
      <c r="I351" s="101">
        <v>35</v>
      </c>
      <c r="J351" s="101">
        <v>6.9399999999999986</v>
      </c>
    </row>
    <row r="352" spans="1:10" x14ac:dyDescent="0.25">
      <c r="A352" s="99">
        <v>43816</v>
      </c>
      <c r="B352" s="100">
        <f>WEEKNUM([1]!DATAMETEROLOGICA[[#This Row],[DIAS]],21)</f>
        <v>51</v>
      </c>
      <c r="C352" s="100" cm="1">
        <f t="array" ref="C3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2" s="101">
        <v>22.197916666666668</v>
      </c>
      <c r="E352" s="101">
        <v>30.8</v>
      </c>
      <c r="F352" s="101">
        <v>16.2</v>
      </c>
      <c r="G352" s="101">
        <v>66.9375</v>
      </c>
      <c r="H352" s="101">
        <v>88</v>
      </c>
      <c r="I352" s="101">
        <v>40</v>
      </c>
      <c r="J352" s="101">
        <v>5.91</v>
      </c>
    </row>
    <row r="353" spans="1:10" x14ac:dyDescent="0.25">
      <c r="A353" s="99">
        <v>43817</v>
      </c>
      <c r="B353" s="100">
        <f>WEEKNUM([1]!DATAMETEROLOGICA[[#This Row],[DIAS]],21)</f>
        <v>51</v>
      </c>
      <c r="C353" s="100" cm="1">
        <f t="array" ref="C3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3" s="101">
        <v>22.663829787234043</v>
      </c>
      <c r="E353" s="101">
        <v>31.9</v>
      </c>
      <c r="F353" s="101">
        <v>16.600000000000001</v>
      </c>
      <c r="G353" s="101">
        <v>67.297872340425528</v>
      </c>
      <c r="H353" s="101">
        <v>87</v>
      </c>
      <c r="I353" s="101">
        <v>32</v>
      </c>
      <c r="J353" s="101">
        <v>5.25</v>
      </c>
    </row>
    <row r="354" spans="1:10" x14ac:dyDescent="0.25">
      <c r="A354" s="99">
        <v>43818</v>
      </c>
      <c r="B354" s="100">
        <f>WEEKNUM([1]!DATAMETEROLOGICA[[#This Row],[DIAS]],21)</f>
        <v>51</v>
      </c>
      <c r="C354" s="100" cm="1">
        <f t="array" ref="C3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4" s="101">
        <v>23.670833333333334</v>
      </c>
      <c r="E354" s="101">
        <v>32.700000000000003</v>
      </c>
      <c r="F354" s="101">
        <v>18.2</v>
      </c>
      <c r="G354" s="101">
        <v>67.270833333333329</v>
      </c>
      <c r="H354" s="101">
        <v>86</v>
      </c>
      <c r="I354" s="101">
        <v>40</v>
      </c>
      <c r="J354" s="101">
        <v>5.65</v>
      </c>
    </row>
    <row r="355" spans="1:10" x14ac:dyDescent="0.25">
      <c r="A355" s="99">
        <v>43819</v>
      </c>
      <c r="B355" s="100">
        <f>WEEKNUM([1]!DATAMETEROLOGICA[[#This Row],[DIAS]],21)</f>
        <v>51</v>
      </c>
      <c r="C355" s="100" cm="1">
        <f t="array" ref="C3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5" s="101">
        <v>23.495833333333334</v>
      </c>
      <c r="E355" s="101">
        <v>30.7</v>
      </c>
      <c r="F355" s="101">
        <v>18.600000000000001</v>
      </c>
      <c r="G355" s="101">
        <v>63</v>
      </c>
      <c r="H355" s="101">
        <v>83</v>
      </c>
      <c r="I355" s="101">
        <v>39</v>
      </c>
      <c r="J355" s="101">
        <v>6.9800000000000013</v>
      </c>
    </row>
    <row r="356" spans="1:10" x14ac:dyDescent="0.25">
      <c r="A356" s="99">
        <v>43820</v>
      </c>
      <c r="B356" s="100">
        <f>WEEKNUM([1]!DATAMETEROLOGICA[[#This Row],[DIAS]],21)</f>
        <v>51</v>
      </c>
      <c r="C356" s="100" cm="1">
        <f t="array" ref="C3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6" s="101">
        <v>22.379166666666663</v>
      </c>
      <c r="E356" s="101">
        <v>30.1</v>
      </c>
      <c r="F356" s="101">
        <v>17.399999999999999</v>
      </c>
      <c r="G356" s="101">
        <v>65.9375</v>
      </c>
      <c r="H356" s="101">
        <v>85</v>
      </c>
      <c r="I356" s="101">
        <v>39</v>
      </c>
      <c r="J356" s="101">
        <v>5.7200000000000006</v>
      </c>
    </row>
    <row r="357" spans="1:10" x14ac:dyDescent="0.25">
      <c r="A357" s="99">
        <v>43821</v>
      </c>
      <c r="B357" s="100">
        <f>WEEKNUM([1]!DATAMETEROLOGICA[[#This Row],[DIAS]],21)</f>
        <v>51</v>
      </c>
      <c r="C357" s="100" cm="1">
        <f t="array" ref="C3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7" s="101">
        <v>22.581249999999994</v>
      </c>
      <c r="E357" s="101">
        <v>32</v>
      </c>
      <c r="F357" s="101">
        <v>16.5</v>
      </c>
      <c r="G357" s="101">
        <v>65.229166666666671</v>
      </c>
      <c r="H357" s="101">
        <v>84</v>
      </c>
      <c r="I357" s="101">
        <v>35</v>
      </c>
      <c r="J357" s="101">
        <v>5.74</v>
      </c>
    </row>
    <row r="358" spans="1:10" x14ac:dyDescent="0.25">
      <c r="A358" s="99">
        <v>43822</v>
      </c>
      <c r="B358" s="100">
        <f>WEEKNUM([1]!DATAMETEROLOGICA[[#This Row],[DIAS]],21)</f>
        <v>52</v>
      </c>
      <c r="C358" s="100" cm="1">
        <f t="array" ref="C3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8" s="101">
        <v>22.931250000000006</v>
      </c>
      <c r="E358" s="101">
        <v>31.9</v>
      </c>
      <c r="F358" s="101">
        <v>16.7</v>
      </c>
      <c r="G358" s="101">
        <v>66.5</v>
      </c>
      <c r="H358" s="101">
        <v>86</v>
      </c>
      <c r="I358" s="101">
        <v>38</v>
      </c>
      <c r="J358" s="101">
        <v>5.76</v>
      </c>
    </row>
    <row r="359" spans="1:10" x14ac:dyDescent="0.25">
      <c r="A359" s="99">
        <v>43823</v>
      </c>
      <c r="B359" s="100">
        <f>WEEKNUM([1]!DATAMETEROLOGICA[[#This Row],[DIAS]],21)</f>
        <v>52</v>
      </c>
      <c r="C359" s="100" cm="1">
        <f t="array" ref="C3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59" s="101">
        <v>22.293750000000003</v>
      </c>
      <c r="E359" s="101">
        <v>30.4</v>
      </c>
      <c r="F359" s="101">
        <v>17.600000000000001</v>
      </c>
      <c r="G359" s="101">
        <v>70.145833333333329</v>
      </c>
      <c r="H359" s="101">
        <v>85</v>
      </c>
      <c r="I359" s="101">
        <v>41</v>
      </c>
      <c r="J359" s="101">
        <v>4.3899999999999997</v>
      </c>
    </row>
    <row r="360" spans="1:10" x14ac:dyDescent="0.25">
      <c r="A360" s="99">
        <v>43824</v>
      </c>
      <c r="B360" s="100">
        <f>WEEKNUM([1]!DATAMETEROLOGICA[[#This Row],[DIAS]],21)</f>
        <v>52</v>
      </c>
      <c r="C360" s="100" cm="1">
        <f t="array" ref="C3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0" s="101">
        <v>22.620833333333337</v>
      </c>
      <c r="E360" s="101">
        <v>31.9</v>
      </c>
      <c r="F360" s="101">
        <v>17.399999999999999</v>
      </c>
      <c r="G360" s="101">
        <v>70.625</v>
      </c>
      <c r="H360" s="101">
        <v>88</v>
      </c>
      <c r="I360" s="101">
        <v>42</v>
      </c>
      <c r="J360" s="101">
        <v>5.28</v>
      </c>
    </row>
    <row r="361" spans="1:10" x14ac:dyDescent="0.25">
      <c r="A361" s="99">
        <v>43825</v>
      </c>
      <c r="B361" s="100">
        <f>WEEKNUM([1]!DATAMETEROLOGICA[[#This Row],[DIAS]],21)</f>
        <v>52</v>
      </c>
      <c r="C361" s="100" cm="1">
        <f t="array" ref="C3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1" s="101">
        <v>23.149999999999995</v>
      </c>
      <c r="E361" s="101">
        <v>31.2</v>
      </c>
      <c r="F361" s="101">
        <v>18.100000000000001</v>
      </c>
      <c r="G361" s="101">
        <v>70.645833333333329</v>
      </c>
      <c r="H361" s="101">
        <v>84</v>
      </c>
      <c r="I361" s="101">
        <v>46</v>
      </c>
      <c r="J361" s="101">
        <v>5.49</v>
      </c>
    </row>
    <row r="362" spans="1:10" x14ac:dyDescent="0.25">
      <c r="A362" s="99">
        <v>43826</v>
      </c>
      <c r="B362" s="100">
        <f>WEEKNUM([1]!DATAMETEROLOGICA[[#This Row],[DIAS]],21)</f>
        <v>52</v>
      </c>
      <c r="C362" s="100" cm="1">
        <f t="array" ref="C3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2" s="101">
        <v>23.362500000000001</v>
      </c>
      <c r="E362" s="101">
        <v>32.200000000000003</v>
      </c>
      <c r="F362" s="101">
        <v>18</v>
      </c>
      <c r="G362" s="101">
        <v>71.416666666666671</v>
      </c>
      <c r="H362" s="101">
        <v>87</v>
      </c>
      <c r="I362" s="101">
        <v>46</v>
      </c>
      <c r="J362" s="101">
        <v>5.76</v>
      </c>
    </row>
    <row r="363" spans="1:10" x14ac:dyDescent="0.25">
      <c r="A363" s="99">
        <v>43827</v>
      </c>
      <c r="B363" s="100">
        <f>WEEKNUM([1]!DATAMETEROLOGICA[[#This Row],[DIAS]],21)</f>
        <v>52</v>
      </c>
      <c r="C363" s="100" cm="1">
        <f t="array" ref="C3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3" s="101">
        <v>23.564583333333335</v>
      </c>
      <c r="E363" s="101">
        <v>32.4</v>
      </c>
      <c r="F363" s="101">
        <v>18.2</v>
      </c>
      <c r="G363" s="101">
        <v>70.25</v>
      </c>
      <c r="H363" s="101">
        <v>86</v>
      </c>
      <c r="I363" s="101">
        <v>43</v>
      </c>
      <c r="J363" s="101">
        <v>5.6999999999999993</v>
      </c>
    </row>
    <row r="364" spans="1:10" x14ac:dyDescent="0.25">
      <c r="A364" s="99">
        <v>43828</v>
      </c>
      <c r="B364" s="100">
        <f>WEEKNUM([1]!DATAMETEROLOGICA[[#This Row],[DIAS]],21)</f>
        <v>52</v>
      </c>
      <c r="C364" s="100" cm="1">
        <f t="array" ref="C3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4" s="101">
        <v>24.05</v>
      </c>
      <c r="E364" s="101">
        <v>32.4</v>
      </c>
      <c r="F364" s="101">
        <v>18.100000000000001</v>
      </c>
      <c r="G364" s="101">
        <v>69.229166666666671</v>
      </c>
      <c r="H364" s="101">
        <v>86</v>
      </c>
      <c r="I364" s="101">
        <v>44</v>
      </c>
      <c r="J364" s="101">
        <v>5.63</v>
      </c>
    </row>
    <row r="365" spans="1:10" x14ac:dyDescent="0.25">
      <c r="A365" s="99">
        <v>43829</v>
      </c>
      <c r="B365" s="100">
        <f>WEEKNUM([1]!DATAMETEROLOGICA[[#This Row],[DIAS]],21)</f>
        <v>1</v>
      </c>
      <c r="C365" s="100" cm="1">
        <f t="array" ref="C3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5" s="101">
        <v>24.291666666666657</v>
      </c>
      <c r="E365" s="101">
        <v>32.200000000000003</v>
      </c>
      <c r="F365" s="101">
        <v>19.3</v>
      </c>
      <c r="G365" s="101">
        <v>66.541666666666671</v>
      </c>
      <c r="H365" s="101">
        <v>84</v>
      </c>
      <c r="I365" s="101">
        <v>42</v>
      </c>
      <c r="J365" s="101">
        <v>6.4300000000000006</v>
      </c>
    </row>
    <row r="366" spans="1:10" x14ac:dyDescent="0.25">
      <c r="A366" s="99">
        <v>43830</v>
      </c>
      <c r="B366" s="100">
        <f>WEEKNUM([1]!DATAMETEROLOGICA[[#This Row],[DIAS]],21)</f>
        <v>1</v>
      </c>
      <c r="C366" s="100" cm="1">
        <f t="array" ref="C3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6" s="101">
        <v>24.127083333333335</v>
      </c>
      <c r="E366" s="101">
        <v>30.7</v>
      </c>
      <c r="F366" s="101">
        <v>17.8</v>
      </c>
      <c r="G366" s="101">
        <v>66.5</v>
      </c>
      <c r="H366" s="101">
        <v>84</v>
      </c>
      <c r="I366" s="101">
        <v>47</v>
      </c>
      <c r="J366" s="101">
        <v>5.33</v>
      </c>
    </row>
    <row r="367" spans="1:10" x14ac:dyDescent="0.25">
      <c r="A367" s="99">
        <v>43831</v>
      </c>
      <c r="B367" s="100">
        <f>WEEKNUM([1]!DATAMETEROLOGICA[[#This Row],[DIAS]],21)</f>
        <v>1</v>
      </c>
      <c r="C367" s="100" cm="1">
        <f t="array" ref="C3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7" s="101">
        <v>23.827083333333338</v>
      </c>
      <c r="E367" s="101">
        <v>30.4</v>
      </c>
      <c r="F367" s="101">
        <v>19.2</v>
      </c>
      <c r="G367" s="101">
        <v>69.354166666666671</v>
      </c>
      <c r="H367" s="101">
        <v>85</v>
      </c>
      <c r="I367" s="101">
        <v>49</v>
      </c>
      <c r="J367" s="101">
        <v>4.6999999999999993</v>
      </c>
    </row>
    <row r="368" spans="1:10" x14ac:dyDescent="0.25">
      <c r="A368" s="99">
        <v>43832</v>
      </c>
      <c r="B368" s="100">
        <f>WEEKNUM([1]!DATAMETEROLOGICA[[#This Row],[DIAS]],21)</f>
        <v>1</v>
      </c>
      <c r="C368" s="100" cm="1">
        <f t="array" ref="C3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8" s="101">
        <v>22.968749999999989</v>
      </c>
      <c r="E368" s="101">
        <v>30</v>
      </c>
      <c r="F368" s="101">
        <v>19.100000000000001</v>
      </c>
      <c r="G368" s="101">
        <v>72.5</v>
      </c>
      <c r="H368" s="101">
        <v>87</v>
      </c>
      <c r="I368" s="101">
        <v>52</v>
      </c>
      <c r="J368" s="101">
        <v>4.22</v>
      </c>
    </row>
    <row r="369" spans="1:10" x14ac:dyDescent="0.25">
      <c r="A369" s="99">
        <v>43833</v>
      </c>
      <c r="B369" s="100">
        <f>WEEKNUM([1]!DATAMETEROLOGICA[[#This Row],[DIAS]],21)</f>
        <v>1</v>
      </c>
      <c r="C369" s="100" cm="1">
        <f t="array" ref="C3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69" s="101">
        <v>24.009523809523813</v>
      </c>
      <c r="E369" s="101">
        <v>31.5</v>
      </c>
      <c r="F369" s="101">
        <v>19.600000000000001</v>
      </c>
      <c r="G369" s="101">
        <v>69.904761904761898</v>
      </c>
      <c r="H369" s="101">
        <v>88</v>
      </c>
      <c r="I369" s="101">
        <v>46</v>
      </c>
      <c r="J369" s="101">
        <v>4.9200000000000008</v>
      </c>
    </row>
    <row r="370" spans="1:10" x14ac:dyDescent="0.25">
      <c r="A370" s="99">
        <v>43834</v>
      </c>
      <c r="B370" s="100">
        <f>WEEKNUM([1]!DATAMETEROLOGICA[[#This Row],[DIAS]],21)</f>
        <v>1</v>
      </c>
      <c r="C370" s="100" cm="1">
        <f t="array" ref="C3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0" s="101">
        <v>23.778723404255317</v>
      </c>
      <c r="E370" s="101">
        <v>32.4</v>
      </c>
      <c r="F370" s="101">
        <v>18.399999999999999</v>
      </c>
      <c r="G370" s="101">
        <v>69.255319148936167</v>
      </c>
      <c r="H370" s="101">
        <v>88</v>
      </c>
      <c r="I370" s="101">
        <v>44</v>
      </c>
      <c r="J370" s="101">
        <v>5.35</v>
      </c>
    </row>
    <row r="371" spans="1:10" x14ac:dyDescent="0.25">
      <c r="A371" s="99">
        <v>43835</v>
      </c>
      <c r="B371" s="100">
        <f>WEEKNUM([1]!DATAMETEROLOGICA[[#This Row],[DIAS]],21)</f>
        <v>1</v>
      </c>
      <c r="C371" s="100" cm="1">
        <f t="array" ref="C3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1" s="101">
        <v>22.768750000000008</v>
      </c>
      <c r="E371" s="101">
        <v>30.8</v>
      </c>
      <c r="F371" s="101">
        <v>19.3</v>
      </c>
      <c r="G371" s="101">
        <v>77.8125</v>
      </c>
      <c r="H371" s="101">
        <v>91</v>
      </c>
      <c r="I371" s="101">
        <v>49</v>
      </c>
      <c r="J371" s="101">
        <v>3.7499999999999996</v>
      </c>
    </row>
    <row r="372" spans="1:10" x14ac:dyDescent="0.25">
      <c r="A372" s="99">
        <v>43836</v>
      </c>
      <c r="B372" s="100">
        <f>WEEKNUM([1]!DATAMETEROLOGICA[[#This Row],[DIAS]],21)</f>
        <v>2</v>
      </c>
      <c r="C372" s="100" cm="1">
        <f t="array" ref="C3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2" s="101">
        <v>24.072916666666671</v>
      </c>
      <c r="E372" s="101">
        <v>32.4</v>
      </c>
      <c r="F372" s="101">
        <v>20.3</v>
      </c>
      <c r="G372" s="101">
        <v>72.666666666666671</v>
      </c>
      <c r="H372" s="101">
        <v>87</v>
      </c>
      <c r="I372" s="101">
        <v>45</v>
      </c>
      <c r="J372" s="101">
        <v>5.2700000000000005</v>
      </c>
    </row>
    <row r="373" spans="1:10" x14ac:dyDescent="0.25">
      <c r="A373" s="99">
        <v>43837</v>
      </c>
      <c r="B373" s="100">
        <f>WEEKNUM([1]!DATAMETEROLOGICA[[#This Row],[DIAS]],21)</f>
        <v>2</v>
      </c>
      <c r="C373" s="100" cm="1">
        <f t="array" ref="C3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3" s="101">
        <v>24.308333333333341</v>
      </c>
      <c r="E373" s="101">
        <v>33.299999999999997</v>
      </c>
      <c r="F373" s="101">
        <v>18.7</v>
      </c>
      <c r="G373" s="101">
        <v>69.854166666666671</v>
      </c>
      <c r="H373" s="101">
        <v>88</v>
      </c>
      <c r="I373" s="101">
        <v>35</v>
      </c>
      <c r="J373" s="101">
        <v>5.47</v>
      </c>
    </row>
    <row r="374" spans="1:10" x14ac:dyDescent="0.25">
      <c r="A374" s="99">
        <v>43838</v>
      </c>
      <c r="B374" s="100">
        <f>WEEKNUM([1]!DATAMETEROLOGICA[[#This Row],[DIAS]],21)</f>
        <v>2</v>
      </c>
      <c r="C374" s="100" cm="1">
        <f t="array" ref="C3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4" s="101">
        <v>24.772916666666664</v>
      </c>
      <c r="E374" s="101">
        <v>31.2</v>
      </c>
      <c r="F374" s="101">
        <v>20.399999999999999</v>
      </c>
      <c r="G374" s="101">
        <v>68.604166666666671</v>
      </c>
      <c r="H374" s="101">
        <v>85</v>
      </c>
      <c r="I374" s="101">
        <v>49</v>
      </c>
      <c r="J374" s="101">
        <v>5.67</v>
      </c>
    </row>
    <row r="375" spans="1:10" x14ac:dyDescent="0.25">
      <c r="A375" s="99">
        <v>43839</v>
      </c>
      <c r="B375" s="100">
        <f>WEEKNUM([1]!DATAMETEROLOGICA[[#This Row],[DIAS]],21)</f>
        <v>2</v>
      </c>
      <c r="C375" s="100" cm="1">
        <f t="array" ref="C3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5" s="101">
        <v>23.627083333333335</v>
      </c>
      <c r="E375" s="101">
        <v>30.4</v>
      </c>
      <c r="F375" s="101">
        <v>18.8</v>
      </c>
      <c r="G375" s="101">
        <v>67.958333333333329</v>
      </c>
      <c r="H375" s="101">
        <v>86</v>
      </c>
      <c r="I375" s="101">
        <v>47</v>
      </c>
      <c r="J375" s="101">
        <v>6.3</v>
      </c>
    </row>
    <row r="376" spans="1:10" x14ac:dyDescent="0.25">
      <c r="A376" s="99">
        <v>43840</v>
      </c>
      <c r="B376" s="100">
        <f>WEEKNUM([1]!DATAMETEROLOGICA[[#This Row],[DIAS]],21)</f>
        <v>2</v>
      </c>
      <c r="C376" s="100" cm="1">
        <f t="array" ref="C3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6" s="101">
        <v>22.989583333333339</v>
      </c>
      <c r="E376" s="101">
        <v>29.9</v>
      </c>
      <c r="F376" s="101">
        <v>18.7</v>
      </c>
      <c r="G376" s="101">
        <v>68.291666666666671</v>
      </c>
      <c r="H376" s="101">
        <v>84</v>
      </c>
      <c r="I376" s="101">
        <v>48</v>
      </c>
      <c r="J376" s="101">
        <v>6.4799999999999995</v>
      </c>
    </row>
    <row r="377" spans="1:10" x14ac:dyDescent="0.25">
      <c r="A377" s="99">
        <v>43841</v>
      </c>
      <c r="B377" s="100">
        <f>WEEKNUM([1]!DATAMETEROLOGICA[[#This Row],[DIAS]],21)</f>
        <v>2</v>
      </c>
      <c r="C377" s="100" cm="1">
        <f t="array" ref="C3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7" s="101">
        <v>22.345833333333342</v>
      </c>
      <c r="E377" s="101">
        <v>29.5</v>
      </c>
      <c r="F377" s="101">
        <v>18.3</v>
      </c>
      <c r="G377" s="101">
        <v>72.354166666666671</v>
      </c>
      <c r="H377" s="101">
        <v>88</v>
      </c>
      <c r="I377" s="101">
        <v>48</v>
      </c>
      <c r="J377" s="101">
        <v>6.2500000000000009</v>
      </c>
    </row>
    <row r="378" spans="1:10" x14ac:dyDescent="0.25">
      <c r="A378" s="99">
        <v>43842</v>
      </c>
      <c r="B378" s="100">
        <f>WEEKNUM([1]!DATAMETEROLOGICA[[#This Row],[DIAS]],21)</f>
        <v>2</v>
      </c>
      <c r="C378" s="100" cm="1">
        <f t="array" ref="C3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8" s="101">
        <v>23.041666666666668</v>
      </c>
      <c r="E378" s="101">
        <v>31.1</v>
      </c>
      <c r="F378" s="101">
        <v>18.600000000000001</v>
      </c>
      <c r="G378" s="101">
        <v>68.916666666666671</v>
      </c>
      <c r="H378" s="101">
        <v>83</v>
      </c>
      <c r="I378" s="101">
        <v>46</v>
      </c>
      <c r="J378" s="101">
        <v>5.91</v>
      </c>
    </row>
    <row r="379" spans="1:10" x14ac:dyDescent="0.25">
      <c r="A379" s="99">
        <v>43843</v>
      </c>
      <c r="B379" s="100">
        <f>WEEKNUM([1]!DATAMETEROLOGICA[[#This Row],[DIAS]],21)</f>
        <v>3</v>
      </c>
      <c r="C379" s="100" cm="1">
        <f t="array" ref="C3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79" s="101">
        <v>24.095744680851059</v>
      </c>
      <c r="E379" s="101">
        <v>32.1</v>
      </c>
      <c r="F379" s="101">
        <v>18.8</v>
      </c>
      <c r="G379" s="101">
        <v>71.872340425531917</v>
      </c>
      <c r="H379" s="101">
        <v>88</v>
      </c>
      <c r="I379" s="101">
        <v>47</v>
      </c>
      <c r="J379" s="101">
        <v>5.68</v>
      </c>
    </row>
    <row r="380" spans="1:10" x14ac:dyDescent="0.25">
      <c r="A380" s="99">
        <v>43844</v>
      </c>
      <c r="B380" s="100">
        <f>WEEKNUM([1]!DATAMETEROLOGICA[[#This Row],[DIAS]],21)</f>
        <v>3</v>
      </c>
      <c r="C380" s="100" cm="1">
        <f t="array" ref="C3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80" s="101">
        <v>23.970833333333335</v>
      </c>
      <c r="E380" s="101">
        <v>33.1</v>
      </c>
      <c r="F380" s="101">
        <v>20.3</v>
      </c>
      <c r="G380" s="101">
        <v>67.125</v>
      </c>
      <c r="H380" s="101">
        <v>84</v>
      </c>
      <c r="I380" s="101">
        <v>43</v>
      </c>
      <c r="J380" s="101">
        <v>4.4899999999999993</v>
      </c>
    </row>
    <row r="381" spans="1:10" x14ac:dyDescent="0.25">
      <c r="A381" s="99">
        <v>43845</v>
      </c>
      <c r="B381" s="100">
        <f>WEEKNUM([1]!DATAMETEROLOGICA[[#This Row],[DIAS]],21)</f>
        <v>3</v>
      </c>
      <c r="C381" s="100" cm="1">
        <f t="array" ref="C3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381" s="101">
        <v>24.158333333333331</v>
      </c>
      <c r="E381" s="101">
        <v>31.8</v>
      </c>
      <c r="F381" s="101">
        <v>20.6</v>
      </c>
      <c r="G381" s="101">
        <v>68.770833333333329</v>
      </c>
      <c r="H381" s="101">
        <v>85</v>
      </c>
      <c r="I381" s="101">
        <v>45</v>
      </c>
      <c r="J381" s="101">
        <v>5.2400000000000011</v>
      </c>
    </row>
    <row r="382" spans="1:10" x14ac:dyDescent="0.25">
      <c r="A382" s="99">
        <v>43846</v>
      </c>
      <c r="B382" s="100">
        <f>WEEKNUM([1]!DATAMETEROLOGICA[[#This Row],[DIAS]],21)</f>
        <v>3</v>
      </c>
      <c r="C382" s="100" cm="1">
        <f t="array" ref="C3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2" s="101">
        <v>24.024999999999995</v>
      </c>
      <c r="E382" s="101">
        <v>31.8</v>
      </c>
      <c r="F382" s="101">
        <v>19.399999999999999</v>
      </c>
      <c r="G382" s="101">
        <v>72.125</v>
      </c>
      <c r="H382" s="101">
        <v>88</v>
      </c>
      <c r="I382" s="101">
        <v>47</v>
      </c>
      <c r="J382" s="101">
        <v>5.64</v>
      </c>
    </row>
    <row r="383" spans="1:10" x14ac:dyDescent="0.25">
      <c r="A383" s="99">
        <v>43847</v>
      </c>
      <c r="B383" s="100">
        <f>WEEKNUM([1]!DATAMETEROLOGICA[[#This Row],[DIAS]],21)</f>
        <v>3</v>
      </c>
      <c r="C383" s="100" cm="1">
        <f t="array" ref="C3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3" s="101">
        <v>24.214583333333334</v>
      </c>
      <c r="E383" s="101">
        <v>31.4</v>
      </c>
      <c r="F383" s="101">
        <v>20.3</v>
      </c>
      <c r="G383" s="101">
        <v>72.5</v>
      </c>
      <c r="H383" s="101">
        <v>86</v>
      </c>
      <c r="I383" s="101">
        <v>49</v>
      </c>
      <c r="J383" s="101">
        <v>6.0900000000000016</v>
      </c>
    </row>
    <row r="384" spans="1:10" x14ac:dyDescent="0.25">
      <c r="A384" s="99">
        <v>43848</v>
      </c>
      <c r="B384" s="100">
        <f>WEEKNUM([1]!DATAMETEROLOGICA[[#This Row],[DIAS]],21)</f>
        <v>3</v>
      </c>
      <c r="C384" s="100" cm="1">
        <f t="array" ref="C3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4" s="101">
        <v>23.235416666666669</v>
      </c>
      <c r="E384" s="101">
        <v>26.9</v>
      </c>
      <c r="F384" s="101">
        <v>20.399999999999999</v>
      </c>
      <c r="G384" s="101">
        <v>78.208333333333329</v>
      </c>
      <c r="H384" s="101">
        <v>87</v>
      </c>
      <c r="I384" s="101">
        <v>66</v>
      </c>
      <c r="J384" s="101">
        <v>2.8899999999999997</v>
      </c>
    </row>
    <row r="385" spans="1:10" x14ac:dyDescent="0.25">
      <c r="A385" s="99">
        <v>43849</v>
      </c>
      <c r="B385" s="100">
        <f>WEEKNUM([1]!DATAMETEROLOGICA[[#This Row],[DIAS]],21)</f>
        <v>3</v>
      </c>
      <c r="C385" s="100" cm="1">
        <f t="array" ref="C3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5" s="101">
        <v>23.593750000000004</v>
      </c>
      <c r="E385" s="101">
        <v>29.7</v>
      </c>
      <c r="F385" s="101">
        <v>20.8</v>
      </c>
      <c r="G385" s="101">
        <v>78.270833333333329</v>
      </c>
      <c r="H385" s="101">
        <v>88</v>
      </c>
      <c r="I385" s="101">
        <v>59</v>
      </c>
      <c r="J385" s="101">
        <v>3.44</v>
      </c>
    </row>
    <row r="386" spans="1:10" x14ac:dyDescent="0.25">
      <c r="A386" s="99">
        <v>43850</v>
      </c>
      <c r="B386" s="100">
        <f>WEEKNUM([1]!DATAMETEROLOGICA[[#This Row],[DIAS]],21)</f>
        <v>4</v>
      </c>
      <c r="C386" s="100" cm="1">
        <f t="array" ref="C3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6" s="101">
        <v>23.739583333333339</v>
      </c>
      <c r="E386" s="101">
        <v>31.8</v>
      </c>
      <c r="F386" s="101">
        <v>20.7</v>
      </c>
      <c r="G386" s="101">
        <v>79.291666666666671</v>
      </c>
      <c r="H386" s="101">
        <v>89</v>
      </c>
      <c r="I386" s="101">
        <v>52</v>
      </c>
      <c r="J386" s="101">
        <v>3.8099999999999992</v>
      </c>
    </row>
    <row r="387" spans="1:10" x14ac:dyDescent="0.25">
      <c r="A387" s="99">
        <v>43851</v>
      </c>
      <c r="B387" s="100">
        <f>WEEKNUM([1]!DATAMETEROLOGICA[[#This Row],[DIAS]],21)</f>
        <v>4</v>
      </c>
      <c r="C387" s="100" cm="1">
        <f t="array" ref="C3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7" s="101">
        <v>24.337499999999995</v>
      </c>
      <c r="E387" s="101">
        <v>32.200000000000003</v>
      </c>
      <c r="F387" s="101">
        <v>21.2</v>
      </c>
      <c r="G387" s="101">
        <v>79.916666666666671</v>
      </c>
      <c r="H387" s="101">
        <v>92</v>
      </c>
      <c r="I387" s="101">
        <v>46</v>
      </c>
      <c r="J387" s="101">
        <v>3.5999999999999996</v>
      </c>
    </row>
    <row r="388" spans="1:10" x14ac:dyDescent="0.25">
      <c r="A388" s="99">
        <v>43852</v>
      </c>
      <c r="B388" s="100">
        <f>WEEKNUM([1]!DATAMETEROLOGICA[[#This Row],[DIAS]],21)</f>
        <v>4</v>
      </c>
      <c r="C388" s="100" cm="1">
        <f t="array" ref="C3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8" s="101">
        <v>23.193749999999998</v>
      </c>
      <c r="E388" s="101">
        <v>27.2</v>
      </c>
      <c r="F388" s="101">
        <v>21.1</v>
      </c>
      <c r="G388" s="101">
        <v>83.395833333333329</v>
      </c>
      <c r="H388" s="101">
        <v>93</v>
      </c>
      <c r="I388" s="101">
        <v>64</v>
      </c>
      <c r="J388" s="101">
        <v>3.8</v>
      </c>
    </row>
    <row r="389" spans="1:10" x14ac:dyDescent="0.25">
      <c r="A389" s="99">
        <v>43853</v>
      </c>
      <c r="B389" s="100">
        <f>WEEKNUM([1]!DATAMETEROLOGICA[[#This Row],[DIAS]],21)</f>
        <v>4</v>
      </c>
      <c r="C389" s="100" cm="1">
        <f t="array" ref="C3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89" s="101">
        <v>23.137499999999992</v>
      </c>
      <c r="E389" s="101">
        <v>27.2</v>
      </c>
      <c r="F389" s="101">
        <v>20.8</v>
      </c>
      <c r="G389" s="101">
        <v>82.229166666666671</v>
      </c>
      <c r="H389" s="101">
        <v>92</v>
      </c>
      <c r="I389" s="101">
        <v>64</v>
      </c>
      <c r="J389" s="101">
        <v>2.79</v>
      </c>
    </row>
    <row r="390" spans="1:10" x14ac:dyDescent="0.25">
      <c r="A390" s="99">
        <v>43854</v>
      </c>
      <c r="B390" s="100">
        <f>WEEKNUM([1]!DATAMETEROLOGICA[[#This Row],[DIAS]],21)</f>
        <v>4</v>
      </c>
      <c r="C390" s="100" cm="1">
        <f t="array" ref="C3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0" s="101">
        <v>23.366666666666671</v>
      </c>
      <c r="E390" s="101">
        <v>28.5</v>
      </c>
      <c r="F390" s="101">
        <v>21.1</v>
      </c>
      <c r="G390" s="101">
        <v>77.8125</v>
      </c>
      <c r="H390" s="101">
        <v>87</v>
      </c>
      <c r="I390" s="101">
        <v>64</v>
      </c>
      <c r="J390" s="101">
        <v>2.4</v>
      </c>
    </row>
    <row r="391" spans="1:10" x14ac:dyDescent="0.25">
      <c r="A391" s="99">
        <v>43855</v>
      </c>
      <c r="B391" s="100">
        <f>WEEKNUM([1]!DATAMETEROLOGICA[[#This Row],[DIAS]],21)</f>
        <v>4</v>
      </c>
      <c r="C391" s="100" cm="1">
        <f t="array" ref="C3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1" s="101">
        <v>25.008333333333326</v>
      </c>
      <c r="E391" s="101">
        <v>31.8</v>
      </c>
      <c r="F391" s="101">
        <v>21.5</v>
      </c>
      <c r="G391" s="101">
        <v>73.5625</v>
      </c>
      <c r="H391" s="101">
        <v>89</v>
      </c>
      <c r="I391" s="101">
        <v>45</v>
      </c>
      <c r="J391" s="101">
        <v>4.1900000000000013</v>
      </c>
    </row>
    <row r="392" spans="1:10" x14ac:dyDescent="0.25">
      <c r="A392" s="99">
        <v>43856</v>
      </c>
      <c r="B392" s="100">
        <f>WEEKNUM([1]!DATAMETEROLOGICA[[#This Row],[DIAS]],21)</f>
        <v>4</v>
      </c>
      <c r="C392" s="100" cm="1">
        <f t="array" ref="C3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2" s="101">
        <v>25.829166666666676</v>
      </c>
      <c r="E392" s="101">
        <v>34.1</v>
      </c>
      <c r="F392" s="101">
        <v>21.5</v>
      </c>
      <c r="G392" s="101">
        <v>72.041666666666671</v>
      </c>
      <c r="H392" s="101">
        <v>90</v>
      </c>
      <c r="I392" s="101">
        <v>41</v>
      </c>
      <c r="J392" s="101">
        <v>6.1500000000000012</v>
      </c>
    </row>
    <row r="393" spans="1:10" x14ac:dyDescent="0.25">
      <c r="A393" s="99">
        <v>43857</v>
      </c>
      <c r="B393" s="100">
        <f>WEEKNUM([1]!DATAMETEROLOGICA[[#This Row],[DIAS]],21)</f>
        <v>5</v>
      </c>
      <c r="C393" s="100" cm="1">
        <f t="array" ref="C3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3" s="101">
        <v>25.952083333333338</v>
      </c>
      <c r="E393" s="101">
        <v>34.1</v>
      </c>
      <c r="F393" s="101">
        <v>21.6</v>
      </c>
      <c r="G393" s="101">
        <v>71.3125</v>
      </c>
      <c r="H393" s="101">
        <v>90</v>
      </c>
      <c r="I393" s="101">
        <v>41</v>
      </c>
      <c r="J393" s="101">
        <v>6.4200000000000017</v>
      </c>
    </row>
    <row r="394" spans="1:10" x14ac:dyDescent="0.25">
      <c r="A394" s="99">
        <v>43858</v>
      </c>
      <c r="B394" s="100">
        <f>WEEKNUM([1]!DATAMETEROLOGICA[[#This Row],[DIAS]],21)</f>
        <v>5</v>
      </c>
      <c r="C394" s="100" cm="1">
        <f t="array" ref="C3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4" s="101">
        <v>23.472916666666666</v>
      </c>
      <c r="E394" s="101">
        <v>28.7</v>
      </c>
      <c r="F394" s="101">
        <v>21</v>
      </c>
      <c r="G394" s="101">
        <v>83.125</v>
      </c>
      <c r="H394" s="101">
        <v>93</v>
      </c>
      <c r="I394" s="101">
        <v>64</v>
      </c>
      <c r="J394" s="101">
        <v>2.3099999999999983</v>
      </c>
    </row>
    <row r="395" spans="1:10" x14ac:dyDescent="0.25">
      <c r="A395" s="99">
        <v>43859</v>
      </c>
      <c r="B395" s="100">
        <f>WEEKNUM([1]!DATAMETEROLOGICA[[#This Row],[DIAS]],21)</f>
        <v>5</v>
      </c>
      <c r="C395" s="100" cm="1">
        <f t="array" ref="C3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5" s="101">
        <v>24.060416666666669</v>
      </c>
      <c r="E395" s="101">
        <v>27.8</v>
      </c>
      <c r="F395" s="101">
        <v>20.9</v>
      </c>
      <c r="G395" s="101">
        <v>78.75</v>
      </c>
      <c r="H395" s="101">
        <v>89</v>
      </c>
      <c r="I395" s="101">
        <v>65</v>
      </c>
      <c r="J395" s="101">
        <v>3.4099999999999979</v>
      </c>
    </row>
    <row r="396" spans="1:10" x14ac:dyDescent="0.25">
      <c r="A396" s="99">
        <v>43860</v>
      </c>
      <c r="B396" s="100">
        <f>WEEKNUM([1]!DATAMETEROLOGICA[[#This Row],[DIAS]],21)</f>
        <v>5</v>
      </c>
      <c r="C396" s="100" cm="1">
        <f t="array" ref="C3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6" s="101">
        <v>24.849999999999994</v>
      </c>
      <c r="E396" s="101">
        <v>31.4</v>
      </c>
      <c r="F396" s="101">
        <v>20.8</v>
      </c>
      <c r="G396" s="101">
        <v>71</v>
      </c>
      <c r="H396" s="101">
        <v>87</v>
      </c>
      <c r="I396" s="101">
        <v>51</v>
      </c>
      <c r="J396" s="101">
        <v>4.12</v>
      </c>
    </row>
    <row r="397" spans="1:10" x14ac:dyDescent="0.25">
      <c r="A397" s="99">
        <v>43861</v>
      </c>
      <c r="B397" s="100">
        <f>WEEKNUM([1]!DATAMETEROLOGICA[[#This Row],[DIAS]],21)</f>
        <v>5</v>
      </c>
      <c r="C397" s="100" cm="1">
        <f t="array" ref="C3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7" s="101">
        <v>25.148936170212767</v>
      </c>
      <c r="E397" s="101">
        <v>33.299999999999997</v>
      </c>
      <c r="F397" s="101">
        <v>20.399999999999999</v>
      </c>
      <c r="G397" s="101">
        <v>64.40425531914893</v>
      </c>
      <c r="H397" s="101">
        <v>81</v>
      </c>
      <c r="I397" s="101">
        <v>39</v>
      </c>
      <c r="J397" s="101">
        <v>7.88</v>
      </c>
    </row>
    <row r="398" spans="1:10" x14ac:dyDescent="0.25">
      <c r="A398" s="99">
        <v>43862</v>
      </c>
      <c r="B398" s="100">
        <f>WEEKNUM([1]!DATAMETEROLOGICA[[#This Row],[DIAS]],21)</f>
        <v>5</v>
      </c>
      <c r="C398" s="100" cm="1">
        <f t="array" ref="C3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8" s="101">
        <v>24.652083333333337</v>
      </c>
      <c r="E398" s="101">
        <v>32.9</v>
      </c>
      <c r="F398" s="101">
        <v>20.5</v>
      </c>
      <c r="G398" s="101">
        <v>66.083333333333329</v>
      </c>
      <c r="H398" s="101">
        <v>82</v>
      </c>
      <c r="I398" s="101">
        <v>41</v>
      </c>
      <c r="J398" s="101">
        <v>6.9899999999999993</v>
      </c>
    </row>
    <row r="399" spans="1:10" x14ac:dyDescent="0.25">
      <c r="A399" s="99">
        <v>43863</v>
      </c>
      <c r="B399" s="100">
        <f>WEEKNUM([1]!DATAMETEROLOGICA[[#This Row],[DIAS]],21)</f>
        <v>5</v>
      </c>
      <c r="C399" s="100" cm="1">
        <f t="array" ref="C3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399" s="101">
        <v>24.879166666666666</v>
      </c>
      <c r="E399" s="101">
        <v>32.299999999999997</v>
      </c>
      <c r="F399" s="101">
        <v>20</v>
      </c>
      <c r="G399" s="101">
        <v>63.145833333333336</v>
      </c>
      <c r="H399" s="101">
        <v>80</v>
      </c>
      <c r="I399" s="101">
        <v>42</v>
      </c>
      <c r="J399" s="101">
        <v>8.2099999999999991</v>
      </c>
    </row>
    <row r="400" spans="1:10" x14ac:dyDescent="0.25">
      <c r="A400" s="99">
        <v>43864</v>
      </c>
      <c r="B400" s="100">
        <f>WEEKNUM([1]!DATAMETEROLOGICA[[#This Row],[DIAS]],21)</f>
        <v>6</v>
      </c>
      <c r="C400" s="100" cm="1">
        <f t="array" ref="C4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0" s="101">
        <v>24.489583333333332</v>
      </c>
      <c r="E400" s="101">
        <v>32.700000000000003</v>
      </c>
      <c r="F400" s="101">
        <v>19.7</v>
      </c>
      <c r="G400" s="101">
        <v>63.604166666666664</v>
      </c>
      <c r="H400" s="101">
        <v>82</v>
      </c>
      <c r="I400" s="101">
        <v>39</v>
      </c>
      <c r="J400" s="101">
        <v>7.7</v>
      </c>
    </row>
    <row r="401" spans="1:10" x14ac:dyDescent="0.25">
      <c r="A401" s="99">
        <v>43865</v>
      </c>
      <c r="B401" s="100">
        <f>WEEKNUM([1]!DATAMETEROLOGICA[[#This Row],[DIAS]],21)</f>
        <v>6</v>
      </c>
      <c r="C401" s="100" cm="1">
        <f t="array" ref="C4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1" s="101">
        <v>23.374999999999996</v>
      </c>
      <c r="E401" s="101">
        <v>30.2</v>
      </c>
      <c r="F401" s="101">
        <v>19</v>
      </c>
      <c r="G401" s="101">
        <v>64.520833333333329</v>
      </c>
      <c r="H401" s="101">
        <v>81</v>
      </c>
      <c r="I401" s="101">
        <v>42</v>
      </c>
      <c r="J401" s="101">
        <v>8.17</v>
      </c>
    </row>
    <row r="402" spans="1:10" x14ac:dyDescent="0.25">
      <c r="A402" s="99">
        <v>43866</v>
      </c>
      <c r="B402" s="100">
        <f>WEEKNUM([1]!DATAMETEROLOGICA[[#This Row],[DIAS]],21)</f>
        <v>6</v>
      </c>
      <c r="C402" s="100" cm="1">
        <f t="array" ref="C4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2" s="101">
        <v>23.837500000000006</v>
      </c>
      <c r="E402" s="101">
        <v>32.700000000000003</v>
      </c>
      <c r="F402" s="101">
        <v>18.600000000000001</v>
      </c>
      <c r="G402" s="101">
        <v>63.729166666666664</v>
      </c>
      <c r="H402" s="101">
        <v>83</v>
      </c>
      <c r="I402" s="101">
        <v>38</v>
      </c>
      <c r="J402" s="101">
        <v>7.0000000000000009</v>
      </c>
    </row>
    <row r="403" spans="1:10" x14ac:dyDescent="0.25">
      <c r="A403" s="99">
        <v>43867</v>
      </c>
      <c r="B403" s="100">
        <f>WEEKNUM([1]!DATAMETEROLOGICA[[#This Row],[DIAS]],21)</f>
        <v>6</v>
      </c>
      <c r="C403" s="100" cm="1">
        <f t="array" ref="C4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3" s="101">
        <v>25.158333333333335</v>
      </c>
      <c r="E403" s="101">
        <v>32.200000000000003</v>
      </c>
      <c r="F403" s="101">
        <v>19.399999999999999</v>
      </c>
      <c r="G403" s="101">
        <v>57.083333333333336</v>
      </c>
      <c r="H403" s="101">
        <v>74</v>
      </c>
      <c r="I403" s="101">
        <v>40</v>
      </c>
      <c r="J403" s="101">
        <v>6.0699999999999994</v>
      </c>
    </row>
    <row r="404" spans="1:10" x14ac:dyDescent="0.25">
      <c r="A404" s="99">
        <v>43868</v>
      </c>
      <c r="B404" s="100">
        <f>WEEKNUM([1]!DATAMETEROLOGICA[[#This Row],[DIAS]],21)</f>
        <v>6</v>
      </c>
      <c r="C404" s="100" cm="1">
        <f t="array" ref="C4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4" s="101">
        <v>25.172916666666662</v>
      </c>
      <c r="E404" s="101">
        <v>32.9</v>
      </c>
      <c r="F404" s="101">
        <v>20.100000000000001</v>
      </c>
      <c r="G404" s="101">
        <v>55.541666666666664</v>
      </c>
      <c r="H404" s="101">
        <v>69</v>
      </c>
      <c r="I404" s="101">
        <v>37</v>
      </c>
      <c r="J404" s="101">
        <v>7.8299999999999992</v>
      </c>
    </row>
    <row r="405" spans="1:10" x14ac:dyDescent="0.25">
      <c r="A405" s="99">
        <v>43869</v>
      </c>
      <c r="B405" s="100">
        <f>WEEKNUM([1]!DATAMETEROLOGICA[[#This Row],[DIAS]],21)</f>
        <v>6</v>
      </c>
      <c r="C405" s="100" cm="1">
        <f t="array" ref="C4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5" s="101">
        <v>24.629166666666666</v>
      </c>
      <c r="E405" s="101">
        <v>32.700000000000003</v>
      </c>
      <c r="F405" s="101">
        <v>19.5</v>
      </c>
      <c r="G405" s="101">
        <v>58.395833333333336</v>
      </c>
      <c r="H405" s="101">
        <v>74</v>
      </c>
      <c r="I405" s="101">
        <v>37</v>
      </c>
      <c r="J405" s="101">
        <v>8.15</v>
      </c>
    </row>
    <row r="406" spans="1:10" x14ac:dyDescent="0.25">
      <c r="A406" s="99">
        <v>43870</v>
      </c>
      <c r="B406" s="100">
        <f>WEEKNUM([1]!DATAMETEROLOGICA[[#This Row],[DIAS]],21)</f>
        <v>6</v>
      </c>
      <c r="C406" s="100" cm="1">
        <f t="array" ref="C4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6" s="101">
        <v>24.627083333333331</v>
      </c>
      <c r="E406" s="101">
        <v>32.299999999999997</v>
      </c>
      <c r="F406" s="101">
        <v>20.8</v>
      </c>
      <c r="G406" s="101">
        <v>57.916666666666664</v>
      </c>
      <c r="H406" s="101">
        <v>69</v>
      </c>
      <c r="I406" s="101">
        <v>38</v>
      </c>
      <c r="J406" s="101">
        <v>6.3</v>
      </c>
    </row>
    <row r="407" spans="1:10" x14ac:dyDescent="0.25">
      <c r="A407" s="99">
        <v>43871</v>
      </c>
      <c r="B407" s="100">
        <f>WEEKNUM([1]!DATAMETEROLOGICA[[#This Row],[DIAS]],21)</f>
        <v>7</v>
      </c>
      <c r="C407" s="100" cm="1">
        <f t="array" ref="C4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7" s="101">
        <v>25.099999999999991</v>
      </c>
      <c r="E407" s="101">
        <v>32.799999999999997</v>
      </c>
      <c r="F407" s="101">
        <v>20.8</v>
      </c>
      <c r="G407" s="101">
        <v>55.625</v>
      </c>
      <c r="H407" s="101">
        <v>68</v>
      </c>
      <c r="I407" s="101">
        <v>37</v>
      </c>
      <c r="J407" s="101">
        <v>7.3900000000000015</v>
      </c>
    </row>
    <row r="408" spans="1:10" x14ac:dyDescent="0.25">
      <c r="A408" s="99">
        <v>43872</v>
      </c>
      <c r="B408" s="100">
        <f>WEEKNUM([1]!DATAMETEROLOGICA[[#This Row],[DIAS]],21)</f>
        <v>7</v>
      </c>
      <c r="C408" s="100" cm="1">
        <f t="array" ref="C4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8" s="101">
        <v>25.002083333333331</v>
      </c>
      <c r="E408" s="101">
        <v>33.4</v>
      </c>
      <c r="F408" s="101">
        <v>21.3</v>
      </c>
      <c r="G408" s="101">
        <v>54.895833333333336</v>
      </c>
      <c r="H408" s="101">
        <v>65</v>
      </c>
      <c r="I408" s="101">
        <v>33</v>
      </c>
      <c r="J408" s="101">
        <v>6.5499999999999989</v>
      </c>
    </row>
    <row r="409" spans="1:10" x14ac:dyDescent="0.25">
      <c r="A409" s="99">
        <v>43873</v>
      </c>
      <c r="B409" s="100">
        <f>WEEKNUM([1]!DATAMETEROLOGICA[[#This Row],[DIAS]],21)</f>
        <v>7</v>
      </c>
      <c r="C409" s="100" cm="1">
        <f t="array" ref="C4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09" s="101">
        <v>24.418750000000006</v>
      </c>
      <c r="E409" s="101">
        <v>33.1</v>
      </c>
      <c r="F409" s="101">
        <v>19.899999999999999</v>
      </c>
      <c r="G409" s="101">
        <v>59.8125</v>
      </c>
      <c r="H409" s="101">
        <v>76</v>
      </c>
      <c r="I409" s="101">
        <v>33</v>
      </c>
      <c r="J409" s="101">
        <v>7.05</v>
      </c>
    </row>
    <row r="410" spans="1:10" x14ac:dyDescent="0.25">
      <c r="A410" s="99">
        <v>43874</v>
      </c>
      <c r="B410" s="100">
        <f>WEEKNUM([1]!DATAMETEROLOGICA[[#This Row],[DIAS]],21)</f>
        <v>7</v>
      </c>
      <c r="C410" s="100" cm="1">
        <f t="array" ref="C4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10" s="101">
        <v>24.233333333333338</v>
      </c>
      <c r="E410" s="101">
        <v>33</v>
      </c>
      <c r="F410" s="101">
        <v>19.2</v>
      </c>
      <c r="G410" s="101">
        <v>63.479166666666664</v>
      </c>
      <c r="H410" s="101">
        <v>80</v>
      </c>
      <c r="I410" s="101">
        <v>39</v>
      </c>
      <c r="J410" s="101">
        <v>6.3400000000000007</v>
      </c>
    </row>
    <row r="411" spans="1:10" x14ac:dyDescent="0.25">
      <c r="A411" s="99">
        <v>43875</v>
      </c>
      <c r="B411" s="100">
        <f>WEEKNUM([1]!DATAMETEROLOGICA[[#This Row],[DIAS]],21)</f>
        <v>7</v>
      </c>
      <c r="C411" s="100" cm="1">
        <f t="array" ref="C4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11" s="101">
        <v>24.452083333333331</v>
      </c>
      <c r="E411" s="101">
        <v>34.200000000000003</v>
      </c>
      <c r="F411" s="101">
        <v>19.899999999999999</v>
      </c>
      <c r="G411" s="101">
        <v>64.1875</v>
      </c>
      <c r="H411" s="101">
        <v>81</v>
      </c>
      <c r="I411" s="101">
        <v>25</v>
      </c>
      <c r="J411" s="101">
        <v>5.9400000000000013</v>
      </c>
    </row>
    <row r="412" spans="1:10" x14ac:dyDescent="0.25">
      <c r="A412" s="99">
        <v>43876</v>
      </c>
      <c r="B412" s="100">
        <f>WEEKNUM([1]!DATAMETEROLOGICA[[#This Row],[DIAS]],21)</f>
        <v>7</v>
      </c>
      <c r="C412" s="100" cm="1">
        <f t="array" ref="C4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412" s="101">
        <v>25.054166666666671</v>
      </c>
      <c r="E412" s="101">
        <v>35.200000000000003</v>
      </c>
      <c r="F412" s="101">
        <v>19.600000000000001</v>
      </c>
      <c r="G412" s="101">
        <v>63.3125</v>
      </c>
      <c r="H412" s="101">
        <v>78</v>
      </c>
      <c r="I412" s="101">
        <v>32</v>
      </c>
      <c r="J412" s="101">
        <v>7.12</v>
      </c>
    </row>
    <row r="413" spans="1:10" x14ac:dyDescent="0.25">
      <c r="A413" s="99">
        <v>43877</v>
      </c>
      <c r="B413" s="100">
        <f>WEEKNUM([1]!DATAMETEROLOGICA[[#This Row],[DIAS]],21)</f>
        <v>7</v>
      </c>
      <c r="C413" s="100" cm="1">
        <f t="array" ref="C4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3" s="101">
        <v>25.212499999999991</v>
      </c>
      <c r="E413" s="101">
        <v>32.6</v>
      </c>
      <c r="F413" s="101">
        <v>20.8</v>
      </c>
      <c r="G413" s="101">
        <v>64.291666666666671</v>
      </c>
      <c r="H413" s="101">
        <v>79</v>
      </c>
      <c r="I413" s="101">
        <v>41</v>
      </c>
      <c r="J413" s="101">
        <v>6.16</v>
      </c>
    </row>
    <row r="414" spans="1:10" x14ac:dyDescent="0.25">
      <c r="A414" s="99">
        <v>43878</v>
      </c>
      <c r="B414" s="100">
        <f>WEEKNUM([1]!DATAMETEROLOGICA[[#This Row],[DIAS]],21)</f>
        <v>8</v>
      </c>
      <c r="C414" s="100" cm="1">
        <f t="array" ref="C4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4" s="101">
        <v>25.075000000000003</v>
      </c>
      <c r="E414" s="101">
        <v>34.4</v>
      </c>
      <c r="F414" s="101">
        <v>20.8</v>
      </c>
      <c r="G414" s="101">
        <v>65.270833333333329</v>
      </c>
      <c r="H414" s="101">
        <v>80</v>
      </c>
      <c r="I414" s="101">
        <v>36</v>
      </c>
      <c r="J414" s="101">
        <v>6.83</v>
      </c>
    </row>
    <row r="415" spans="1:10" x14ac:dyDescent="0.25">
      <c r="A415" s="99">
        <v>43879</v>
      </c>
      <c r="B415" s="100">
        <f>WEEKNUM([1]!DATAMETEROLOGICA[[#This Row],[DIAS]],21)</f>
        <v>8</v>
      </c>
      <c r="C415" s="100" cm="1">
        <f t="array" ref="C4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5" s="101">
        <v>24.560416666666669</v>
      </c>
      <c r="E415" s="101">
        <v>33.4</v>
      </c>
      <c r="F415" s="101">
        <v>20.5</v>
      </c>
      <c r="G415" s="101">
        <v>68.4375</v>
      </c>
      <c r="H415" s="101">
        <v>82</v>
      </c>
      <c r="I415" s="101">
        <v>40</v>
      </c>
      <c r="J415" s="101">
        <v>7.09</v>
      </c>
    </row>
    <row r="416" spans="1:10" x14ac:dyDescent="0.25">
      <c r="A416" s="99">
        <v>43880</v>
      </c>
      <c r="B416" s="100">
        <f>WEEKNUM([1]!DATAMETEROLOGICA[[#This Row],[DIAS]],21)</f>
        <v>8</v>
      </c>
      <c r="C416" s="100" cm="1">
        <f t="array" ref="C4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6" s="101">
        <v>24.314893617021269</v>
      </c>
      <c r="E416" s="101">
        <v>31.3</v>
      </c>
      <c r="F416" s="101">
        <v>20.7</v>
      </c>
      <c r="G416" s="101">
        <v>70.553191489361708</v>
      </c>
      <c r="H416" s="101">
        <v>83</v>
      </c>
      <c r="I416" s="101">
        <v>47</v>
      </c>
      <c r="J416" s="101">
        <v>4.22</v>
      </c>
    </row>
    <row r="417" spans="1:10" x14ac:dyDescent="0.25">
      <c r="A417" s="99">
        <v>43881</v>
      </c>
      <c r="B417" s="100">
        <f>WEEKNUM([1]!DATAMETEROLOGICA[[#This Row],[DIAS]],21)</f>
        <v>8</v>
      </c>
      <c r="C417" s="100" cm="1">
        <f t="array" ref="C4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7" s="101">
        <v>24.258333333333336</v>
      </c>
      <c r="E417" s="101">
        <v>31.9</v>
      </c>
      <c r="F417" s="101">
        <v>20.7</v>
      </c>
      <c r="G417" s="101">
        <v>71.208333333333329</v>
      </c>
      <c r="H417" s="101">
        <v>84</v>
      </c>
      <c r="I417" s="101">
        <v>47</v>
      </c>
      <c r="J417" s="101">
        <v>4.5599999999999987</v>
      </c>
    </row>
    <row r="418" spans="1:10" x14ac:dyDescent="0.25">
      <c r="A418" s="99">
        <v>43882</v>
      </c>
      <c r="B418" s="100">
        <f>WEEKNUM([1]!DATAMETEROLOGICA[[#This Row],[DIAS]],21)</f>
        <v>8</v>
      </c>
      <c r="C418" s="100" cm="1">
        <f t="array" ref="C4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8" s="101">
        <v>25.254166666666663</v>
      </c>
      <c r="E418" s="101">
        <v>32.4</v>
      </c>
      <c r="F418" s="101">
        <v>21.3</v>
      </c>
      <c r="G418" s="101">
        <v>66.854166666666671</v>
      </c>
      <c r="H418" s="101">
        <v>82</v>
      </c>
      <c r="I418" s="101">
        <v>42</v>
      </c>
      <c r="J418" s="101">
        <v>5.26</v>
      </c>
    </row>
    <row r="419" spans="1:10" x14ac:dyDescent="0.25">
      <c r="A419" s="99">
        <v>43883</v>
      </c>
      <c r="B419" s="100">
        <f>WEEKNUM([1]!DATAMETEROLOGICA[[#This Row],[DIAS]],21)</f>
        <v>8</v>
      </c>
      <c r="C419" s="100" cm="1">
        <f t="array" ref="C4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19" s="101">
        <v>25.429166666666656</v>
      </c>
      <c r="E419" s="101">
        <v>30.4</v>
      </c>
      <c r="F419" s="101">
        <v>22.2</v>
      </c>
      <c r="G419" s="101">
        <v>64.625</v>
      </c>
      <c r="H419" s="101">
        <v>77</v>
      </c>
      <c r="I419" s="101">
        <v>47</v>
      </c>
      <c r="J419" s="101">
        <v>3.7</v>
      </c>
    </row>
    <row r="420" spans="1:10" x14ac:dyDescent="0.25">
      <c r="A420" s="99">
        <v>43884</v>
      </c>
      <c r="B420" s="100">
        <f>WEEKNUM([1]!DATAMETEROLOGICA[[#This Row],[DIAS]],21)</f>
        <v>8</v>
      </c>
      <c r="C420" s="100" cm="1">
        <f t="array" ref="C4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0" s="101">
        <v>25.493749999999991</v>
      </c>
      <c r="E420" s="101">
        <v>30.3</v>
      </c>
      <c r="F420" s="101">
        <v>23.1</v>
      </c>
      <c r="G420" s="101">
        <v>65.0625</v>
      </c>
      <c r="H420" s="101">
        <v>77</v>
      </c>
      <c r="I420" s="101">
        <v>47</v>
      </c>
      <c r="J420" s="101">
        <v>2.5399999999999987</v>
      </c>
    </row>
    <row r="421" spans="1:10" x14ac:dyDescent="0.25">
      <c r="A421" s="99">
        <v>43885</v>
      </c>
      <c r="B421" s="100">
        <f>WEEKNUM([1]!DATAMETEROLOGICA[[#This Row],[DIAS]],21)</f>
        <v>9</v>
      </c>
      <c r="C421" s="100" cm="1">
        <f t="array" ref="C4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1" s="101">
        <v>25.360416666666662</v>
      </c>
      <c r="E421" s="101">
        <v>31.2</v>
      </c>
      <c r="F421" s="101">
        <v>21.9</v>
      </c>
      <c r="G421" s="101">
        <v>67.979166666666671</v>
      </c>
      <c r="H421" s="101">
        <v>83</v>
      </c>
      <c r="I421" s="101">
        <v>45</v>
      </c>
      <c r="J421" s="101">
        <v>3.89</v>
      </c>
    </row>
    <row r="422" spans="1:10" x14ac:dyDescent="0.25">
      <c r="A422" s="99">
        <v>43886</v>
      </c>
      <c r="B422" s="100">
        <f>WEEKNUM([1]!DATAMETEROLOGICA[[#This Row],[DIAS]],21)</f>
        <v>9</v>
      </c>
      <c r="C422" s="100" cm="1">
        <f t="array" ref="C4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2" s="101">
        <v>25.047916666666669</v>
      </c>
      <c r="E422" s="101">
        <v>31.1</v>
      </c>
      <c r="F422" s="101">
        <v>21.3</v>
      </c>
      <c r="G422" s="101">
        <v>69.958333333333329</v>
      </c>
      <c r="H422" s="101">
        <v>83</v>
      </c>
      <c r="I422" s="101">
        <v>50</v>
      </c>
      <c r="J422" s="101">
        <v>6.81</v>
      </c>
    </row>
    <row r="423" spans="1:10" x14ac:dyDescent="0.25">
      <c r="A423" s="99">
        <v>43887</v>
      </c>
      <c r="B423" s="100">
        <f>WEEKNUM([1]!DATAMETEROLOGICA[[#This Row],[DIAS]],21)</f>
        <v>9</v>
      </c>
      <c r="C423" s="100" cm="1">
        <f t="array" ref="C4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3" s="101">
        <v>25.085416666666674</v>
      </c>
      <c r="E423" s="101">
        <v>31.8</v>
      </c>
      <c r="F423" s="101">
        <v>21.1</v>
      </c>
      <c r="G423" s="101">
        <v>70.708333333333329</v>
      </c>
      <c r="H423" s="101">
        <v>84</v>
      </c>
      <c r="I423" s="101">
        <v>48</v>
      </c>
      <c r="J423" s="101">
        <v>5.5499999999999989</v>
      </c>
    </row>
    <row r="424" spans="1:10" x14ac:dyDescent="0.25">
      <c r="A424" s="99">
        <v>43888</v>
      </c>
      <c r="B424" s="100">
        <f>WEEKNUM([1]!DATAMETEROLOGICA[[#This Row],[DIAS]],21)</f>
        <v>9</v>
      </c>
      <c r="C424" s="100" cm="1">
        <f t="array" ref="C4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4" s="101">
        <v>25.064583333333335</v>
      </c>
      <c r="E424" s="101">
        <v>33.6</v>
      </c>
      <c r="F424" s="101">
        <v>20.8</v>
      </c>
      <c r="G424" s="101">
        <v>67.375</v>
      </c>
      <c r="H424" s="101">
        <v>84</v>
      </c>
      <c r="I424" s="101">
        <v>42</v>
      </c>
      <c r="J424" s="101">
        <v>5.92</v>
      </c>
    </row>
    <row r="425" spans="1:10" x14ac:dyDescent="0.25">
      <c r="A425" s="99">
        <v>43889</v>
      </c>
      <c r="B425" s="100">
        <f>WEEKNUM([1]!DATAMETEROLOGICA[[#This Row],[DIAS]],21)</f>
        <v>9</v>
      </c>
      <c r="C425" s="100" cm="1">
        <f t="array" ref="C4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5" s="101">
        <v>25.677083333333332</v>
      </c>
      <c r="E425" s="101">
        <v>34.200000000000003</v>
      </c>
      <c r="F425" s="101">
        <v>21.5</v>
      </c>
      <c r="G425" s="101">
        <v>63.145833333333336</v>
      </c>
      <c r="H425" s="101">
        <v>79</v>
      </c>
      <c r="I425" s="101">
        <v>38</v>
      </c>
      <c r="J425" s="101">
        <v>6.8400000000000007</v>
      </c>
    </row>
    <row r="426" spans="1:10" x14ac:dyDescent="0.25">
      <c r="A426" s="99">
        <v>43890</v>
      </c>
      <c r="B426" s="100">
        <f>WEEKNUM([1]!DATAMETEROLOGICA[[#This Row],[DIAS]],21)</f>
        <v>9</v>
      </c>
      <c r="C426" s="100" cm="1">
        <f t="array" ref="C4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6" s="101">
        <v>24.837500000000002</v>
      </c>
      <c r="E426" s="101">
        <v>32.9</v>
      </c>
      <c r="F426" s="101">
        <v>21.3</v>
      </c>
      <c r="G426" s="101">
        <v>64.3125</v>
      </c>
      <c r="H426" s="101">
        <v>75</v>
      </c>
      <c r="I426" s="101">
        <v>42</v>
      </c>
      <c r="J426" s="101">
        <v>4.5699999999999994</v>
      </c>
    </row>
    <row r="427" spans="1:10" x14ac:dyDescent="0.25">
      <c r="A427" s="99">
        <v>43891</v>
      </c>
      <c r="B427" s="100">
        <f>WEEKNUM([1]!DATAMETEROLOGICA[[#This Row],[DIAS]],21)</f>
        <v>9</v>
      </c>
      <c r="C427" s="100" cm="1">
        <f t="array" ref="C4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7" s="101">
        <v>25.077083333333331</v>
      </c>
      <c r="E427" s="101">
        <v>32.799999999999997</v>
      </c>
      <c r="F427" s="101">
        <v>20.9</v>
      </c>
      <c r="G427" s="101">
        <v>63.3125</v>
      </c>
      <c r="H427" s="101">
        <v>79</v>
      </c>
      <c r="I427" s="101">
        <v>41</v>
      </c>
      <c r="J427" s="101">
        <v>5.6000000000000005</v>
      </c>
    </row>
    <row r="428" spans="1:10" x14ac:dyDescent="0.25">
      <c r="A428" s="99">
        <v>43892</v>
      </c>
      <c r="B428" s="100">
        <f>WEEKNUM([1]!DATAMETEROLOGICA[[#This Row],[DIAS]],21)</f>
        <v>10</v>
      </c>
      <c r="C428" s="100" cm="1">
        <f t="array" ref="C4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8" s="101">
        <v>25.104166666666657</v>
      </c>
      <c r="E428" s="101">
        <v>33.6</v>
      </c>
      <c r="F428" s="101">
        <v>20.399999999999999</v>
      </c>
      <c r="G428" s="101">
        <v>62.875</v>
      </c>
      <c r="H428" s="101">
        <v>83</v>
      </c>
      <c r="I428" s="101">
        <v>38</v>
      </c>
      <c r="J428" s="101">
        <v>6.4799999999999995</v>
      </c>
    </row>
    <row r="429" spans="1:10" x14ac:dyDescent="0.25">
      <c r="A429" s="99">
        <v>43893</v>
      </c>
      <c r="B429" s="100">
        <f>WEEKNUM([1]!DATAMETEROLOGICA[[#This Row],[DIAS]],21)</f>
        <v>10</v>
      </c>
      <c r="C429" s="100" cm="1">
        <f t="array" ref="C4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29" s="101">
        <v>25.518750000000008</v>
      </c>
      <c r="E429" s="101">
        <v>33.9</v>
      </c>
      <c r="F429" s="101">
        <v>20.8</v>
      </c>
      <c r="G429" s="101">
        <v>58.6875</v>
      </c>
      <c r="H429" s="101">
        <v>75</v>
      </c>
      <c r="I429" s="101">
        <v>36</v>
      </c>
      <c r="J429" s="101">
        <v>7.2099999999999982</v>
      </c>
    </row>
    <row r="430" spans="1:10" x14ac:dyDescent="0.25">
      <c r="A430" s="99">
        <v>43894</v>
      </c>
      <c r="B430" s="100">
        <f>WEEKNUM([1]!DATAMETEROLOGICA[[#This Row],[DIAS]],21)</f>
        <v>10</v>
      </c>
      <c r="C430" s="100" cm="1">
        <f t="array" ref="C4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0" s="101">
        <v>24.552083333333343</v>
      </c>
      <c r="E430" s="101">
        <v>33.799999999999997</v>
      </c>
      <c r="F430" s="101">
        <v>20</v>
      </c>
      <c r="G430" s="101">
        <v>62.5</v>
      </c>
      <c r="H430" s="101">
        <v>80</v>
      </c>
      <c r="I430" s="101">
        <v>36</v>
      </c>
      <c r="J430" s="101">
        <v>7.3699999999999983</v>
      </c>
    </row>
    <row r="431" spans="1:10" x14ac:dyDescent="0.25">
      <c r="A431" s="99">
        <v>43895</v>
      </c>
      <c r="B431" s="100">
        <f>WEEKNUM([1]!DATAMETEROLOGICA[[#This Row],[DIAS]],21)</f>
        <v>10</v>
      </c>
      <c r="C431" s="100" cm="1">
        <f t="array" ref="C4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1" s="101">
        <v>24.49166666666666</v>
      </c>
      <c r="E431" s="101">
        <v>33.6</v>
      </c>
      <c r="F431" s="101">
        <v>19.399999999999999</v>
      </c>
      <c r="G431" s="101">
        <v>64.770833333333329</v>
      </c>
      <c r="H431" s="101">
        <v>84</v>
      </c>
      <c r="I431" s="101">
        <v>40</v>
      </c>
      <c r="J431" s="101">
        <v>6.52</v>
      </c>
    </row>
    <row r="432" spans="1:10" x14ac:dyDescent="0.25">
      <c r="A432" s="99">
        <v>43896</v>
      </c>
      <c r="B432" s="100">
        <f>WEEKNUM([1]!DATAMETEROLOGICA[[#This Row],[DIAS]],21)</f>
        <v>10</v>
      </c>
      <c r="C432" s="100" cm="1">
        <f t="array" ref="C4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2" s="101">
        <v>24.650000000000002</v>
      </c>
      <c r="E432" s="101">
        <v>32.9</v>
      </c>
      <c r="F432" s="101">
        <v>19.3</v>
      </c>
      <c r="G432" s="101">
        <v>63.020833333333336</v>
      </c>
      <c r="H432" s="101">
        <v>79</v>
      </c>
      <c r="I432" s="101">
        <v>39</v>
      </c>
      <c r="J432" s="101">
        <v>6.39</v>
      </c>
    </row>
    <row r="433" spans="1:10" x14ac:dyDescent="0.25">
      <c r="A433" s="99">
        <v>43897</v>
      </c>
      <c r="B433" s="100">
        <f>WEEKNUM([1]!DATAMETEROLOGICA[[#This Row],[DIAS]],21)</f>
        <v>10</v>
      </c>
      <c r="C433" s="100" cm="1">
        <f t="array" ref="C4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3" s="101">
        <v>23.700000000000003</v>
      </c>
      <c r="E433" s="101">
        <v>33.4</v>
      </c>
      <c r="F433" s="101">
        <v>19.7</v>
      </c>
      <c r="G433" s="101">
        <v>67.574468085106389</v>
      </c>
      <c r="H433" s="101">
        <v>81</v>
      </c>
      <c r="I433" s="101">
        <v>38</v>
      </c>
      <c r="J433" s="101">
        <v>4.7300000000000004</v>
      </c>
    </row>
    <row r="434" spans="1:10" x14ac:dyDescent="0.25">
      <c r="A434" s="99">
        <v>43898</v>
      </c>
      <c r="B434" s="100">
        <f>WEEKNUM([1]!DATAMETEROLOGICA[[#This Row],[DIAS]],21)</f>
        <v>10</v>
      </c>
      <c r="C434" s="100" cm="1">
        <f t="array" ref="C4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4" s="101">
        <v>24.624999999999989</v>
      </c>
      <c r="E434" s="101">
        <v>32.799999999999997</v>
      </c>
      <c r="F434" s="101">
        <v>21.3</v>
      </c>
      <c r="G434" s="101">
        <v>64.270833333333329</v>
      </c>
      <c r="H434" s="101">
        <v>76</v>
      </c>
      <c r="I434" s="101">
        <v>41</v>
      </c>
      <c r="J434" s="101">
        <v>3.7499999999999987</v>
      </c>
    </row>
    <row r="435" spans="1:10" x14ac:dyDescent="0.25">
      <c r="A435" s="99">
        <v>43899</v>
      </c>
      <c r="B435" s="100">
        <f>WEEKNUM([1]!DATAMETEROLOGICA[[#This Row],[DIAS]],21)</f>
        <v>11</v>
      </c>
      <c r="C435" s="100" cm="1">
        <f t="array" ref="C4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5" s="101">
        <v>26.165217391304346</v>
      </c>
      <c r="E435" s="101">
        <v>33.799999999999997</v>
      </c>
      <c r="F435" s="101">
        <v>21</v>
      </c>
      <c r="G435" s="101">
        <v>58.891304347826086</v>
      </c>
      <c r="H435" s="101">
        <v>75</v>
      </c>
      <c r="I435" s="101">
        <v>37</v>
      </c>
      <c r="J435" s="101">
        <v>5.25</v>
      </c>
    </row>
    <row r="436" spans="1:10" x14ac:dyDescent="0.25">
      <c r="A436" s="99">
        <v>43900</v>
      </c>
      <c r="B436" s="100">
        <f>WEEKNUM([1]!DATAMETEROLOGICA[[#This Row],[DIAS]],21)</f>
        <v>11</v>
      </c>
      <c r="C436" s="100" cm="1">
        <f t="array" ref="C4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6" s="101">
        <v>27.749999999999996</v>
      </c>
      <c r="E436" s="101">
        <v>33.299999999999997</v>
      </c>
      <c r="F436" s="101">
        <v>23.7</v>
      </c>
      <c r="G436" s="101">
        <v>51.71875</v>
      </c>
      <c r="H436" s="101">
        <v>66</v>
      </c>
      <c r="I436" s="101">
        <v>38</v>
      </c>
      <c r="J436" s="101">
        <v>5.6300000000000008</v>
      </c>
    </row>
    <row r="437" spans="1:10" x14ac:dyDescent="0.25">
      <c r="A437" s="99">
        <v>43901</v>
      </c>
      <c r="B437" s="100">
        <f>WEEKNUM([1]!DATAMETEROLOGICA[[#This Row],[DIAS]],21)</f>
        <v>11</v>
      </c>
      <c r="C437" s="100" cm="1">
        <f t="array" ref="C4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7" s="101">
        <v>25.720833333333342</v>
      </c>
      <c r="E437" s="101">
        <v>34.4</v>
      </c>
      <c r="F437" s="101">
        <v>21.7</v>
      </c>
      <c r="G437" s="101">
        <v>55.875</v>
      </c>
      <c r="H437" s="101">
        <v>67</v>
      </c>
      <c r="I437" s="101">
        <v>36</v>
      </c>
      <c r="J437" s="101">
        <v>6.03</v>
      </c>
    </row>
    <row r="438" spans="1:10" x14ac:dyDescent="0.25">
      <c r="A438" s="99">
        <v>43902</v>
      </c>
      <c r="B438" s="100">
        <f>WEEKNUM([1]!DATAMETEROLOGICA[[#This Row],[DIAS]],21)</f>
        <v>11</v>
      </c>
      <c r="C438" s="100" cm="1">
        <f t="array" ref="C4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8" s="101">
        <v>25.760416666666668</v>
      </c>
      <c r="E438" s="101">
        <v>34.200000000000003</v>
      </c>
      <c r="F438" s="101">
        <v>20.9</v>
      </c>
      <c r="G438" s="101">
        <v>56.645833333333336</v>
      </c>
      <c r="H438" s="101">
        <v>72</v>
      </c>
      <c r="I438" s="101">
        <v>36</v>
      </c>
      <c r="J438" s="101">
        <v>6.3199999999999994</v>
      </c>
    </row>
    <row r="439" spans="1:10" x14ac:dyDescent="0.25">
      <c r="A439" s="99">
        <v>43903</v>
      </c>
      <c r="B439" s="100">
        <f>WEEKNUM([1]!DATAMETEROLOGICA[[#This Row],[DIAS]],21)</f>
        <v>11</v>
      </c>
      <c r="C439" s="100" cm="1">
        <f t="array" ref="C4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39" s="101">
        <v>25.872916666666669</v>
      </c>
      <c r="E439" s="101">
        <v>33.9</v>
      </c>
      <c r="F439" s="101">
        <v>20.8</v>
      </c>
      <c r="G439" s="101">
        <v>55.541666666666664</v>
      </c>
      <c r="H439" s="101">
        <v>73</v>
      </c>
      <c r="I439" s="101">
        <v>36</v>
      </c>
      <c r="J439" s="101">
        <v>7.37</v>
      </c>
    </row>
    <row r="440" spans="1:10" x14ac:dyDescent="0.25">
      <c r="A440" s="99">
        <v>43904</v>
      </c>
      <c r="B440" s="100">
        <f>WEEKNUM([1]!DATAMETEROLOGICA[[#This Row],[DIAS]],21)</f>
        <v>11</v>
      </c>
      <c r="C440" s="100" cm="1">
        <f t="array" ref="C4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40" s="101">
        <v>24.649999999999995</v>
      </c>
      <c r="E440" s="101">
        <v>31.6</v>
      </c>
      <c r="F440" s="101">
        <v>20.100000000000001</v>
      </c>
      <c r="G440" s="101">
        <v>64.770833333333329</v>
      </c>
      <c r="H440" s="101">
        <v>79</v>
      </c>
      <c r="I440" s="101">
        <v>43</v>
      </c>
      <c r="J440" s="101">
        <v>7.1099999999999994</v>
      </c>
    </row>
    <row r="441" spans="1:10" x14ac:dyDescent="0.25">
      <c r="A441" s="99">
        <v>43905</v>
      </c>
      <c r="B441" s="100">
        <f>WEEKNUM([1]!DATAMETEROLOGICA[[#This Row],[DIAS]],21)</f>
        <v>11</v>
      </c>
      <c r="C441" s="100" cm="1">
        <f t="array" ref="C4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441" s="101">
        <v>25.079166666666655</v>
      </c>
      <c r="E441" s="101">
        <v>32.799999999999997</v>
      </c>
      <c r="F441" s="101">
        <v>20.9</v>
      </c>
      <c r="G441" s="101">
        <v>66.125</v>
      </c>
      <c r="H441" s="101">
        <v>81</v>
      </c>
      <c r="I441" s="101">
        <v>42</v>
      </c>
      <c r="J441" s="101">
        <v>6.3000000000000007</v>
      </c>
    </row>
    <row r="442" spans="1:10" x14ac:dyDescent="0.25">
      <c r="A442" s="99">
        <v>43906</v>
      </c>
      <c r="B442" s="100">
        <f>WEEKNUM([1]!DATAMETEROLOGICA[[#This Row],[DIAS]],21)</f>
        <v>12</v>
      </c>
      <c r="C442" s="100" cm="1">
        <f t="array" ref="C4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2" s="101">
        <v>23.952083333333334</v>
      </c>
      <c r="E442" s="101">
        <v>29.7</v>
      </c>
      <c r="F442" s="101">
        <v>20.8</v>
      </c>
      <c r="G442" s="101">
        <v>67.229166666666671</v>
      </c>
      <c r="H442" s="101">
        <v>77</v>
      </c>
      <c r="I442" s="101">
        <v>49</v>
      </c>
      <c r="J442" s="101">
        <v>3.67</v>
      </c>
    </row>
    <row r="443" spans="1:10" x14ac:dyDescent="0.25">
      <c r="A443" s="99">
        <v>43907</v>
      </c>
      <c r="B443" s="100">
        <f>WEEKNUM([1]!DATAMETEROLOGICA[[#This Row],[DIAS]],21)</f>
        <v>12</v>
      </c>
      <c r="C443" s="100" cm="1">
        <f t="array" ref="C4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3" s="101">
        <v>23.964583333333334</v>
      </c>
      <c r="E443" s="101">
        <v>30.5</v>
      </c>
      <c r="F443" s="101">
        <v>20.100000000000001</v>
      </c>
      <c r="G443" s="101">
        <v>67.229166666666671</v>
      </c>
      <c r="H443" s="101">
        <v>80</v>
      </c>
      <c r="I443" s="101">
        <v>47</v>
      </c>
      <c r="J443" s="101">
        <v>4.2499999999999991</v>
      </c>
    </row>
    <row r="444" spans="1:10" x14ac:dyDescent="0.25">
      <c r="A444" s="99">
        <v>43908</v>
      </c>
      <c r="B444" s="100">
        <f>WEEKNUM([1]!DATAMETEROLOGICA[[#This Row],[DIAS]],21)</f>
        <v>12</v>
      </c>
      <c r="C444" s="100" cm="1">
        <f t="array" ref="C4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4" s="101">
        <v>25.170833333333334</v>
      </c>
      <c r="E444" s="101">
        <v>33.9</v>
      </c>
      <c r="F444" s="101">
        <v>21.6</v>
      </c>
      <c r="G444" s="101">
        <v>62.25</v>
      </c>
      <c r="H444" s="101">
        <v>76</v>
      </c>
      <c r="I444" s="101">
        <v>37</v>
      </c>
      <c r="J444" s="101">
        <v>5.6099999999999994</v>
      </c>
    </row>
    <row r="445" spans="1:10" x14ac:dyDescent="0.25">
      <c r="A445" s="99">
        <v>43909</v>
      </c>
      <c r="B445" s="100">
        <f>WEEKNUM([1]!DATAMETEROLOGICA[[#This Row],[DIAS]],21)</f>
        <v>12</v>
      </c>
      <c r="C445" s="100" cm="1">
        <f t="array" ref="C4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5" s="101">
        <v>24.479166666666671</v>
      </c>
      <c r="E445" s="101">
        <v>32.6</v>
      </c>
      <c r="F445" s="101">
        <v>21</v>
      </c>
      <c r="G445" s="101">
        <v>65.208333333333329</v>
      </c>
      <c r="H445" s="101">
        <v>81</v>
      </c>
      <c r="I445" s="101">
        <v>41</v>
      </c>
      <c r="J445" s="101">
        <v>5.3</v>
      </c>
    </row>
    <row r="446" spans="1:10" x14ac:dyDescent="0.25">
      <c r="A446" s="99">
        <v>43910</v>
      </c>
      <c r="B446" s="100">
        <f>WEEKNUM([1]!DATAMETEROLOGICA[[#This Row],[DIAS]],21)</f>
        <v>12</v>
      </c>
      <c r="C446" s="100" cm="1">
        <f t="array" ref="C4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6" s="101">
        <v>24.479166666666668</v>
      </c>
      <c r="E446" s="101">
        <v>33.4</v>
      </c>
      <c r="F446" s="101">
        <v>20.3</v>
      </c>
      <c r="G446" s="101">
        <v>68.75</v>
      </c>
      <c r="H446" s="101">
        <v>82</v>
      </c>
      <c r="I446" s="101">
        <v>41</v>
      </c>
      <c r="J446" s="101">
        <v>5.6899999999999995</v>
      </c>
    </row>
    <row r="447" spans="1:10" x14ac:dyDescent="0.25">
      <c r="A447" s="99">
        <v>43911</v>
      </c>
      <c r="B447" s="100">
        <f>WEEKNUM([1]!DATAMETEROLOGICA[[#This Row],[DIAS]],21)</f>
        <v>12</v>
      </c>
      <c r="C447" s="100" cm="1">
        <f t="array" ref="C4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7" s="101">
        <v>25.139583333333334</v>
      </c>
      <c r="E447" s="101">
        <v>33.299999999999997</v>
      </c>
      <c r="F447" s="101">
        <v>20</v>
      </c>
      <c r="G447" s="101">
        <v>64.4375</v>
      </c>
      <c r="H447" s="101">
        <v>84</v>
      </c>
      <c r="I447" s="101">
        <v>32</v>
      </c>
      <c r="J447" s="101">
        <v>6.12</v>
      </c>
    </row>
    <row r="448" spans="1:10" x14ac:dyDescent="0.25">
      <c r="A448" s="99">
        <v>43912</v>
      </c>
      <c r="B448" s="100">
        <f>WEEKNUM([1]!DATAMETEROLOGICA[[#This Row],[DIAS]],21)</f>
        <v>12</v>
      </c>
      <c r="C448" s="100" cm="1">
        <f t="array" ref="C4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8" s="101">
        <v>25.366666666666671</v>
      </c>
      <c r="E448" s="101">
        <v>32.4</v>
      </c>
      <c r="F448" s="101">
        <v>21.1</v>
      </c>
      <c r="G448" s="101">
        <v>60.6875</v>
      </c>
      <c r="H448" s="101">
        <v>77</v>
      </c>
      <c r="I448" s="101">
        <v>34</v>
      </c>
      <c r="J448" s="101">
        <v>6.6899999999999995</v>
      </c>
    </row>
    <row r="449" spans="1:10" x14ac:dyDescent="0.25">
      <c r="A449" s="99">
        <v>43913</v>
      </c>
      <c r="B449" s="100">
        <f>WEEKNUM([1]!DATAMETEROLOGICA[[#This Row],[DIAS]],21)</f>
        <v>13</v>
      </c>
      <c r="C449" s="100" cm="1">
        <f t="array" ref="C4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49" s="101">
        <v>24.889583333333331</v>
      </c>
      <c r="E449" s="101">
        <v>31.6</v>
      </c>
      <c r="F449" s="101">
        <v>21.1</v>
      </c>
      <c r="G449" s="101">
        <v>62.395833333333336</v>
      </c>
      <c r="H449" s="101">
        <v>78</v>
      </c>
      <c r="I449" s="101">
        <v>37</v>
      </c>
      <c r="J449" s="101">
        <v>6.7799999999999994</v>
      </c>
    </row>
    <row r="450" spans="1:10" x14ac:dyDescent="0.25">
      <c r="A450" s="99">
        <v>43914</v>
      </c>
      <c r="B450" s="100">
        <f>WEEKNUM([1]!DATAMETEROLOGICA[[#This Row],[DIAS]],21)</f>
        <v>13</v>
      </c>
      <c r="C450" s="100" cm="1">
        <f t="array" ref="C4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0" s="101">
        <v>24.270833333333332</v>
      </c>
      <c r="E450" s="101">
        <v>31.6</v>
      </c>
      <c r="F450" s="101">
        <v>19.899999999999999</v>
      </c>
      <c r="G450" s="101">
        <v>66.625</v>
      </c>
      <c r="H450" s="101">
        <v>83</v>
      </c>
      <c r="I450" s="101">
        <v>39</v>
      </c>
      <c r="J450" s="101">
        <v>6.82</v>
      </c>
    </row>
    <row r="451" spans="1:10" x14ac:dyDescent="0.25">
      <c r="A451" s="99">
        <v>43915</v>
      </c>
      <c r="B451" s="100">
        <f>WEEKNUM([1]!DATAMETEROLOGICA[[#This Row],[DIAS]],21)</f>
        <v>13</v>
      </c>
      <c r="C451" s="100" cm="1">
        <f t="array" ref="C4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1" s="101">
        <v>23.981250000000003</v>
      </c>
      <c r="E451" s="101">
        <v>31.7</v>
      </c>
      <c r="F451" s="101">
        <v>19.899999999999999</v>
      </c>
      <c r="G451" s="101">
        <v>66.625</v>
      </c>
      <c r="H451" s="101">
        <v>81</v>
      </c>
      <c r="I451" s="101">
        <v>41</v>
      </c>
      <c r="J451" s="101">
        <v>6.16</v>
      </c>
    </row>
    <row r="452" spans="1:10" x14ac:dyDescent="0.25">
      <c r="A452" s="99">
        <v>43916</v>
      </c>
      <c r="B452" s="100">
        <f>WEEKNUM([1]!DATAMETEROLOGICA[[#This Row],[DIAS]],21)</f>
        <v>13</v>
      </c>
      <c r="C452" s="100" cm="1">
        <f t="array" ref="C4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2" s="101">
        <v>23.689583333333335</v>
      </c>
      <c r="E452" s="101">
        <v>31.9</v>
      </c>
      <c r="F452" s="101">
        <v>19.899999999999999</v>
      </c>
      <c r="G452" s="101">
        <v>68.166666666666671</v>
      </c>
      <c r="H452" s="101">
        <v>81</v>
      </c>
      <c r="I452" s="101">
        <v>44</v>
      </c>
      <c r="J452" s="101">
        <v>6.2199999999999989</v>
      </c>
    </row>
    <row r="453" spans="1:10" x14ac:dyDescent="0.25">
      <c r="A453" s="99">
        <v>43917</v>
      </c>
      <c r="B453" s="100">
        <f>WEEKNUM([1]!DATAMETEROLOGICA[[#This Row],[DIAS]],21)</f>
        <v>13</v>
      </c>
      <c r="C453" s="100" cm="1">
        <f t="array" ref="C4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3" s="101">
        <v>23.535416666666666</v>
      </c>
      <c r="E453" s="101">
        <v>31.9</v>
      </c>
      <c r="F453" s="101">
        <v>19.399999999999999</v>
      </c>
      <c r="G453" s="101">
        <v>66.479166666666671</v>
      </c>
      <c r="H453" s="101">
        <v>81</v>
      </c>
      <c r="I453" s="101">
        <v>42</v>
      </c>
      <c r="J453" s="101">
        <v>6</v>
      </c>
    </row>
    <row r="454" spans="1:10" x14ac:dyDescent="0.25">
      <c r="A454" s="99">
        <v>43918</v>
      </c>
      <c r="B454" s="100">
        <f>WEEKNUM([1]!DATAMETEROLOGICA[[#This Row],[DIAS]],21)</f>
        <v>13</v>
      </c>
      <c r="C454" s="100" cm="1">
        <f t="array" ref="C4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4" s="101">
        <v>23.381249999999991</v>
      </c>
      <c r="E454" s="101">
        <v>31.3</v>
      </c>
      <c r="F454" s="101">
        <v>19.3</v>
      </c>
      <c r="G454" s="101">
        <v>63.395833333333336</v>
      </c>
      <c r="H454" s="101">
        <v>80</v>
      </c>
      <c r="I454" s="101">
        <v>40</v>
      </c>
      <c r="J454" s="101">
        <v>5.0999999999999996</v>
      </c>
    </row>
    <row r="455" spans="1:10" x14ac:dyDescent="0.25">
      <c r="A455" s="99">
        <v>43919</v>
      </c>
      <c r="B455" s="100">
        <f>WEEKNUM([1]!DATAMETEROLOGICA[[#This Row],[DIAS]],21)</f>
        <v>13</v>
      </c>
      <c r="C455" s="100" cm="1">
        <f t="array" ref="C4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5" s="101">
        <v>23.533333333333328</v>
      </c>
      <c r="E455" s="101">
        <v>31.8</v>
      </c>
      <c r="F455" s="101">
        <v>19.100000000000001</v>
      </c>
      <c r="G455" s="101">
        <v>61.479166666666664</v>
      </c>
      <c r="H455" s="101">
        <v>76</v>
      </c>
      <c r="I455" s="101">
        <v>39</v>
      </c>
      <c r="J455" s="101">
        <v>6.1199999999999992</v>
      </c>
    </row>
    <row r="456" spans="1:10" x14ac:dyDescent="0.25">
      <c r="A456" s="99">
        <v>43920</v>
      </c>
      <c r="B456" s="100">
        <f>WEEKNUM([1]!DATAMETEROLOGICA[[#This Row],[DIAS]],21)</f>
        <v>14</v>
      </c>
      <c r="C456" s="100" cm="1">
        <f t="array" ref="C4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6" s="101">
        <v>23.912499999999994</v>
      </c>
      <c r="E456" s="101">
        <v>32.299999999999997</v>
      </c>
      <c r="F456" s="101">
        <v>19.5</v>
      </c>
      <c r="G456" s="101">
        <v>61.104166666666664</v>
      </c>
      <c r="H456" s="101">
        <v>74</v>
      </c>
      <c r="I456" s="101">
        <v>39</v>
      </c>
      <c r="J456" s="101">
        <v>5.3699999999999992</v>
      </c>
    </row>
    <row r="457" spans="1:10" x14ac:dyDescent="0.25">
      <c r="A457" s="99">
        <v>43921</v>
      </c>
      <c r="B457" s="100">
        <f>WEEKNUM([1]!DATAMETEROLOGICA[[#This Row],[DIAS]],21)</f>
        <v>14</v>
      </c>
      <c r="C457" s="100" cm="1">
        <f t="array" ref="C4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7" s="101">
        <v>22.910416666666663</v>
      </c>
      <c r="E457" s="101">
        <v>31.3</v>
      </c>
      <c r="F457" s="101">
        <v>19.2</v>
      </c>
      <c r="G457" s="101">
        <v>64.520833333333329</v>
      </c>
      <c r="H457" s="101">
        <v>75</v>
      </c>
      <c r="I457" s="101">
        <v>40</v>
      </c>
      <c r="J457" s="101">
        <v>4.2099999999999991</v>
      </c>
    </row>
    <row r="458" spans="1:10" x14ac:dyDescent="0.25">
      <c r="A458" s="99">
        <v>43922</v>
      </c>
      <c r="B458" s="100">
        <f>WEEKNUM([1]!DATAMETEROLOGICA[[#This Row],[DIAS]],21)</f>
        <v>14</v>
      </c>
      <c r="C458" s="100" cm="1">
        <f t="array" ref="C4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8" s="101">
        <v>24.03125</v>
      </c>
      <c r="E458" s="101">
        <v>32.700000000000003</v>
      </c>
      <c r="F458" s="101">
        <v>20.2</v>
      </c>
      <c r="G458" s="101">
        <v>62.75</v>
      </c>
      <c r="H458" s="101">
        <v>82</v>
      </c>
      <c r="I458" s="101">
        <v>35</v>
      </c>
      <c r="J458" s="101">
        <v>5.8699999999999992</v>
      </c>
    </row>
    <row r="459" spans="1:10" x14ac:dyDescent="0.25">
      <c r="A459" s="99">
        <v>43923</v>
      </c>
      <c r="B459" s="100">
        <f>WEEKNUM([1]!DATAMETEROLOGICA[[#This Row],[DIAS]],21)</f>
        <v>14</v>
      </c>
      <c r="C459" s="100" cm="1">
        <f t="array" ref="C4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59" s="101">
        <v>23.510416666666671</v>
      </c>
      <c r="E459" s="101">
        <v>31.7</v>
      </c>
      <c r="F459" s="101">
        <v>19.2</v>
      </c>
      <c r="G459" s="101">
        <v>65.354166666666671</v>
      </c>
      <c r="H459" s="101">
        <v>80</v>
      </c>
      <c r="I459" s="101">
        <v>38</v>
      </c>
      <c r="J459" s="101">
        <v>6.13</v>
      </c>
    </row>
    <row r="460" spans="1:10" x14ac:dyDescent="0.25">
      <c r="A460" s="99">
        <v>43924</v>
      </c>
      <c r="B460" s="100">
        <f>WEEKNUM([1]!DATAMETEROLOGICA[[#This Row],[DIAS]],21)</f>
        <v>14</v>
      </c>
      <c r="C460" s="100" cm="1">
        <f t="array" ref="C4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0" s="101">
        <v>23.610416666666666</v>
      </c>
      <c r="E460" s="101">
        <v>32.4</v>
      </c>
      <c r="F460" s="101">
        <v>18.100000000000001</v>
      </c>
      <c r="G460" s="101">
        <v>65.5</v>
      </c>
      <c r="H460" s="101">
        <v>84</v>
      </c>
      <c r="I460" s="101">
        <v>39</v>
      </c>
      <c r="J460" s="101">
        <v>6.3699999999999992</v>
      </c>
    </row>
    <row r="461" spans="1:10" x14ac:dyDescent="0.25">
      <c r="A461" s="99">
        <v>43925</v>
      </c>
      <c r="B461" s="100">
        <f>WEEKNUM([1]!DATAMETEROLOGICA[[#This Row],[DIAS]],21)</f>
        <v>14</v>
      </c>
      <c r="C461" s="100" cm="1">
        <f t="array" ref="C4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1" s="101">
        <v>23.84375</v>
      </c>
      <c r="E461" s="101">
        <v>32.299999999999997</v>
      </c>
      <c r="F461" s="101">
        <v>19.5</v>
      </c>
      <c r="G461" s="101">
        <v>65.354166666666671</v>
      </c>
      <c r="H461" s="101">
        <v>79</v>
      </c>
      <c r="I461" s="101">
        <v>40</v>
      </c>
      <c r="J461" s="101">
        <v>5.6</v>
      </c>
    </row>
    <row r="462" spans="1:10" x14ac:dyDescent="0.25">
      <c r="A462" s="99">
        <v>43926</v>
      </c>
      <c r="B462" s="100">
        <f>WEEKNUM([1]!DATAMETEROLOGICA[[#This Row],[DIAS]],21)</f>
        <v>14</v>
      </c>
      <c r="C462" s="100" cm="1">
        <f t="array" ref="C4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2" s="101">
        <v>24.245833333333326</v>
      </c>
      <c r="E462" s="101">
        <v>32.700000000000003</v>
      </c>
      <c r="F462" s="101">
        <v>19.100000000000001</v>
      </c>
      <c r="G462" s="101">
        <v>65.895833333333329</v>
      </c>
      <c r="H462" s="101">
        <v>80</v>
      </c>
      <c r="I462" s="101">
        <v>41</v>
      </c>
      <c r="J462" s="101">
        <v>5.7399999999999984</v>
      </c>
    </row>
    <row r="463" spans="1:10" x14ac:dyDescent="0.25">
      <c r="A463" s="99">
        <v>43927</v>
      </c>
      <c r="B463" s="100">
        <f>WEEKNUM([1]!DATAMETEROLOGICA[[#This Row],[DIAS]],21)</f>
        <v>15</v>
      </c>
      <c r="C463" s="100" cm="1">
        <f t="array" ref="C4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3" s="101">
        <v>24.61666666666666</v>
      </c>
      <c r="E463" s="101">
        <v>34.4</v>
      </c>
      <c r="F463" s="101">
        <v>19.600000000000001</v>
      </c>
      <c r="G463" s="101">
        <v>65.604166666666671</v>
      </c>
      <c r="H463" s="101">
        <v>80</v>
      </c>
      <c r="I463" s="101">
        <v>36</v>
      </c>
      <c r="J463" s="101">
        <v>5.7</v>
      </c>
    </row>
    <row r="464" spans="1:10" x14ac:dyDescent="0.25">
      <c r="A464" s="99">
        <v>43928</v>
      </c>
      <c r="B464" s="100">
        <f>WEEKNUM([1]!DATAMETEROLOGICA[[#This Row],[DIAS]],21)</f>
        <v>15</v>
      </c>
      <c r="C464" s="100" cm="1">
        <f t="array" ref="C4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4" s="101">
        <v>24.806250000000002</v>
      </c>
      <c r="E464" s="101">
        <v>34.299999999999997</v>
      </c>
      <c r="F464" s="101">
        <v>20.2</v>
      </c>
      <c r="G464" s="101">
        <v>66.625</v>
      </c>
      <c r="H464" s="101">
        <v>84</v>
      </c>
      <c r="I464" s="101">
        <v>38</v>
      </c>
      <c r="J464" s="101">
        <v>6.02</v>
      </c>
    </row>
    <row r="465" spans="1:10" x14ac:dyDescent="0.25">
      <c r="A465" s="99">
        <v>43929</v>
      </c>
      <c r="B465" s="100">
        <f>WEEKNUM([1]!DATAMETEROLOGICA[[#This Row],[DIAS]],21)</f>
        <v>15</v>
      </c>
      <c r="C465" s="100" cm="1">
        <f t="array" ref="C4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5" s="101">
        <v>24.231249999999999</v>
      </c>
      <c r="E465" s="101">
        <v>33.1</v>
      </c>
      <c r="F465" s="101">
        <v>19.7</v>
      </c>
      <c r="G465" s="101">
        <v>65.979166666666671</v>
      </c>
      <c r="H465" s="101">
        <v>80</v>
      </c>
      <c r="I465" s="101">
        <v>38</v>
      </c>
      <c r="J465" s="101">
        <v>5.7799999999999994</v>
      </c>
    </row>
    <row r="466" spans="1:10" x14ac:dyDescent="0.25">
      <c r="A466" s="99">
        <v>43930</v>
      </c>
      <c r="B466" s="100">
        <f>WEEKNUM([1]!DATAMETEROLOGICA[[#This Row],[DIAS]],21)</f>
        <v>15</v>
      </c>
      <c r="C466" s="100" cm="1">
        <f t="array" ref="C4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6" s="101">
        <v>24.056249999999995</v>
      </c>
      <c r="E466" s="101">
        <v>31.8</v>
      </c>
      <c r="F466" s="101">
        <v>19.3</v>
      </c>
      <c r="G466" s="101">
        <v>63.8125</v>
      </c>
      <c r="H466" s="101">
        <v>80</v>
      </c>
      <c r="I466" s="101">
        <v>43</v>
      </c>
      <c r="J466" s="101">
        <v>6.65</v>
      </c>
    </row>
    <row r="467" spans="1:10" x14ac:dyDescent="0.25">
      <c r="A467" s="99">
        <v>43931</v>
      </c>
      <c r="B467" s="100">
        <f>WEEKNUM([1]!DATAMETEROLOGICA[[#This Row],[DIAS]],21)</f>
        <v>15</v>
      </c>
      <c r="C467" s="100" cm="1">
        <f t="array" ref="C4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7" s="101">
        <v>22.752083333333331</v>
      </c>
      <c r="E467" s="101">
        <v>31.4</v>
      </c>
      <c r="F467" s="101">
        <v>17.899999999999999</v>
      </c>
      <c r="G467" s="101">
        <v>67.5</v>
      </c>
      <c r="H467" s="101">
        <v>85</v>
      </c>
      <c r="I467" s="101">
        <v>38</v>
      </c>
      <c r="J467" s="101">
        <v>6.52</v>
      </c>
    </row>
    <row r="468" spans="1:10" x14ac:dyDescent="0.25">
      <c r="A468" s="99">
        <v>43932</v>
      </c>
      <c r="B468" s="100">
        <f>WEEKNUM([1]!DATAMETEROLOGICA[[#This Row],[DIAS]],21)</f>
        <v>15</v>
      </c>
      <c r="C468" s="100" cm="1">
        <f t="array" ref="C4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8" s="101">
        <v>22.677083333333332</v>
      </c>
      <c r="E468" s="101">
        <v>31.4</v>
      </c>
      <c r="F468" s="101">
        <v>17.600000000000001</v>
      </c>
      <c r="G468" s="101">
        <v>70.104166666666671</v>
      </c>
      <c r="H468" s="101">
        <v>85</v>
      </c>
      <c r="I468" s="101">
        <v>42</v>
      </c>
      <c r="J468" s="101">
        <v>4.82</v>
      </c>
    </row>
    <row r="469" spans="1:10" x14ac:dyDescent="0.25">
      <c r="A469" s="99">
        <v>43933</v>
      </c>
      <c r="B469" s="100">
        <f>WEEKNUM([1]!DATAMETEROLOGICA[[#This Row],[DIAS]],21)</f>
        <v>15</v>
      </c>
      <c r="C469" s="100" cm="1">
        <f t="array" ref="C4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69" s="101">
        <v>22.947916666666661</v>
      </c>
      <c r="E469" s="101">
        <v>32.299999999999997</v>
      </c>
      <c r="F469" s="101">
        <v>18.3</v>
      </c>
      <c r="G469" s="101">
        <v>68.8125</v>
      </c>
      <c r="H469" s="101">
        <v>84</v>
      </c>
      <c r="I469" s="101">
        <v>40</v>
      </c>
      <c r="J469" s="101">
        <v>5.9399999999999986</v>
      </c>
    </row>
    <row r="470" spans="1:10" x14ac:dyDescent="0.25">
      <c r="A470" s="99">
        <v>43934</v>
      </c>
      <c r="B470" s="100">
        <f>WEEKNUM([1]!DATAMETEROLOGICA[[#This Row],[DIAS]],21)</f>
        <v>16</v>
      </c>
      <c r="C470" s="100" cm="1">
        <f t="array" ref="C4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70" s="101">
        <v>22.902083333333334</v>
      </c>
      <c r="E470" s="101">
        <v>32.799999999999997</v>
      </c>
      <c r="F470" s="101">
        <v>17.8</v>
      </c>
      <c r="G470" s="101">
        <v>65.166666666666671</v>
      </c>
      <c r="H470" s="101">
        <v>84</v>
      </c>
      <c r="I470" s="101">
        <v>35</v>
      </c>
      <c r="J470" s="101">
        <v>6.0799999999999992</v>
      </c>
    </row>
    <row r="471" spans="1:10" x14ac:dyDescent="0.25">
      <c r="A471" s="99">
        <v>43935</v>
      </c>
      <c r="B471" s="100">
        <f>WEEKNUM([1]!DATAMETEROLOGICA[[#This Row],[DIAS]],21)</f>
        <v>16</v>
      </c>
      <c r="C471" s="100" cm="1">
        <f t="array" ref="C4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71" s="101">
        <v>22.152173913043484</v>
      </c>
      <c r="E471" s="101">
        <v>28.9</v>
      </c>
      <c r="F471" s="101">
        <v>16.8</v>
      </c>
      <c r="G471" s="101">
        <v>64.804347826086953</v>
      </c>
      <c r="H471" s="101">
        <v>80</v>
      </c>
      <c r="I471" s="101">
        <v>48</v>
      </c>
      <c r="J471" s="101">
        <v>2.83</v>
      </c>
    </row>
    <row r="472" spans="1:10" x14ac:dyDescent="0.25">
      <c r="A472" s="99">
        <v>43936</v>
      </c>
      <c r="B472" s="100">
        <f>WEEKNUM([1]!DATAMETEROLOGICA[[#This Row],[DIAS]],21)</f>
        <v>16</v>
      </c>
      <c r="C472" s="100" cm="1">
        <f t="array" ref="C4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472" s="101">
        <v>24.174999999999997</v>
      </c>
      <c r="E472" s="101">
        <v>31.6</v>
      </c>
      <c r="F472" s="101">
        <v>18</v>
      </c>
      <c r="G472" s="101">
        <v>57.6875</v>
      </c>
      <c r="H472" s="101">
        <v>73</v>
      </c>
      <c r="I472" s="101">
        <v>35</v>
      </c>
      <c r="J472" s="101">
        <v>5.6499999999999986</v>
      </c>
    </row>
    <row r="473" spans="1:10" x14ac:dyDescent="0.25">
      <c r="A473" s="99">
        <v>43937</v>
      </c>
      <c r="B473" s="100">
        <f>WEEKNUM([1]!DATAMETEROLOGICA[[#This Row],[DIAS]],21)</f>
        <v>16</v>
      </c>
      <c r="C473" s="100" cm="1">
        <f t="array" ref="C4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3" s="101">
        <v>23.814583333333342</v>
      </c>
      <c r="E473" s="101">
        <v>31.3</v>
      </c>
      <c r="F473" s="101">
        <v>19</v>
      </c>
      <c r="G473" s="101">
        <v>57.9375</v>
      </c>
      <c r="H473" s="101">
        <v>72</v>
      </c>
      <c r="I473" s="101">
        <v>39</v>
      </c>
      <c r="J473" s="101">
        <v>6.4599999999999991</v>
      </c>
    </row>
    <row r="474" spans="1:10" x14ac:dyDescent="0.25">
      <c r="A474" s="99">
        <v>43938</v>
      </c>
      <c r="B474" s="100">
        <f>WEEKNUM([1]!DATAMETEROLOGICA[[#This Row],[DIAS]],21)</f>
        <v>16</v>
      </c>
      <c r="C474" s="100" cm="1">
        <f t="array" ref="C4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4" s="101">
        <v>22.364583333333332</v>
      </c>
      <c r="E474" s="101">
        <v>31.3</v>
      </c>
      <c r="F474" s="101">
        <v>17.3</v>
      </c>
      <c r="G474" s="101">
        <v>63.583333333333336</v>
      </c>
      <c r="H474" s="101">
        <v>84</v>
      </c>
      <c r="I474" s="101">
        <v>36</v>
      </c>
      <c r="J474" s="101">
        <v>6.7799999999999994</v>
      </c>
    </row>
    <row r="475" spans="1:10" x14ac:dyDescent="0.25">
      <c r="A475" s="99">
        <v>43939</v>
      </c>
      <c r="B475" s="100">
        <f>WEEKNUM([1]!DATAMETEROLOGICA[[#This Row],[DIAS]],21)</f>
        <v>16</v>
      </c>
      <c r="C475" s="100" cm="1">
        <f t="array" ref="C4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5" s="101">
        <v>22.241666666666664</v>
      </c>
      <c r="E475" s="101">
        <v>32.6</v>
      </c>
      <c r="F475" s="101">
        <v>16.3</v>
      </c>
      <c r="G475" s="101">
        <v>63.3125</v>
      </c>
      <c r="H475" s="101">
        <v>84</v>
      </c>
      <c r="I475" s="101">
        <v>35</v>
      </c>
      <c r="J475" s="101">
        <v>5.99</v>
      </c>
    </row>
    <row r="476" spans="1:10" x14ac:dyDescent="0.25">
      <c r="A476" s="99">
        <v>43940</v>
      </c>
      <c r="B476" s="100">
        <f>WEEKNUM([1]!DATAMETEROLOGICA[[#This Row],[DIAS]],21)</f>
        <v>16</v>
      </c>
      <c r="C476" s="100" cm="1">
        <f t="array" ref="C4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6" s="101">
        <v>22.64791666666666</v>
      </c>
      <c r="E476" s="101">
        <v>32.9</v>
      </c>
      <c r="F476" s="101">
        <v>17.8</v>
      </c>
      <c r="G476" s="101">
        <v>59.583333333333336</v>
      </c>
      <c r="H476" s="101">
        <v>74</v>
      </c>
      <c r="I476" s="101">
        <v>32</v>
      </c>
      <c r="J476" s="101">
        <v>6.0199999999999987</v>
      </c>
    </row>
    <row r="477" spans="1:10" x14ac:dyDescent="0.25">
      <c r="A477" s="99">
        <v>43941</v>
      </c>
      <c r="B477" s="100">
        <f>WEEKNUM([1]!DATAMETEROLOGICA[[#This Row],[DIAS]],21)</f>
        <v>17</v>
      </c>
      <c r="C477" s="100" cm="1">
        <f t="array" ref="C4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7" s="101">
        <v>24.062499999999996</v>
      </c>
      <c r="E477" s="101">
        <v>33</v>
      </c>
      <c r="F477" s="101">
        <v>16.399999999999999</v>
      </c>
      <c r="G477" s="101">
        <v>51.59375</v>
      </c>
      <c r="H477" s="101">
        <v>79</v>
      </c>
      <c r="I477" s="101">
        <v>16</v>
      </c>
      <c r="J477" s="101">
        <v>6.1099999999999994</v>
      </c>
    </row>
    <row r="478" spans="1:10" x14ac:dyDescent="0.25">
      <c r="A478" s="99">
        <v>43942</v>
      </c>
      <c r="B478" s="100">
        <f>WEEKNUM([1]!DATAMETEROLOGICA[[#This Row],[DIAS]],21)</f>
        <v>17</v>
      </c>
      <c r="C478" s="100" cm="1">
        <f t="array" ref="C4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8" s="101">
        <v>23.916666666666668</v>
      </c>
      <c r="E478" s="101">
        <v>31.2</v>
      </c>
      <c r="F478" s="101">
        <v>16.600000000000001</v>
      </c>
      <c r="G478" s="101">
        <v>52.833333333333336</v>
      </c>
      <c r="H478" s="101">
        <v>80</v>
      </c>
      <c r="I478" s="101">
        <v>30</v>
      </c>
      <c r="J478" s="101">
        <v>4.1399999999999997</v>
      </c>
    </row>
    <row r="479" spans="1:10" x14ac:dyDescent="0.25">
      <c r="A479" s="99">
        <v>43943</v>
      </c>
      <c r="B479" s="100">
        <f>WEEKNUM([1]!DATAMETEROLOGICA[[#This Row],[DIAS]],21)</f>
        <v>17</v>
      </c>
      <c r="C479" s="100" cm="1">
        <f t="array" ref="C4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79" s="101">
        <v>21.314583333333335</v>
      </c>
      <c r="E479" s="101">
        <v>32.200000000000003</v>
      </c>
      <c r="F479" s="101">
        <v>15.3</v>
      </c>
      <c r="G479" s="101">
        <v>62.354166666666664</v>
      </c>
      <c r="H479" s="101">
        <v>83</v>
      </c>
      <c r="I479" s="101">
        <v>26</v>
      </c>
      <c r="J479" s="101">
        <v>5.419999999999999</v>
      </c>
    </row>
    <row r="480" spans="1:10" x14ac:dyDescent="0.25">
      <c r="A480" s="99">
        <v>43944</v>
      </c>
      <c r="B480" s="100">
        <f>WEEKNUM([1]!DATAMETEROLOGICA[[#This Row],[DIAS]],21)</f>
        <v>17</v>
      </c>
      <c r="C480" s="100" cm="1">
        <f t="array" ref="C4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0" s="101">
        <v>21.700000000000003</v>
      </c>
      <c r="E480" s="101">
        <v>31.2</v>
      </c>
      <c r="F480" s="101">
        <v>15.3</v>
      </c>
      <c r="G480" s="101">
        <v>61.4375</v>
      </c>
      <c r="H480" s="101">
        <v>80</v>
      </c>
      <c r="I480" s="101">
        <v>38</v>
      </c>
      <c r="J480" s="101">
        <v>5.3999999999999995</v>
      </c>
    </row>
    <row r="481" spans="1:10" x14ac:dyDescent="0.25">
      <c r="A481" s="99">
        <v>43945</v>
      </c>
      <c r="B481" s="100">
        <f>WEEKNUM([1]!DATAMETEROLOGICA[[#This Row],[DIAS]],21)</f>
        <v>17</v>
      </c>
      <c r="C481" s="100" cm="1">
        <f t="array" ref="C4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1" s="101">
        <v>21.887499999999999</v>
      </c>
      <c r="E481" s="101">
        <v>30.9</v>
      </c>
      <c r="F481" s="101">
        <v>17.5</v>
      </c>
      <c r="G481" s="101">
        <v>60.833333333333336</v>
      </c>
      <c r="H481" s="101">
        <v>73</v>
      </c>
      <c r="I481" s="101">
        <v>38</v>
      </c>
      <c r="J481" s="101">
        <v>5.27</v>
      </c>
    </row>
    <row r="482" spans="1:10" x14ac:dyDescent="0.25">
      <c r="A482" s="99">
        <v>43946</v>
      </c>
      <c r="B482" s="100">
        <f>WEEKNUM([1]!DATAMETEROLOGICA[[#This Row],[DIAS]],21)</f>
        <v>17</v>
      </c>
      <c r="C482" s="100" cm="1">
        <f t="array" ref="C4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2" s="101">
        <v>21.866666666666664</v>
      </c>
      <c r="E482" s="101">
        <v>31.2</v>
      </c>
      <c r="F482" s="101">
        <v>16.5</v>
      </c>
      <c r="G482" s="101">
        <v>62.4375</v>
      </c>
      <c r="H482" s="101">
        <v>78</v>
      </c>
      <c r="I482" s="101">
        <v>39</v>
      </c>
      <c r="J482" s="101">
        <v>5.4399999999999995</v>
      </c>
    </row>
    <row r="483" spans="1:10" x14ac:dyDescent="0.25">
      <c r="A483" s="99">
        <v>43947</v>
      </c>
      <c r="B483" s="100">
        <f>WEEKNUM([1]!DATAMETEROLOGICA[[#This Row],[DIAS]],21)</f>
        <v>17</v>
      </c>
      <c r="C483" s="100" cm="1">
        <f t="array" ref="C4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3" s="101">
        <v>21.360416666666669</v>
      </c>
      <c r="E483" s="101">
        <v>29.6</v>
      </c>
      <c r="F483" s="101">
        <v>16.3</v>
      </c>
      <c r="G483" s="101">
        <v>63.104166666666664</v>
      </c>
      <c r="H483" s="101">
        <v>78</v>
      </c>
      <c r="I483" s="101">
        <v>41</v>
      </c>
      <c r="J483" s="101">
        <v>6.089999999999999</v>
      </c>
    </row>
    <row r="484" spans="1:10" x14ac:dyDescent="0.25">
      <c r="A484" s="99">
        <v>43948</v>
      </c>
      <c r="B484" s="100">
        <f>WEEKNUM([1]!DATAMETEROLOGICA[[#This Row],[DIAS]],21)</f>
        <v>18</v>
      </c>
      <c r="C484" s="100" cm="1">
        <f t="array" ref="C4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4" s="101">
        <v>19.958333333333332</v>
      </c>
      <c r="E484" s="101">
        <v>27.9</v>
      </c>
      <c r="F484" s="101">
        <v>16.100000000000001</v>
      </c>
      <c r="G484" s="101">
        <v>66.604166666666671</v>
      </c>
      <c r="H484" s="101">
        <v>82</v>
      </c>
      <c r="I484" s="101">
        <v>39</v>
      </c>
      <c r="J484" s="101">
        <v>6.28</v>
      </c>
    </row>
    <row r="485" spans="1:10" x14ac:dyDescent="0.25">
      <c r="A485" s="99">
        <v>43949</v>
      </c>
      <c r="B485" s="100">
        <f>WEEKNUM([1]!DATAMETEROLOGICA[[#This Row],[DIAS]],21)</f>
        <v>18</v>
      </c>
      <c r="C485" s="100" cm="1">
        <f t="array" ref="C4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5" s="101">
        <v>19.591666666666665</v>
      </c>
      <c r="E485" s="101">
        <v>28.4</v>
      </c>
      <c r="F485" s="101">
        <v>14.9</v>
      </c>
      <c r="G485" s="101">
        <v>67.104166666666671</v>
      </c>
      <c r="H485" s="101">
        <v>85</v>
      </c>
      <c r="I485" s="101">
        <v>41</v>
      </c>
      <c r="J485" s="101">
        <v>5.48</v>
      </c>
    </row>
    <row r="486" spans="1:10" x14ac:dyDescent="0.25">
      <c r="A486" s="99">
        <v>43950</v>
      </c>
      <c r="B486" s="100">
        <f>WEEKNUM([1]!DATAMETEROLOGICA[[#This Row],[DIAS]],21)</f>
        <v>18</v>
      </c>
      <c r="C486" s="100" cm="1">
        <f t="array" ref="C4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6" s="101">
        <v>20.808333333333334</v>
      </c>
      <c r="E486" s="101">
        <v>30.6</v>
      </c>
      <c r="F486" s="101">
        <v>15.1</v>
      </c>
      <c r="G486" s="101">
        <v>63.145833333333336</v>
      </c>
      <c r="H486" s="101">
        <v>80</v>
      </c>
      <c r="I486" s="101">
        <v>38</v>
      </c>
      <c r="J486" s="101">
        <v>5.419999999999999</v>
      </c>
    </row>
    <row r="487" spans="1:10" x14ac:dyDescent="0.25">
      <c r="A487" s="99">
        <v>43951</v>
      </c>
      <c r="B487" s="100">
        <f>WEEKNUM([1]!DATAMETEROLOGICA[[#This Row],[DIAS]],21)</f>
        <v>18</v>
      </c>
      <c r="C487" s="100" cm="1">
        <f t="array" ref="C4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7" s="101">
        <v>21.666666666666668</v>
      </c>
      <c r="E487" s="101">
        <v>30.4</v>
      </c>
      <c r="F487" s="101">
        <v>16.399999999999999</v>
      </c>
      <c r="G487" s="101">
        <v>60.770833333333336</v>
      </c>
      <c r="H487" s="101">
        <v>75</v>
      </c>
      <c r="I487" s="101">
        <v>37</v>
      </c>
      <c r="J487" s="101">
        <v>5.7099999999999991</v>
      </c>
    </row>
    <row r="488" spans="1:10" x14ac:dyDescent="0.25">
      <c r="A488" s="99">
        <v>43952</v>
      </c>
      <c r="B488" s="100">
        <f>WEEKNUM([1]!DATAMETEROLOGICA[[#This Row],[DIAS]],21)</f>
        <v>18</v>
      </c>
      <c r="C488" s="100" cm="1">
        <f t="array" ref="C4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8" s="101">
        <v>22.499999999999996</v>
      </c>
      <c r="E488" s="101">
        <v>32.5</v>
      </c>
      <c r="F488" s="101">
        <v>17</v>
      </c>
      <c r="G488" s="101">
        <v>59.916666666666664</v>
      </c>
      <c r="H488" s="101">
        <v>74</v>
      </c>
      <c r="I488" s="101">
        <v>37</v>
      </c>
      <c r="J488" s="101">
        <v>5.2699999999999978</v>
      </c>
    </row>
    <row r="489" spans="1:10" x14ac:dyDescent="0.25">
      <c r="A489" s="99">
        <v>43953</v>
      </c>
      <c r="B489" s="100">
        <f>WEEKNUM([1]!DATAMETEROLOGICA[[#This Row],[DIAS]],21)</f>
        <v>18</v>
      </c>
      <c r="C489" s="100" cm="1">
        <f t="array" ref="C4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89" s="101">
        <v>23.206249999999997</v>
      </c>
      <c r="E489" s="101">
        <v>32.200000000000003</v>
      </c>
      <c r="F489" s="101">
        <v>17.8</v>
      </c>
      <c r="G489" s="101">
        <v>59.4375</v>
      </c>
      <c r="H489" s="101">
        <v>76</v>
      </c>
      <c r="I489" s="101">
        <v>37</v>
      </c>
      <c r="J489" s="101">
        <v>5.59</v>
      </c>
    </row>
    <row r="490" spans="1:10" x14ac:dyDescent="0.25">
      <c r="A490" s="99">
        <v>43954</v>
      </c>
      <c r="B490" s="100">
        <f>WEEKNUM([1]!DATAMETEROLOGICA[[#This Row],[DIAS]],21)</f>
        <v>18</v>
      </c>
      <c r="C490" s="100" cm="1">
        <f t="array" ref="C4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0" s="101">
        <v>22.060416666666665</v>
      </c>
      <c r="E490" s="101">
        <v>32.4</v>
      </c>
      <c r="F490" s="101">
        <v>17.399999999999999</v>
      </c>
      <c r="G490" s="101">
        <v>63.041666666666664</v>
      </c>
      <c r="H490" s="101">
        <v>78</v>
      </c>
      <c r="I490" s="101">
        <v>34</v>
      </c>
      <c r="J490" s="101">
        <v>5.14</v>
      </c>
    </row>
    <row r="491" spans="1:10" x14ac:dyDescent="0.25">
      <c r="A491" s="99">
        <v>43955</v>
      </c>
      <c r="B491" s="100">
        <f>WEEKNUM([1]!DATAMETEROLOGICA[[#This Row],[DIAS]],21)</f>
        <v>19</v>
      </c>
      <c r="C491" s="100" cm="1">
        <f t="array" ref="C4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1" s="101">
        <v>20.804166666666664</v>
      </c>
      <c r="E491" s="101">
        <v>29.2</v>
      </c>
      <c r="F491" s="101">
        <v>16.8</v>
      </c>
      <c r="G491" s="101">
        <v>66.895833333333329</v>
      </c>
      <c r="H491" s="101">
        <v>82</v>
      </c>
      <c r="I491" s="101">
        <v>42</v>
      </c>
      <c r="J491" s="101">
        <v>3.4699999999999993</v>
      </c>
    </row>
    <row r="492" spans="1:10" x14ac:dyDescent="0.25">
      <c r="A492" s="99">
        <v>43956</v>
      </c>
      <c r="B492" s="100">
        <f>WEEKNUM([1]!DATAMETEROLOGICA[[#This Row],[DIAS]],21)</f>
        <v>19</v>
      </c>
      <c r="C492" s="100" cm="1">
        <f t="array" ref="C4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2" s="101">
        <v>20.856249999999999</v>
      </c>
      <c r="E492" s="101">
        <v>28.3</v>
      </c>
      <c r="F492" s="101">
        <v>16.600000000000001</v>
      </c>
      <c r="G492" s="101">
        <v>66.0625</v>
      </c>
      <c r="H492" s="101">
        <v>80</v>
      </c>
      <c r="I492" s="101">
        <v>43</v>
      </c>
      <c r="J492" s="101">
        <v>3.59</v>
      </c>
    </row>
    <row r="493" spans="1:10" x14ac:dyDescent="0.25">
      <c r="A493" s="99">
        <v>43957</v>
      </c>
      <c r="B493" s="100">
        <f>WEEKNUM([1]!DATAMETEROLOGICA[[#This Row],[DIAS]],21)</f>
        <v>19</v>
      </c>
      <c r="C493" s="100" cm="1">
        <f t="array" ref="C4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3" s="101">
        <v>21.845833333333331</v>
      </c>
      <c r="E493" s="101">
        <v>30.8</v>
      </c>
      <c r="F493" s="101">
        <v>15.8</v>
      </c>
      <c r="G493" s="101">
        <v>62.541666666666664</v>
      </c>
      <c r="H493" s="101">
        <v>83</v>
      </c>
      <c r="I493" s="101">
        <v>37</v>
      </c>
      <c r="J493" s="101">
        <v>4.6399999999999997</v>
      </c>
    </row>
    <row r="494" spans="1:10" x14ac:dyDescent="0.25">
      <c r="A494" s="99">
        <v>43958</v>
      </c>
      <c r="B494" s="100">
        <f>WEEKNUM([1]!DATAMETEROLOGICA[[#This Row],[DIAS]],21)</f>
        <v>19</v>
      </c>
      <c r="C494" s="100" cm="1">
        <f t="array" ref="C4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4" s="101">
        <v>25.87407407407407</v>
      </c>
      <c r="E494" s="101">
        <v>31.8</v>
      </c>
      <c r="F494" s="101">
        <v>20.3</v>
      </c>
      <c r="G494" s="101">
        <v>49.037037037037038</v>
      </c>
      <c r="H494" s="101">
        <v>63</v>
      </c>
      <c r="I494" s="101">
        <v>35</v>
      </c>
      <c r="J494" s="101">
        <v>3.5099999999999993</v>
      </c>
    </row>
    <row r="495" spans="1:10" x14ac:dyDescent="0.25">
      <c r="A495" s="99">
        <v>43959</v>
      </c>
      <c r="B495" s="100">
        <f>WEEKNUM([1]!DATAMETEROLOGICA[[#This Row],[DIAS]],21)</f>
        <v>19</v>
      </c>
      <c r="C495" s="100" cm="1">
        <f t="array" ref="C4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5" s="101">
        <v>22.958333333333325</v>
      </c>
      <c r="E495" s="101">
        <v>32.200000000000003</v>
      </c>
      <c r="F495" s="101">
        <v>17.3</v>
      </c>
      <c r="G495" s="101">
        <v>58.604166666666664</v>
      </c>
      <c r="H495" s="101">
        <v>81</v>
      </c>
      <c r="I495" s="101">
        <v>37</v>
      </c>
      <c r="J495" s="101">
        <v>5.18</v>
      </c>
    </row>
    <row r="496" spans="1:10" x14ac:dyDescent="0.25">
      <c r="A496" s="99">
        <v>43960</v>
      </c>
      <c r="B496" s="100">
        <f>WEEKNUM([1]!DATAMETEROLOGICA[[#This Row],[DIAS]],21)</f>
        <v>19</v>
      </c>
      <c r="C496" s="100" cm="1">
        <f t="array" ref="C4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6" s="101">
        <v>21.060416666666665</v>
      </c>
      <c r="E496" s="101">
        <v>31</v>
      </c>
      <c r="F496" s="101">
        <v>15.7</v>
      </c>
      <c r="G496" s="101">
        <v>68.0625</v>
      </c>
      <c r="H496" s="101">
        <v>84</v>
      </c>
      <c r="I496" s="101">
        <v>40</v>
      </c>
      <c r="J496" s="101">
        <v>4.9499999999999993</v>
      </c>
    </row>
    <row r="497" spans="1:10" x14ac:dyDescent="0.25">
      <c r="A497" s="99">
        <v>43961</v>
      </c>
      <c r="B497" s="100">
        <f>WEEKNUM([1]!DATAMETEROLOGICA[[#This Row],[DIAS]],21)</f>
        <v>19</v>
      </c>
      <c r="C497" s="100" cm="1">
        <f t="array" ref="C4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7" s="101">
        <v>19.918749999999992</v>
      </c>
      <c r="E497" s="101">
        <v>28.4</v>
      </c>
      <c r="F497" s="101">
        <v>15.3</v>
      </c>
      <c r="G497" s="101">
        <v>69.5</v>
      </c>
      <c r="H497" s="101">
        <v>86</v>
      </c>
      <c r="I497" s="101">
        <v>44</v>
      </c>
      <c r="J497" s="101">
        <v>5.03</v>
      </c>
    </row>
    <row r="498" spans="1:10" x14ac:dyDescent="0.25">
      <c r="A498" s="99">
        <v>43962</v>
      </c>
      <c r="B498" s="100">
        <f>WEEKNUM([1]!DATAMETEROLOGICA[[#This Row],[DIAS]],21)</f>
        <v>20</v>
      </c>
      <c r="C498" s="100" cm="1">
        <f t="array" ref="C4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8" s="101">
        <v>19.160416666666663</v>
      </c>
      <c r="E498" s="101">
        <v>30.4</v>
      </c>
      <c r="F498" s="101">
        <v>13.2</v>
      </c>
      <c r="G498" s="101">
        <v>70.229166666666671</v>
      </c>
      <c r="H498" s="101">
        <v>90</v>
      </c>
      <c r="I498" s="101">
        <v>40</v>
      </c>
      <c r="J498" s="101">
        <v>4.2399999999999993</v>
      </c>
    </row>
    <row r="499" spans="1:10" x14ac:dyDescent="0.25">
      <c r="A499" s="99">
        <v>43963</v>
      </c>
      <c r="B499" s="100">
        <f>WEEKNUM([1]!DATAMETEROLOGICA[[#This Row],[DIAS]],21)</f>
        <v>20</v>
      </c>
      <c r="C499" s="100" cm="1">
        <f t="array" ref="C4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499" s="101">
        <v>20.902083333333341</v>
      </c>
      <c r="E499" s="101">
        <v>31.2</v>
      </c>
      <c r="F499" s="101">
        <v>14.8</v>
      </c>
      <c r="G499" s="101">
        <v>64.375</v>
      </c>
      <c r="H499" s="101">
        <v>77</v>
      </c>
      <c r="I499" s="101">
        <v>39</v>
      </c>
      <c r="J499" s="101">
        <v>4.6500000000000004</v>
      </c>
    </row>
    <row r="500" spans="1:10" x14ac:dyDescent="0.25">
      <c r="A500" s="99">
        <v>43964</v>
      </c>
      <c r="B500" s="100">
        <f>WEEKNUM([1]!DATAMETEROLOGICA[[#This Row],[DIAS]],21)</f>
        <v>20</v>
      </c>
      <c r="C500" s="100" cm="1">
        <f t="array" ref="C5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500" s="101">
        <v>20.270833333333336</v>
      </c>
      <c r="E500" s="101">
        <v>29.3</v>
      </c>
      <c r="F500" s="101">
        <v>15.7</v>
      </c>
      <c r="G500" s="101">
        <v>69.458333333333329</v>
      </c>
      <c r="H500" s="101">
        <v>86</v>
      </c>
      <c r="I500" s="101">
        <v>45</v>
      </c>
      <c r="J500" s="101">
        <v>4.9600000000000009</v>
      </c>
    </row>
    <row r="501" spans="1:10" x14ac:dyDescent="0.25">
      <c r="A501" s="99">
        <v>43965</v>
      </c>
      <c r="B501" s="100">
        <f>WEEKNUM([1]!DATAMETEROLOGICA[[#This Row],[DIAS]],21)</f>
        <v>20</v>
      </c>
      <c r="C501" s="100" cm="1">
        <f t="array" ref="C5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501" s="101">
        <v>19.520833333333332</v>
      </c>
      <c r="E501" s="101">
        <v>30.6</v>
      </c>
      <c r="F501" s="101">
        <v>14.9</v>
      </c>
      <c r="G501" s="101">
        <v>72.0625</v>
      </c>
      <c r="H501" s="101">
        <v>89</v>
      </c>
      <c r="I501" s="101">
        <v>33</v>
      </c>
      <c r="J501" s="101">
        <v>5.07</v>
      </c>
    </row>
    <row r="502" spans="1:10" x14ac:dyDescent="0.25">
      <c r="A502" s="99">
        <v>43966</v>
      </c>
      <c r="B502" s="100">
        <f>WEEKNUM([1]!DATAMETEROLOGICA[[#This Row],[DIAS]],21)</f>
        <v>20</v>
      </c>
      <c r="C502" s="100" cm="1">
        <f t="array" ref="C5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502" s="101">
        <v>19.716666666666665</v>
      </c>
      <c r="E502" s="101">
        <v>31.2</v>
      </c>
      <c r="F502" s="101">
        <v>14.4</v>
      </c>
      <c r="G502" s="101">
        <v>67.729166666666671</v>
      </c>
      <c r="H502" s="101">
        <v>87</v>
      </c>
      <c r="I502" s="101">
        <v>35</v>
      </c>
      <c r="J502" s="101">
        <v>4.5600000000000014</v>
      </c>
    </row>
    <row r="503" spans="1:10" x14ac:dyDescent="0.25">
      <c r="A503" s="99">
        <v>43967</v>
      </c>
      <c r="B503" s="100">
        <f>WEEKNUM([1]!DATAMETEROLOGICA[[#This Row],[DIAS]],21)</f>
        <v>20</v>
      </c>
      <c r="C503" s="100" cm="1">
        <f t="array" ref="C5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3" s="101">
        <v>19.333333333333332</v>
      </c>
      <c r="E503" s="101">
        <v>30.4</v>
      </c>
      <c r="F503" s="101">
        <v>13.3</v>
      </c>
      <c r="G503" s="101">
        <v>65.229166666666671</v>
      </c>
      <c r="H503" s="101">
        <v>84</v>
      </c>
      <c r="I503" s="101">
        <v>37</v>
      </c>
      <c r="J503" s="101">
        <v>4.6400000000000006</v>
      </c>
    </row>
    <row r="504" spans="1:10" x14ac:dyDescent="0.25">
      <c r="A504" s="99">
        <v>43968</v>
      </c>
      <c r="B504" s="100">
        <f>WEEKNUM([1]!DATAMETEROLOGICA[[#This Row],[DIAS]],21)</f>
        <v>20</v>
      </c>
      <c r="C504" s="100" cm="1">
        <f t="array" ref="C5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4" s="101">
        <v>19.472916666666674</v>
      </c>
      <c r="E504" s="101">
        <v>30.9</v>
      </c>
      <c r="F504" s="101">
        <v>12.2</v>
      </c>
      <c r="G504" s="101">
        <v>64.541666666666671</v>
      </c>
      <c r="H504" s="101">
        <v>86</v>
      </c>
      <c r="I504" s="101">
        <v>34</v>
      </c>
      <c r="J504" s="101">
        <v>4.5300000000000011</v>
      </c>
    </row>
    <row r="505" spans="1:10" x14ac:dyDescent="0.25">
      <c r="A505" s="99">
        <v>43969</v>
      </c>
      <c r="B505" s="100">
        <f>WEEKNUM([1]!DATAMETEROLOGICA[[#This Row],[DIAS]],21)</f>
        <v>21</v>
      </c>
      <c r="C505" s="100" cm="1">
        <f t="array" ref="C5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5" s="101">
        <v>17.416666666666668</v>
      </c>
      <c r="E505" s="101">
        <v>28.8</v>
      </c>
      <c r="F505" s="101">
        <v>11.4</v>
      </c>
      <c r="G505" s="101">
        <v>70.104166666666671</v>
      </c>
      <c r="H505" s="101">
        <v>89</v>
      </c>
      <c r="I505" s="101">
        <v>37</v>
      </c>
      <c r="J505" s="101">
        <v>4.0199999999999996</v>
      </c>
    </row>
    <row r="506" spans="1:10" x14ac:dyDescent="0.25">
      <c r="A506" s="99">
        <v>43970</v>
      </c>
      <c r="B506" s="100">
        <f>WEEKNUM([1]!DATAMETEROLOGICA[[#This Row],[DIAS]],21)</f>
        <v>21</v>
      </c>
      <c r="C506" s="100" cm="1">
        <f t="array" ref="C5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6" s="101">
        <v>19.306250000000002</v>
      </c>
      <c r="E506" s="101">
        <v>30.6</v>
      </c>
      <c r="F506" s="101">
        <v>11.7</v>
      </c>
      <c r="G506" s="101">
        <v>58.208333333333336</v>
      </c>
      <c r="H506" s="101">
        <v>89</v>
      </c>
      <c r="I506" s="101">
        <v>13</v>
      </c>
      <c r="J506" s="101">
        <v>5.8</v>
      </c>
    </row>
    <row r="507" spans="1:10" x14ac:dyDescent="0.25">
      <c r="A507" s="99">
        <v>43971</v>
      </c>
      <c r="B507" s="100">
        <f>WEEKNUM([1]!DATAMETEROLOGICA[[#This Row],[DIAS]],21)</f>
        <v>21</v>
      </c>
      <c r="C507" s="100" cm="1">
        <f t="array" ref="C5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7" s="101">
        <v>17.341666666666665</v>
      </c>
      <c r="E507" s="101">
        <v>29.7</v>
      </c>
      <c r="F507" s="101">
        <v>10.4</v>
      </c>
      <c r="G507" s="101">
        <v>67.625</v>
      </c>
      <c r="H507" s="101">
        <v>88</v>
      </c>
      <c r="I507" s="101">
        <v>19</v>
      </c>
      <c r="J507" s="101">
        <v>5.4400000000000013</v>
      </c>
    </row>
    <row r="508" spans="1:10" x14ac:dyDescent="0.25">
      <c r="A508" s="99">
        <v>43972</v>
      </c>
      <c r="B508" s="100">
        <f>WEEKNUM([1]!DATAMETEROLOGICA[[#This Row],[DIAS]],21)</f>
        <v>21</v>
      </c>
      <c r="C508" s="100" cm="1">
        <f t="array" ref="C5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8" s="101">
        <v>16.466666666666665</v>
      </c>
      <c r="E508" s="101">
        <v>24.6</v>
      </c>
      <c r="F508" s="101">
        <v>12.6</v>
      </c>
      <c r="G508" s="101">
        <v>72.229166666666671</v>
      </c>
      <c r="H508" s="101">
        <v>89</v>
      </c>
      <c r="I508" s="101">
        <v>37</v>
      </c>
      <c r="J508" s="101">
        <v>5.26</v>
      </c>
    </row>
    <row r="509" spans="1:10" x14ac:dyDescent="0.25">
      <c r="A509" s="99">
        <v>43973</v>
      </c>
      <c r="B509" s="100">
        <f>WEEKNUM([1]!DATAMETEROLOGICA[[#This Row],[DIAS]],21)</f>
        <v>21</v>
      </c>
      <c r="C509" s="100" cm="1">
        <f t="array" ref="C5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09" s="101">
        <v>16.406249999999996</v>
      </c>
      <c r="E509" s="101">
        <v>25.4</v>
      </c>
      <c r="F509" s="101">
        <v>12.6</v>
      </c>
      <c r="G509" s="101">
        <v>72.229166666666671</v>
      </c>
      <c r="H509" s="101">
        <v>87</v>
      </c>
      <c r="I509" s="101">
        <v>41</v>
      </c>
      <c r="J509" s="101">
        <v>5.23</v>
      </c>
    </row>
    <row r="510" spans="1:10" x14ac:dyDescent="0.25">
      <c r="A510" s="99">
        <v>43974</v>
      </c>
      <c r="B510" s="100">
        <f>WEEKNUM([1]!DATAMETEROLOGICA[[#This Row],[DIAS]],21)</f>
        <v>21</v>
      </c>
      <c r="C510" s="100" cm="1">
        <f t="array" ref="C5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0" s="101">
        <v>18.195833333333329</v>
      </c>
      <c r="E510" s="101">
        <v>29.2</v>
      </c>
      <c r="F510" s="101">
        <v>11.4</v>
      </c>
      <c r="G510" s="101">
        <v>67.604166666666671</v>
      </c>
      <c r="H510" s="101">
        <v>89</v>
      </c>
      <c r="I510" s="101">
        <v>36</v>
      </c>
      <c r="J510" s="101">
        <v>4.3999999999999995</v>
      </c>
    </row>
    <row r="511" spans="1:10" x14ac:dyDescent="0.25">
      <c r="A511" s="99">
        <v>43975</v>
      </c>
      <c r="B511" s="100">
        <f>WEEKNUM([1]!DATAMETEROLOGICA[[#This Row],[DIAS]],21)</f>
        <v>21</v>
      </c>
      <c r="C511" s="100" cm="1">
        <f t="array" ref="C5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1" s="101">
        <v>19.225000000000001</v>
      </c>
      <c r="E511" s="101">
        <v>30.7</v>
      </c>
      <c r="F511" s="101">
        <v>12.4</v>
      </c>
      <c r="G511" s="101">
        <v>64.083333333333329</v>
      </c>
      <c r="H511" s="101">
        <v>85</v>
      </c>
      <c r="I511" s="101">
        <v>33</v>
      </c>
      <c r="J511" s="101">
        <v>4.5900000000000007</v>
      </c>
    </row>
    <row r="512" spans="1:10" x14ac:dyDescent="0.25">
      <c r="A512" s="99">
        <v>43976</v>
      </c>
      <c r="B512" s="100">
        <f>WEEKNUM([1]!DATAMETEROLOGICA[[#This Row],[DIAS]],21)</f>
        <v>22</v>
      </c>
      <c r="C512" s="100" cm="1">
        <f t="array" ref="C5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2" s="101">
        <v>20.089583333333334</v>
      </c>
      <c r="E512" s="101">
        <v>31</v>
      </c>
      <c r="F512" s="101">
        <v>12.8</v>
      </c>
      <c r="G512" s="101">
        <v>62.1875</v>
      </c>
      <c r="H512" s="101">
        <v>78</v>
      </c>
      <c r="I512" s="101">
        <v>34</v>
      </c>
      <c r="J512" s="101">
        <v>4.5000000000000018</v>
      </c>
    </row>
    <row r="513" spans="1:10" x14ac:dyDescent="0.25">
      <c r="A513" s="99">
        <v>43977</v>
      </c>
      <c r="B513" s="100">
        <f>WEEKNUM([1]!DATAMETEROLOGICA[[#This Row],[DIAS]],21)</f>
        <v>22</v>
      </c>
      <c r="C513" s="100" cm="1">
        <f t="array" ref="C5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3" s="101">
        <v>19.158333333333335</v>
      </c>
      <c r="E513" s="101">
        <v>29.3</v>
      </c>
      <c r="F513" s="101">
        <v>12.4</v>
      </c>
      <c r="G513" s="101">
        <v>68.479166666666671</v>
      </c>
      <c r="H513" s="101">
        <v>83</v>
      </c>
      <c r="I513" s="101">
        <v>43</v>
      </c>
      <c r="J513" s="101">
        <v>4.18</v>
      </c>
    </row>
    <row r="514" spans="1:10" x14ac:dyDescent="0.25">
      <c r="A514" s="99">
        <v>43978</v>
      </c>
      <c r="B514" s="100">
        <f>WEEKNUM([1]!DATAMETEROLOGICA[[#This Row],[DIAS]],21)</f>
        <v>22</v>
      </c>
      <c r="C514" s="100" cm="1">
        <f t="array" ref="C5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4" s="101">
        <v>18.575000000000006</v>
      </c>
      <c r="E514" s="101">
        <v>28.9</v>
      </c>
      <c r="F514" s="101">
        <v>12.7</v>
      </c>
      <c r="G514" s="101">
        <v>72.520833333333329</v>
      </c>
      <c r="H514" s="101">
        <v>90</v>
      </c>
      <c r="I514" s="101">
        <v>44</v>
      </c>
      <c r="J514" s="101">
        <v>3.7099999999999991</v>
      </c>
    </row>
    <row r="515" spans="1:10" x14ac:dyDescent="0.25">
      <c r="A515" s="99">
        <v>43979</v>
      </c>
      <c r="B515" s="100">
        <f>WEEKNUM([1]!DATAMETEROLOGICA[[#This Row],[DIAS]],21)</f>
        <v>22</v>
      </c>
      <c r="C515" s="100" cm="1">
        <f t="array" ref="C5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5" s="101">
        <v>18.845833333333335</v>
      </c>
      <c r="E515" s="101">
        <v>27.3</v>
      </c>
      <c r="F515" s="101">
        <v>12.8</v>
      </c>
      <c r="G515" s="101">
        <v>68.916666666666671</v>
      </c>
      <c r="H515" s="101">
        <v>84</v>
      </c>
      <c r="I515" s="101">
        <v>48</v>
      </c>
      <c r="J515" s="101">
        <v>4.12</v>
      </c>
    </row>
    <row r="516" spans="1:10" x14ac:dyDescent="0.25">
      <c r="A516" s="99">
        <v>43980</v>
      </c>
      <c r="B516" s="100">
        <f>WEEKNUM([1]!DATAMETEROLOGICA[[#This Row],[DIAS]],21)</f>
        <v>22</v>
      </c>
      <c r="C516" s="100" cm="1">
        <f t="array" ref="C5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6" s="101">
        <v>19.602083333333329</v>
      </c>
      <c r="E516" s="101">
        <v>29.2</v>
      </c>
      <c r="F516" s="101">
        <v>13.1</v>
      </c>
      <c r="G516" s="101">
        <v>67.520833333333329</v>
      </c>
      <c r="H516" s="101">
        <v>83</v>
      </c>
      <c r="I516" s="101">
        <v>42</v>
      </c>
      <c r="J516" s="101">
        <v>4.1400000000000006</v>
      </c>
    </row>
    <row r="517" spans="1:10" x14ac:dyDescent="0.25">
      <c r="A517" s="99">
        <v>43981</v>
      </c>
      <c r="B517" s="100">
        <f>WEEKNUM([1]!DATAMETEROLOGICA[[#This Row],[DIAS]],21)</f>
        <v>22</v>
      </c>
      <c r="C517" s="100" cm="1">
        <f t="array" ref="C5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7" s="101">
        <v>19.231249999999996</v>
      </c>
      <c r="E517" s="101">
        <v>29.1</v>
      </c>
      <c r="F517" s="101">
        <v>13.2</v>
      </c>
      <c r="G517" s="101">
        <v>69.979166666666671</v>
      </c>
      <c r="H517" s="101">
        <v>84</v>
      </c>
      <c r="I517" s="101">
        <v>41</v>
      </c>
      <c r="J517" s="101">
        <v>4.120000000000001</v>
      </c>
    </row>
    <row r="518" spans="1:10" x14ac:dyDescent="0.25">
      <c r="A518" s="99">
        <v>43982</v>
      </c>
      <c r="B518" s="100">
        <f>WEEKNUM([1]!DATAMETEROLOGICA[[#This Row],[DIAS]],21)</f>
        <v>22</v>
      </c>
      <c r="C518" s="100" cm="1">
        <f t="array" ref="C5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8" s="101">
        <v>17.889130434782611</v>
      </c>
      <c r="E518" s="101">
        <v>26.4</v>
      </c>
      <c r="F518" s="101">
        <v>13.3</v>
      </c>
      <c r="G518" s="101">
        <v>75.760869565217391</v>
      </c>
      <c r="H518" s="101">
        <v>88</v>
      </c>
      <c r="I518" s="101">
        <v>51</v>
      </c>
      <c r="J518" s="101">
        <v>3.6899999999999991</v>
      </c>
    </row>
    <row r="519" spans="1:10" x14ac:dyDescent="0.25">
      <c r="A519" s="99">
        <v>43983</v>
      </c>
      <c r="B519" s="100">
        <f>WEEKNUM([1]!DATAMETEROLOGICA[[#This Row],[DIAS]],21)</f>
        <v>23</v>
      </c>
      <c r="C519" s="100" cm="1">
        <f t="array" ref="C5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19" s="101">
        <v>18.691304347826083</v>
      </c>
      <c r="E519" s="101">
        <v>25.8</v>
      </c>
      <c r="F519" s="101">
        <v>14.9</v>
      </c>
      <c r="G519" s="101">
        <v>73.804347826086953</v>
      </c>
      <c r="H519" s="101">
        <v>87</v>
      </c>
      <c r="I519" s="101">
        <v>49</v>
      </c>
      <c r="J519" s="101">
        <v>4.66</v>
      </c>
    </row>
    <row r="520" spans="1:10" x14ac:dyDescent="0.25">
      <c r="A520" s="99">
        <v>43984</v>
      </c>
      <c r="B520" s="100">
        <f>WEEKNUM([1]!DATAMETEROLOGICA[[#This Row],[DIAS]],21)</f>
        <v>23</v>
      </c>
      <c r="C520" s="100" cm="1">
        <f t="array" ref="C5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0" s="101">
        <v>17.227083333333336</v>
      </c>
      <c r="E520" s="101">
        <v>23</v>
      </c>
      <c r="F520" s="101">
        <v>14.4</v>
      </c>
      <c r="G520" s="101">
        <v>78.083333333333329</v>
      </c>
      <c r="H520" s="101">
        <v>88</v>
      </c>
      <c r="I520" s="101">
        <v>58</v>
      </c>
      <c r="J520" s="101">
        <v>4.3599999999999994</v>
      </c>
    </row>
    <row r="521" spans="1:10" x14ac:dyDescent="0.25">
      <c r="A521" s="99">
        <v>43985</v>
      </c>
      <c r="B521" s="100">
        <f>WEEKNUM([1]!DATAMETEROLOGICA[[#This Row],[DIAS]],21)</f>
        <v>23</v>
      </c>
      <c r="C521" s="100" cm="1">
        <f t="array" ref="C5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1" s="101">
        <v>16.583333333333332</v>
      </c>
      <c r="E521" s="101">
        <v>21.1</v>
      </c>
      <c r="F521" s="101">
        <v>13.8</v>
      </c>
      <c r="G521" s="101">
        <v>77.625</v>
      </c>
      <c r="H521" s="101">
        <v>86</v>
      </c>
      <c r="I521" s="101">
        <v>61</v>
      </c>
      <c r="J521" s="101">
        <v>4.0599999999999996</v>
      </c>
    </row>
    <row r="522" spans="1:10" x14ac:dyDescent="0.25">
      <c r="A522" s="99">
        <v>43986</v>
      </c>
      <c r="B522" s="100">
        <f>WEEKNUM([1]!DATAMETEROLOGICA[[#This Row],[DIAS]],21)</f>
        <v>23</v>
      </c>
      <c r="C522" s="100" cm="1">
        <f t="array" ref="C5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2" s="101">
        <v>16.468749999999996</v>
      </c>
      <c r="E522" s="101">
        <v>22.8</v>
      </c>
      <c r="F522" s="101">
        <v>13</v>
      </c>
      <c r="G522" s="101">
        <v>74.041666666666671</v>
      </c>
      <c r="H522" s="101">
        <v>87</v>
      </c>
      <c r="I522" s="101">
        <v>52</v>
      </c>
      <c r="J522" s="101">
        <v>4.72</v>
      </c>
    </row>
    <row r="523" spans="1:10" x14ac:dyDescent="0.25">
      <c r="A523" s="99">
        <v>43987</v>
      </c>
      <c r="B523" s="100">
        <f>WEEKNUM([1]!DATAMETEROLOGICA[[#This Row],[DIAS]],21)</f>
        <v>23</v>
      </c>
      <c r="C523" s="100" cm="1">
        <f t="array" ref="C5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3" s="101">
        <v>17.593750000000004</v>
      </c>
      <c r="E523" s="101">
        <v>26.6</v>
      </c>
      <c r="F523" s="101">
        <v>12.1</v>
      </c>
      <c r="G523" s="101">
        <v>68.958333333333329</v>
      </c>
      <c r="H523" s="101">
        <v>88</v>
      </c>
      <c r="I523" s="101">
        <v>40</v>
      </c>
      <c r="J523" s="101">
        <v>3.9999999999999996</v>
      </c>
    </row>
    <row r="524" spans="1:10" x14ac:dyDescent="0.25">
      <c r="A524" s="99">
        <v>43988</v>
      </c>
      <c r="B524" s="100">
        <f>WEEKNUM([1]!DATAMETEROLOGICA[[#This Row],[DIAS]],21)</f>
        <v>23</v>
      </c>
      <c r="C524" s="100" cm="1">
        <f t="array" ref="C5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4" s="101">
        <v>18.700000000000006</v>
      </c>
      <c r="E524" s="101">
        <v>28.6</v>
      </c>
      <c r="F524" s="101">
        <v>13.8</v>
      </c>
      <c r="G524" s="101">
        <v>65.875</v>
      </c>
      <c r="H524" s="101">
        <v>79</v>
      </c>
      <c r="I524" s="101">
        <v>36</v>
      </c>
      <c r="J524" s="101">
        <v>4.080000000000001</v>
      </c>
    </row>
    <row r="525" spans="1:10" x14ac:dyDescent="0.25">
      <c r="A525" s="99">
        <v>43989</v>
      </c>
      <c r="B525" s="100">
        <f>WEEKNUM([1]!DATAMETEROLOGICA[[#This Row],[DIAS]],21)</f>
        <v>23</v>
      </c>
      <c r="C525" s="100" cm="1">
        <f t="array" ref="C5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5" s="101">
        <v>16.875000000000004</v>
      </c>
      <c r="E525" s="101">
        <v>24.9</v>
      </c>
      <c r="F525" s="101">
        <v>11.1</v>
      </c>
      <c r="G525" s="101">
        <v>69.9375</v>
      </c>
      <c r="H525" s="101">
        <v>82</v>
      </c>
      <c r="I525" s="101">
        <v>47</v>
      </c>
      <c r="J525" s="101">
        <v>4.5199999999999987</v>
      </c>
    </row>
    <row r="526" spans="1:10" x14ac:dyDescent="0.25">
      <c r="A526" s="99">
        <v>43990</v>
      </c>
      <c r="B526" s="100">
        <f>WEEKNUM([1]!DATAMETEROLOGICA[[#This Row],[DIAS]],21)</f>
        <v>24</v>
      </c>
      <c r="C526" s="100" cm="1">
        <f t="array" ref="C5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6" s="101">
        <v>17.604166666666664</v>
      </c>
      <c r="E526" s="101">
        <v>27</v>
      </c>
      <c r="F526" s="101">
        <v>13.1</v>
      </c>
      <c r="G526" s="101">
        <v>69.416666666666671</v>
      </c>
      <c r="H526" s="101">
        <v>84</v>
      </c>
      <c r="I526" s="101">
        <v>38</v>
      </c>
      <c r="J526" s="101">
        <v>4.5099999999999989</v>
      </c>
    </row>
    <row r="527" spans="1:10" x14ac:dyDescent="0.25">
      <c r="A527" s="99">
        <v>43991</v>
      </c>
      <c r="B527" s="100">
        <f>WEEKNUM([1]!DATAMETEROLOGICA[[#This Row],[DIAS]],21)</f>
        <v>24</v>
      </c>
      <c r="C527" s="100" cm="1">
        <f t="array" ref="C5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7" s="101">
        <v>17.408333333333339</v>
      </c>
      <c r="E527" s="101">
        <v>25.6</v>
      </c>
      <c r="F527" s="101">
        <v>13.4</v>
      </c>
      <c r="G527" s="101">
        <v>72.1875</v>
      </c>
      <c r="H527" s="101">
        <v>86</v>
      </c>
      <c r="I527" s="101">
        <v>45</v>
      </c>
      <c r="J527" s="101">
        <v>3.8399999999999994</v>
      </c>
    </row>
    <row r="528" spans="1:10" x14ac:dyDescent="0.25">
      <c r="A528" s="99">
        <v>43992</v>
      </c>
      <c r="B528" s="100">
        <f>WEEKNUM([1]!DATAMETEROLOGICA[[#This Row],[DIAS]],21)</f>
        <v>24</v>
      </c>
      <c r="C528" s="100" cm="1">
        <f t="array" ref="C5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8" s="101">
        <v>17.114583333333329</v>
      </c>
      <c r="E528" s="101">
        <v>23.9</v>
      </c>
      <c r="F528" s="101">
        <v>14.1</v>
      </c>
      <c r="G528" s="101">
        <v>70.791666666666671</v>
      </c>
      <c r="H528" s="101">
        <v>81</v>
      </c>
      <c r="I528" s="101">
        <v>47</v>
      </c>
      <c r="J528" s="101">
        <v>2.7699999999999996</v>
      </c>
    </row>
    <row r="529" spans="1:10" x14ac:dyDescent="0.25">
      <c r="A529" s="99">
        <v>43993</v>
      </c>
      <c r="B529" s="100">
        <f>WEEKNUM([1]!DATAMETEROLOGICA[[#This Row],[DIAS]],21)</f>
        <v>24</v>
      </c>
      <c r="C529" s="100" cm="1">
        <f t="array" ref="C5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29" s="101">
        <v>17.668750000000003</v>
      </c>
      <c r="E529" s="101">
        <v>26.7</v>
      </c>
      <c r="F529" s="101">
        <v>12.5</v>
      </c>
      <c r="G529" s="101">
        <v>69.979166666666671</v>
      </c>
      <c r="H529" s="101">
        <v>85</v>
      </c>
      <c r="I529" s="101">
        <v>40</v>
      </c>
      <c r="J529" s="101">
        <v>4.16</v>
      </c>
    </row>
    <row r="530" spans="1:10" x14ac:dyDescent="0.25">
      <c r="A530" s="99">
        <v>43994</v>
      </c>
      <c r="B530" s="100">
        <f>WEEKNUM([1]!DATAMETEROLOGICA[[#This Row],[DIAS]],21)</f>
        <v>24</v>
      </c>
      <c r="C530" s="100" cm="1">
        <f t="array" ref="C5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30" s="101">
        <v>16.783333333333335</v>
      </c>
      <c r="E530" s="101">
        <v>24.9</v>
      </c>
      <c r="F530" s="101">
        <v>12.3</v>
      </c>
      <c r="G530" s="101">
        <v>76.083333333333329</v>
      </c>
      <c r="H530" s="101">
        <v>90</v>
      </c>
      <c r="I530" s="101">
        <v>47</v>
      </c>
      <c r="J530" s="101">
        <v>4.1500000000000004</v>
      </c>
    </row>
    <row r="531" spans="1:10" x14ac:dyDescent="0.25">
      <c r="A531" s="99">
        <v>43995</v>
      </c>
      <c r="B531" s="100">
        <f>WEEKNUM([1]!DATAMETEROLOGICA[[#This Row],[DIAS]],21)</f>
        <v>24</v>
      </c>
      <c r="C531" s="100" cm="1">
        <f t="array" ref="C5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31" s="101">
        <v>17.614583333333329</v>
      </c>
      <c r="E531" s="101">
        <v>26.6</v>
      </c>
      <c r="F531" s="101">
        <v>12.4</v>
      </c>
      <c r="G531" s="101">
        <v>73</v>
      </c>
      <c r="H531" s="101">
        <v>90</v>
      </c>
      <c r="I531" s="101">
        <v>41</v>
      </c>
      <c r="J531" s="101">
        <v>4.2</v>
      </c>
    </row>
    <row r="532" spans="1:10" x14ac:dyDescent="0.25">
      <c r="A532" s="99">
        <v>43996</v>
      </c>
      <c r="B532" s="100">
        <f>WEEKNUM([1]!DATAMETEROLOGICA[[#This Row],[DIAS]],21)</f>
        <v>24</v>
      </c>
      <c r="C532" s="100" cm="1">
        <f t="array" ref="C5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32" s="101">
        <v>17.477083333333329</v>
      </c>
      <c r="E532" s="101">
        <v>25.6</v>
      </c>
      <c r="F532" s="101">
        <v>11.1</v>
      </c>
      <c r="G532" s="101">
        <v>70.75</v>
      </c>
      <c r="H532" s="101">
        <v>87</v>
      </c>
      <c r="I532" s="101">
        <v>47</v>
      </c>
      <c r="J532" s="101">
        <v>3.4899999999999998</v>
      </c>
    </row>
    <row r="533" spans="1:10" x14ac:dyDescent="0.25">
      <c r="A533" s="99">
        <v>43997</v>
      </c>
      <c r="B533" s="100">
        <f>WEEKNUM([1]!DATAMETEROLOGICA[[#This Row],[DIAS]],21)</f>
        <v>25</v>
      </c>
      <c r="C533" s="100" cm="1">
        <f t="array" ref="C5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533" s="101">
        <v>16.96875</v>
      </c>
      <c r="E533" s="101">
        <v>24.8</v>
      </c>
      <c r="F533" s="101">
        <v>11.9</v>
      </c>
      <c r="G533" s="101">
        <v>71.833333333333329</v>
      </c>
      <c r="H533" s="101">
        <v>89</v>
      </c>
      <c r="I533" s="101">
        <v>46</v>
      </c>
      <c r="J533" s="101">
        <v>4.2</v>
      </c>
    </row>
    <row r="534" spans="1:10" x14ac:dyDescent="0.25">
      <c r="A534" s="99">
        <v>43998</v>
      </c>
      <c r="B534" s="100">
        <f>WEEKNUM([1]!DATAMETEROLOGICA[[#This Row],[DIAS]],21)</f>
        <v>25</v>
      </c>
      <c r="C534" s="100" cm="1">
        <f t="array" ref="C5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4" s="101">
        <v>15.729166666666664</v>
      </c>
      <c r="E534" s="101">
        <v>25.9</v>
      </c>
      <c r="F534" s="101">
        <v>9.6999999999999993</v>
      </c>
      <c r="G534" s="101">
        <v>75.541666666666671</v>
      </c>
      <c r="H534" s="101">
        <v>90</v>
      </c>
      <c r="I534" s="101">
        <v>43</v>
      </c>
      <c r="J534" s="101">
        <v>3.1899999999999995</v>
      </c>
    </row>
    <row r="535" spans="1:10" x14ac:dyDescent="0.25">
      <c r="A535" s="99">
        <v>43999</v>
      </c>
      <c r="B535" s="100">
        <f>WEEKNUM([1]!DATAMETEROLOGICA[[#This Row],[DIAS]],21)</f>
        <v>25</v>
      </c>
      <c r="C535" s="100" cm="1">
        <f t="array" ref="C5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5" s="101">
        <v>16.256250000000001</v>
      </c>
      <c r="E535" s="101">
        <v>22.9</v>
      </c>
      <c r="F535" s="101">
        <v>13.4</v>
      </c>
      <c r="G535" s="101">
        <v>74.333333333333329</v>
      </c>
      <c r="H535" s="101">
        <v>86</v>
      </c>
      <c r="I535" s="101">
        <v>49</v>
      </c>
      <c r="J535" s="101">
        <v>4.5999999999999996</v>
      </c>
    </row>
    <row r="536" spans="1:10" x14ac:dyDescent="0.25">
      <c r="A536" s="99">
        <v>44000</v>
      </c>
      <c r="B536" s="100">
        <f>WEEKNUM([1]!DATAMETEROLOGICA[[#This Row],[DIAS]],21)</f>
        <v>25</v>
      </c>
      <c r="C536" s="100" cm="1">
        <f t="array" ref="C5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6" s="101">
        <v>15.231250000000003</v>
      </c>
      <c r="E536" s="101">
        <v>20.8</v>
      </c>
      <c r="F536" s="101">
        <v>12.2</v>
      </c>
      <c r="G536" s="101">
        <v>77.770833333333329</v>
      </c>
      <c r="H536" s="101">
        <v>87</v>
      </c>
      <c r="I536" s="101">
        <v>59</v>
      </c>
      <c r="J536" s="101">
        <v>1.9300000000000002</v>
      </c>
    </row>
    <row r="537" spans="1:10" x14ac:dyDescent="0.25">
      <c r="A537" s="99">
        <v>44001</v>
      </c>
      <c r="B537" s="100">
        <f>WEEKNUM([1]!DATAMETEROLOGICA[[#This Row],[DIAS]],21)</f>
        <v>25</v>
      </c>
      <c r="C537" s="100" cm="1">
        <f t="array" ref="C5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7" s="101">
        <v>16.197916666666668</v>
      </c>
      <c r="E537" s="101">
        <v>25.1</v>
      </c>
      <c r="F537" s="101">
        <v>10.7</v>
      </c>
      <c r="G537" s="101">
        <v>72.25</v>
      </c>
      <c r="H537" s="101">
        <v>87</v>
      </c>
      <c r="I537" s="101">
        <v>42</v>
      </c>
      <c r="J537" s="101">
        <v>4.21</v>
      </c>
    </row>
    <row r="538" spans="1:10" x14ac:dyDescent="0.25">
      <c r="A538" s="99">
        <v>44002</v>
      </c>
      <c r="B538" s="100">
        <f>WEEKNUM([1]!DATAMETEROLOGICA[[#This Row],[DIAS]],21)</f>
        <v>25</v>
      </c>
      <c r="C538" s="100" cm="1">
        <f t="array" ref="C5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8" s="101">
        <v>16.158333333333331</v>
      </c>
      <c r="E538" s="101">
        <v>25.3</v>
      </c>
      <c r="F538" s="101">
        <v>11.8</v>
      </c>
      <c r="G538" s="101">
        <v>71.979166666666671</v>
      </c>
      <c r="H538" s="101">
        <v>89</v>
      </c>
      <c r="I538" s="101">
        <v>39</v>
      </c>
      <c r="J538" s="101">
        <v>4.18</v>
      </c>
    </row>
    <row r="539" spans="1:10" x14ac:dyDescent="0.25">
      <c r="A539" s="99">
        <v>44003</v>
      </c>
      <c r="B539" s="100">
        <f>WEEKNUM([1]!DATAMETEROLOGICA[[#This Row],[DIAS]],21)</f>
        <v>25</v>
      </c>
      <c r="C539" s="100" cm="1">
        <f t="array" ref="C5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39" s="101">
        <v>16.166666666666668</v>
      </c>
      <c r="E539" s="101">
        <v>25.5</v>
      </c>
      <c r="F539" s="101">
        <v>11.3</v>
      </c>
      <c r="G539" s="101">
        <v>70.5</v>
      </c>
      <c r="H539" s="101">
        <v>86</v>
      </c>
      <c r="I539" s="101">
        <v>41</v>
      </c>
      <c r="J539" s="101">
        <v>3.8699999999999997</v>
      </c>
    </row>
    <row r="540" spans="1:10" x14ac:dyDescent="0.25">
      <c r="A540" s="99">
        <v>44004</v>
      </c>
      <c r="B540" s="100">
        <f>WEEKNUM([1]!DATAMETEROLOGICA[[#This Row],[DIAS]],21)</f>
        <v>26</v>
      </c>
      <c r="C540" s="100" cm="1">
        <f t="array" ref="C5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0" s="101">
        <v>16.947916666666668</v>
      </c>
      <c r="E540" s="101">
        <v>28.7</v>
      </c>
      <c r="F540" s="101">
        <v>11.7</v>
      </c>
      <c r="G540" s="101">
        <v>67.708333333333329</v>
      </c>
      <c r="H540" s="101">
        <v>87</v>
      </c>
      <c r="I540" s="101">
        <v>30</v>
      </c>
      <c r="J540" s="101">
        <v>4.25</v>
      </c>
    </row>
    <row r="541" spans="1:10" x14ac:dyDescent="0.25">
      <c r="A541" s="99">
        <v>44005</v>
      </c>
      <c r="B541" s="100">
        <f>WEEKNUM([1]!DATAMETEROLOGICA[[#This Row],[DIAS]],21)</f>
        <v>26</v>
      </c>
      <c r="C541" s="100" cm="1">
        <f t="array" ref="C5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1" s="101">
        <v>17.377083333333335</v>
      </c>
      <c r="E541" s="101">
        <v>26.3</v>
      </c>
      <c r="F541" s="101">
        <v>10.9</v>
      </c>
      <c r="G541" s="101">
        <v>64.270833333333329</v>
      </c>
      <c r="H541" s="101">
        <v>84</v>
      </c>
      <c r="I541" s="101">
        <v>38</v>
      </c>
      <c r="J541" s="101">
        <v>4.33</v>
      </c>
    </row>
    <row r="542" spans="1:10" x14ac:dyDescent="0.25">
      <c r="A542" s="99">
        <v>44006</v>
      </c>
      <c r="B542" s="100">
        <f>WEEKNUM([1]!DATAMETEROLOGICA[[#This Row],[DIAS]],21)</f>
        <v>26</v>
      </c>
      <c r="C542" s="100" cm="1">
        <f t="array" ref="C5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2" s="101">
        <v>16.491666666666664</v>
      </c>
      <c r="E542" s="101">
        <v>27.4</v>
      </c>
      <c r="F542" s="101">
        <v>10.6</v>
      </c>
      <c r="G542" s="101">
        <v>70.1875</v>
      </c>
      <c r="H542" s="101">
        <v>88</v>
      </c>
      <c r="I542" s="101">
        <v>34</v>
      </c>
      <c r="J542" s="101">
        <v>4.3099999999999996</v>
      </c>
    </row>
    <row r="543" spans="1:10" x14ac:dyDescent="0.25">
      <c r="A543" s="99">
        <v>44007</v>
      </c>
      <c r="B543" s="100">
        <f>WEEKNUM([1]!DATAMETEROLOGICA[[#This Row],[DIAS]],21)</f>
        <v>26</v>
      </c>
      <c r="C543" s="100" cm="1">
        <f t="array" ref="C5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3" s="101">
        <v>16.749999999999996</v>
      </c>
      <c r="E543" s="101">
        <v>25.8</v>
      </c>
      <c r="F543" s="101">
        <v>11.1</v>
      </c>
      <c r="G543" s="101">
        <v>70.875</v>
      </c>
      <c r="H543" s="101">
        <v>90</v>
      </c>
      <c r="I543" s="101">
        <v>39</v>
      </c>
      <c r="J543" s="101">
        <v>4.12</v>
      </c>
    </row>
    <row r="544" spans="1:10" x14ac:dyDescent="0.25">
      <c r="A544" s="99">
        <v>44008</v>
      </c>
      <c r="B544" s="100">
        <f>WEEKNUM([1]!DATAMETEROLOGICA[[#This Row],[DIAS]],21)</f>
        <v>26</v>
      </c>
      <c r="C544" s="100" cm="1">
        <f t="array" ref="C5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4" s="101">
        <v>16.939583333333331</v>
      </c>
      <c r="E544" s="101">
        <v>28.2</v>
      </c>
      <c r="F544" s="101">
        <v>11.4</v>
      </c>
      <c r="G544" s="101">
        <v>70.125</v>
      </c>
      <c r="H544" s="101">
        <v>89</v>
      </c>
      <c r="I544" s="101">
        <v>32</v>
      </c>
      <c r="J544" s="101">
        <v>4.1900000000000004</v>
      </c>
    </row>
    <row r="545" spans="1:10" x14ac:dyDescent="0.25">
      <c r="A545" s="99">
        <v>44009</v>
      </c>
      <c r="B545" s="100">
        <f>WEEKNUM([1]!DATAMETEROLOGICA[[#This Row],[DIAS]],21)</f>
        <v>26</v>
      </c>
      <c r="C545" s="100" cm="1">
        <f t="array" ref="C5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5" s="101">
        <v>16.179166666666664</v>
      </c>
      <c r="E545" s="101">
        <v>27.6</v>
      </c>
      <c r="F545" s="101">
        <v>9.4</v>
      </c>
      <c r="G545" s="101">
        <v>72.5</v>
      </c>
      <c r="H545" s="101">
        <v>90</v>
      </c>
      <c r="I545" s="101">
        <v>34</v>
      </c>
      <c r="J545" s="101">
        <v>3.3699999999999992</v>
      </c>
    </row>
    <row r="546" spans="1:10" x14ac:dyDescent="0.25">
      <c r="A546" s="99">
        <v>44010</v>
      </c>
      <c r="B546" s="100">
        <f>WEEKNUM([1]!DATAMETEROLOGICA[[#This Row],[DIAS]],21)</f>
        <v>26</v>
      </c>
      <c r="C546" s="100" cm="1">
        <f t="array" ref="C5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6" s="101">
        <v>17.056250000000002</v>
      </c>
      <c r="E546" s="101">
        <v>29.9</v>
      </c>
      <c r="F546" s="101">
        <v>9.6999999999999993</v>
      </c>
      <c r="G546" s="101">
        <v>65.0625</v>
      </c>
      <c r="H546" s="101">
        <v>85</v>
      </c>
      <c r="I546" s="101">
        <v>24</v>
      </c>
      <c r="J546" s="101">
        <v>4.1800000000000006</v>
      </c>
    </row>
    <row r="547" spans="1:10" x14ac:dyDescent="0.25">
      <c r="A547" s="99">
        <v>44011</v>
      </c>
      <c r="B547" s="100">
        <f>WEEKNUM([1]!DATAMETEROLOGICA[[#This Row],[DIAS]],21)</f>
        <v>27</v>
      </c>
      <c r="C547" s="100" cm="1">
        <f t="array" ref="C5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7" s="101">
        <v>16.014583333333331</v>
      </c>
      <c r="E547" s="101">
        <v>28.3</v>
      </c>
      <c r="F547" s="101">
        <v>9.6999999999999993</v>
      </c>
      <c r="G547" s="101">
        <v>69.458333333333329</v>
      </c>
      <c r="H547" s="101">
        <v>90</v>
      </c>
      <c r="I547" s="101">
        <v>25</v>
      </c>
      <c r="J547" s="101">
        <v>4.16</v>
      </c>
    </row>
    <row r="548" spans="1:10" x14ac:dyDescent="0.25">
      <c r="A548" s="99">
        <v>44012</v>
      </c>
      <c r="B548" s="100">
        <f>WEEKNUM([1]!DATAMETEROLOGICA[[#This Row],[DIAS]],21)</f>
        <v>27</v>
      </c>
      <c r="C548" s="100" cm="1">
        <f t="array" ref="C5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8" s="101">
        <v>15.808333333333335</v>
      </c>
      <c r="E548" s="101">
        <v>24.2</v>
      </c>
      <c r="F548" s="101">
        <v>9.6999999999999993</v>
      </c>
      <c r="G548" s="101">
        <v>71.395833333333329</v>
      </c>
      <c r="H548" s="101">
        <v>88</v>
      </c>
      <c r="I548" s="101">
        <v>43</v>
      </c>
      <c r="J548" s="101">
        <v>4.88</v>
      </c>
    </row>
    <row r="549" spans="1:10" x14ac:dyDescent="0.25">
      <c r="A549" s="99">
        <v>44013</v>
      </c>
      <c r="B549" s="100">
        <f>WEEKNUM([1]!DATAMETEROLOGICA[[#This Row],[DIAS]],21)</f>
        <v>27</v>
      </c>
      <c r="C549" s="100" cm="1">
        <f t="array" ref="C5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49" s="101">
        <v>15.306249999999999</v>
      </c>
      <c r="E549" s="101">
        <v>22.8</v>
      </c>
      <c r="F549" s="101">
        <v>11.5</v>
      </c>
      <c r="G549" s="101">
        <v>72.770833333333329</v>
      </c>
      <c r="H549" s="101">
        <v>86</v>
      </c>
      <c r="I549" s="101">
        <v>46</v>
      </c>
      <c r="J549" s="101">
        <v>3.9999999999999991</v>
      </c>
    </row>
    <row r="550" spans="1:10" x14ac:dyDescent="0.25">
      <c r="A550" s="99">
        <v>44014</v>
      </c>
      <c r="B550" s="100">
        <f>WEEKNUM([1]!DATAMETEROLOGICA[[#This Row],[DIAS]],21)</f>
        <v>27</v>
      </c>
      <c r="C550" s="100" cm="1">
        <f t="array" ref="C5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0" s="101">
        <v>15.399999999999997</v>
      </c>
      <c r="E550" s="101">
        <v>24.1</v>
      </c>
      <c r="F550" s="101">
        <v>10.4</v>
      </c>
      <c r="G550" s="101">
        <v>69.770833333333329</v>
      </c>
      <c r="H550" s="101">
        <v>87</v>
      </c>
      <c r="I550" s="101">
        <v>39</v>
      </c>
      <c r="J550" s="101">
        <v>4.7700000000000005</v>
      </c>
    </row>
    <row r="551" spans="1:10" x14ac:dyDescent="0.25">
      <c r="A551" s="99">
        <v>44015</v>
      </c>
      <c r="B551" s="100">
        <f>WEEKNUM([1]!DATAMETEROLOGICA[[#This Row],[DIAS]],21)</f>
        <v>27</v>
      </c>
      <c r="C551" s="100" cm="1">
        <f t="array" ref="C5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1" s="101">
        <v>15.816666666666663</v>
      </c>
      <c r="E551" s="101">
        <v>26.8</v>
      </c>
      <c r="F551" s="101">
        <v>9.6</v>
      </c>
      <c r="G551" s="101">
        <v>69.583333333333329</v>
      </c>
      <c r="H551" s="101">
        <v>90</v>
      </c>
      <c r="I551" s="101">
        <v>34</v>
      </c>
      <c r="J551" s="101">
        <v>3.8799999999999994</v>
      </c>
    </row>
    <row r="552" spans="1:10" x14ac:dyDescent="0.25">
      <c r="A552" s="99">
        <v>44016</v>
      </c>
      <c r="B552" s="100">
        <f>WEEKNUM([1]!DATAMETEROLOGICA[[#This Row],[DIAS]],21)</f>
        <v>27</v>
      </c>
      <c r="C552" s="100" cm="1">
        <f t="array" ref="C5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2" s="101">
        <v>12.913636363636364</v>
      </c>
      <c r="E552" s="101">
        <v>21.5</v>
      </c>
      <c r="F552" s="101">
        <v>9.5</v>
      </c>
      <c r="G552" s="101">
        <v>71.36363636363636</v>
      </c>
      <c r="H552" s="101">
        <v>79</v>
      </c>
      <c r="I552" s="101">
        <v>49</v>
      </c>
      <c r="J552" s="101">
        <v>0.82000000000000006</v>
      </c>
    </row>
    <row r="553" spans="1:10" x14ac:dyDescent="0.25">
      <c r="A553" s="103">
        <v>44017</v>
      </c>
      <c r="B553" s="100">
        <f>WEEKNUM([1]!DATAMETEROLOGICA[[#This Row],[DIAS]],21)</f>
        <v>27</v>
      </c>
      <c r="C553" s="100" cm="1">
        <f t="array" ref="C5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3" s="101">
        <v>16.939583333333331</v>
      </c>
      <c r="E553" s="101">
        <v>28.2</v>
      </c>
      <c r="F553" s="101">
        <v>11.4</v>
      </c>
      <c r="G553" s="101">
        <v>70.125</v>
      </c>
      <c r="H553" s="101">
        <v>89</v>
      </c>
      <c r="I553" s="101">
        <v>32</v>
      </c>
      <c r="J553" s="101">
        <v>4.1900000000000004</v>
      </c>
    </row>
    <row r="554" spans="1:10" x14ac:dyDescent="0.25">
      <c r="A554" s="103">
        <v>44018</v>
      </c>
      <c r="B554" s="100">
        <f>WEEKNUM([1]!DATAMETEROLOGICA[[#This Row],[DIAS]],21)</f>
        <v>28</v>
      </c>
      <c r="C554" s="100" cm="1">
        <f t="array" ref="C5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4" s="101">
        <v>16.179166666666664</v>
      </c>
      <c r="E554" s="101">
        <v>27.6</v>
      </c>
      <c r="F554" s="101">
        <v>9.4</v>
      </c>
      <c r="G554" s="101">
        <v>72.5</v>
      </c>
      <c r="H554" s="101">
        <v>90</v>
      </c>
      <c r="I554" s="101">
        <v>34</v>
      </c>
      <c r="J554" s="101">
        <v>3.3699999999999992</v>
      </c>
    </row>
    <row r="555" spans="1:10" x14ac:dyDescent="0.25">
      <c r="A555" s="99">
        <v>44019</v>
      </c>
      <c r="B555" s="100">
        <f>WEEKNUM([1]!DATAMETEROLOGICA[[#This Row],[DIAS]],21)</f>
        <v>28</v>
      </c>
      <c r="C555" s="100" cm="1">
        <f t="array" ref="C5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5" s="101">
        <v>16.8</v>
      </c>
      <c r="E555" s="101">
        <v>21.4</v>
      </c>
      <c r="F555" s="101">
        <v>13.2</v>
      </c>
      <c r="G555" s="101">
        <v>69.821428571428569</v>
      </c>
      <c r="H555" s="101">
        <v>85</v>
      </c>
      <c r="I555" s="101">
        <v>53</v>
      </c>
      <c r="J555" s="101">
        <v>3.879999999999999</v>
      </c>
    </row>
    <row r="556" spans="1:10" x14ac:dyDescent="0.25">
      <c r="A556" s="99">
        <v>44020</v>
      </c>
      <c r="B556" s="100">
        <f>WEEKNUM([1]!DATAMETEROLOGICA[[#This Row],[DIAS]],21)</f>
        <v>28</v>
      </c>
      <c r="C556" s="100" cm="1">
        <f t="array" ref="C5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6" s="101">
        <v>14.78125</v>
      </c>
      <c r="E556" s="101">
        <v>19.8</v>
      </c>
      <c r="F556" s="101">
        <v>12.4</v>
      </c>
      <c r="G556" s="101">
        <v>77.166666666666671</v>
      </c>
      <c r="H556" s="101">
        <v>86</v>
      </c>
      <c r="I556" s="101">
        <v>60</v>
      </c>
      <c r="J556" s="101">
        <v>4.0999999999999996</v>
      </c>
    </row>
    <row r="557" spans="1:10" x14ac:dyDescent="0.25">
      <c r="A557" s="99">
        <v>44021</v>
      </c>
      <c r="B557" s="100">
        <f>WEEKNUM([1]!DATAMETEROLOGICA[[#This Row],[DIAS]],21)</f>
        <v>28</v>
      </c>
      <c r="C557" s="100" cm="1">
        <f t="array" ref="C5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7" s="101">
        <v>14.121428571428572</v>
      </c>
      <c r="E557" s="101">
        <v>21.2</v>
      </c>
      <c r="F557" s="101">
        <v>12.1</v>
      </c>
      <c r="G557" s="101">
        <v>77.142857142857139</v>
      </c>
      <c r="H557" s="101">
        <v>85</v>
      </c>
      <c r="I557" s="101">
        <v>52</v>
      </c>
      <c r="J557" s="101">
        <v>2.0699999999999998</v>
      </c>
    </row>
    <row r="558" spans="1:10" x14ac:dyDescent="0.25">
      <c r="A558" s="99">
        <v>44022</v>
      </c>
      <c r="B558" s="100">
        <f>WEEKNUM([1]!DATAMETEROLOGICA[[#This Row],[DIAS]],21)</f>
        <v>28</v>
      </c>
      <c r="C558" s="100" cm="1">
        <f t="array" ref="C5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8" s="101">
        <v>13.56</v>
      </c>
      <c r="E558" s="101">
        <v>23.56</v>
      </c>
      <c r="F558" s="101">
        <v>13</v>
      </c>
      <c r="G558" s="101">
        <v>76</v>
      </c>
      <c r="H558" s="101">
        <v>85</v>
      </c>
      <c r="I558" s="101">
        <v>52</v>
      </c>
      <c r="J558" s="101">
        <v>3.2</v>
      </c>
    </row>
    <row r="559" spans="1:10" x14ac:dyDescent="0.25">
      <c r="A559" s="99">
        <v>44023</v>
      </c>
      <c r="B559" s="100">
        <f>WEEKNUM([1]!DATAMETEROLOGICA[[#This Row],[DIAS]],21)</f>
        <v>28</v>
      </c>
      <c r="C559" s="100" cm="1">
        <f t="array" ref="C5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59" s="101">
        <v>12</v>
      </c>
      <c r="E559" s="101">
        <v>22.2</v>
      </c>
      <c r="F559" s="101">
        <v>13</v>
      </c>
      <c r="G559" s="101">
        <v>78.900000000000006</v>
      </c>
      <c r="H559" s="101">
        <v>85</v>
      </c>
      <c r="I559" s="101">
        <v>52</v>
      </c>
      <c r="J559" s="101">
        <v>3.6</v>
      </c>
    </row>
    <row r="560" spans="1:10" x14ac:dyDescent="0.25">
      <c r="A560" s="99">
        <v>44024</v>
      </c>
      <c r="B560" s="100">
        <f>WEEKNUM([1]!DATAMETEROLOGICA[[#This Row],[DIAS]],21)</f>
        <v>28</v>
      </c>
      <c r="C560" s="100" cm="1">
        <f t="array" ref="C5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60" s="101">
        <v>11</v>
      </c>
      <c r="E560" s="101">
        <v>19.899999999999999</v>
      </c>
      <c r="F560" s="101">
        <v>15</v>
      </c>
      <c r="G560" s="101">
        <v>80.010000000000005</v>
      </c>
      <c r="H560" s="101">
        <v>85</v>
      </c>
      <c r="I560" s="101">
        <v>67</v>
      </c>
      <c r="J560" s="101">
        <v>3.4</v>
      </c>
    </row>
    <row r="561" spans="1:10" x14ac:dyDescent="0.25">
      <c r="A561" s="99">
        <v>44025</v>
      </c>
      <c r="B561" s="100">
        <f>WEEKNUM([1]!DATAMETEROLOGICA[[#This Row],[DIAS]],21)</f>
        <v>29</v>
      </c>
      <c r="C561" s="100" cm="1">
        <f t="array" ref="C5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61" s="101">
        <v>12.4</v>
      </c>
      <c r="E561" s="101">
        <v>11.54</v>
      </c>
      <c r="F561" s="101">
        <v>15</v>
      </c>
      <c r="G561" s="101">
        <v>80.010000000000005</v>
      </c>
      <c r="H561" s="101">
        <v>85</v>
      </c>
      <c r="I561" s="101">
        <v>78</v>
      </c>
      <c r="J561" s="101">
        <v>3.6</v>
      </c>
    </row>
    <row r="562" spans="1:10" x14ac:dyDescent="0.25">
      <c r="A562" s="103">
        <v>44026</v>
      </c>
      <c r="B562" s="100">
        <f>WEEKNUM([1]!DATAMETEROLOGICA[[#This Row],[DIAS]],21)</f>
        <v>29</v>
      </c>
      <c r="C562" s="100" cm="1">
        <f t="array" ref="C5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62" s="101">
        <v>13.223000000000001</v>
      </c>
      <c r="E562" s="101">
        <v>10.78</v>
      </c>
      <c r="F562" s="101">
        <v>15</v>
      </c>
      <c r="G562" s="101">
        <v>80.010000000000005</v>
      </c>
      <c r="H562" s="101">
        <v>85</v>
      </c>
      <c r="I562" s="101">
        <v>52</v>
      </c>
      <c r="J562" s="101">
        <v>3.4</v>
      </c>
    </row>
    <row r="563" spans="1:10" x14ac:dyDescent="0.25">
      <c r="A563" s="99">
        <v>44027</v>
      </c>
      <c r="B563" s="100">
        <f>WEEKNUM([1]!DATAMETEROLOGICA[[#This Row],[DIAS]],21)</f>
        <v>29</v>
      </c>
      <c r="C563" s="100" cm="1">
        <f t="array" ref="C5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563" s="101">
        <v>20.700000000000003</v>
      </c>
      <c r="E563" s="101">
        <v>30.1</v>
      </c>
      <c r="F563" s="101">
        <v>11.6</v>
      </c>
      <c r="G563" s="101">
        <v>52.518518518518519</v>
      </c>
      <c r="H563" s="101">
        <v>85</v>
      </c>
      <c r="I563" s="101">
        <v>24</v>
      </c>
      <c r="J563" s="101">
        <v>3.899999999999999</v>
      </c>
    </row>
    <row r="564" spans="1:10" x14ac:dyDescent="0.25">
      <c r="A564" s="99">
        <v>44028</v>
      </c>
      <c r="B564" s="100">
        <f>WEEKNUM([1]!DATAMETEROLOGICA[[#This Row],[DIAS]],21)</f>
        <v>29</v>
      </c>
      <c r="C564" s="100" cm="1">
        <f t="array" ref="C5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4" s="101">
        <v>14.833333333333334</v>
      </c>
      <c r="E564" s="101">
        <v>24.3</v>
      </c>
      <c r="F564" s="101">
        <v>9.1999999999999993</v>
      </c>
      <c r="G564" s="101">
        <v>72.645833333333329</v>
      </c>
      <c r="H564" s="101">
        <v>90</v>
      </c>
      <c r="I564" s="101">
        <v>42</v>
      </c>
      <c r="J564" s="101">
        <v>3.9099999999999993</v>
      </c>
    </row>
    <row r="565" spans="1:10" x14ac:dyDescent="0.25">
      <c r="A565" s="99">
        <v>44029</v>
      </c>
      <c r="B565" s="100">
        <f>WEEKNUM([1]!DATAMETEROLOGICA[[#This Row],[DIAS]],21)</f>
        <v>29</v>
      </c>
      <c r="C565" s="100" cm="1">
        <f t="array" ref="C5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5" s="101">
        <v>13.647916666666669</v>
      </c>
      <c r="E565" s="101">
        <v>24.3</v>
      </c>
      <c r="F565" s="101">
        <v>8.4</v>
      </c>
      <c r="G565" s="101">
        <v>75.229166666666671</v>
      </c>
      <c r="H565" s="101">
        <v>89</v>
      </c>
      <c r="I565" s="101">
        <v>41</v>
      </c>
      <c r="J565" s="101">
        <v>3.2899999999999991</v>
      </c>
    </row>
    <row r="566" spans="1:10" x14ac:dyDescent="0.25">
      <c r="A566" s="99">
        <v>44030</v>
      </c>
      <c r="B566" s="100">
        <f>WEEKNUM([1]!DATAMETEROLOGICA[[#This Row],[DIAS]],21)</f>
        <v>29</v>
      </c>
      <c r="C566" s="100" cm="1">
        <f t="array" ref="C5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6" s="101">
        <v>15.216666666666663</v>
      </c>
      <c r="E566" s="101">
        <v>25.7</v>
      </c>
      <c r="F566" s="101">
        <v>8.9</v>
      </c>
      <c r="G566" s="101">
        <v>69.291666666666671</v>
      </c>
      <c r="H566" s="101">
        <v>89</v>
      </c>
      <c r="I566" s="101">
        <v>32</v>
      </c>
      <c r="J566" s="101">
        <v>4.22</v>
      </c>
    </row>
    <row r="567" spans="1:10" x14ac:dyDescent="0.25">
      <c r="A567" s="99">
        <v>44031</v>
      </c>
      <c r="B567" s="100">
        <f>WEEKNUM([1]!DATAMETEROLOGICA[[#This Row],[DIAS]],21)</f>
        <v>29</v>
      </c>
      <c r="C567" s="100" cm="1">
        <f t="array" ref="C5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7" s="101">
        <v>15.606249999999998</v>
      </c>
      <c r="E567" s="101">
        <v>26.1</v>
      </c>
      <c r="F567" s="101">
        <v>10.8</v>
      </c>
      <c r="G567" s="101">
        <v>68.458333333333329</v>
      </c>
      <c r="H567" s="101">
        <v>86</v>
      </c>
      <c r="I567" s="101">
        <v>27</v>
      </c>
      <c r="J567" s="101">
        <v>4.3600000000000003</v>
      </c>
    </row>
    <row r="568" spans="1:10" x14ac:dyDescent="0.25">
      <c r="A568" s="99">
        <v>44032</v>
      </c>
      <c r="B568" s="100">
        <f>WEEKNUM([1]!DATAMETEROLOGICA[[#This Row],[DIAS]],21)</f>
        <v>30</v>
      </c>
      <c r="C568" s="100" cm="1">
        <f t="array" ref="C5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8" s="101">
        <v>15.912500000000003</v>
      </c>
      <c r="E568" s="101">
        <v>25.7</v>
      </c>
      <c r="F568" s="101">
        <v>11.4</v>
      </c>
      <c r="G568" s="101">
        <v>70</v>
      </c>
      <c r="H568" s="101">
        <v>87</v>
      </c>
      <c r="I568" s="101">
        <v>39</v>
      </c>
      <c r="J568" s="101">
        <v>4.0199999999999996</v>
      </c>
    </row>
    <row r="569" spans="1:10" x14ac:dyDescent="0.25">
      <c r="A569" s="99">
        <v>44033</v>
      </c>
      <c r="B569" s="100">
        <f>WEEKNUM([1]!DATAMETEROLOGICA[[#This Row],[DIAS]],21)</f>
        <v>30</v>
      </c>
      <c r="C569" s="100" cm="1">
        <f t="array" ref="C5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69" s="101">
        <v>14.625000000000002</v>
      </c>
      <c r="E569" s="101">
        <v>26.2</v>
      </c>
      <c r="F569" s="101">
        <v>10.3</v>
      </c>
      <c r="G569" s="101">
        <v>74.208333333333329</v>
      </c>
      <c r="H569" s="101">
        <v>87</v>
      </c>
      <c r="I569" s="101">
        <v>37</v>
      </c>
      <c r="J569" s="101">
        <v>3.2899999999999987</v>
      </c>
    </row>
    <row r="570" spans="1:10" x14ac:dyDescent="0.25">
      <c r="A570" s="99">
        <v>44034</v>
      </c>
      <c r="B570" s="100">
        <f>WEEKNUM([1]!DATAMETEROLOGICA[[#This Row],[DIAS]],21)</f>
        <v>30</v>
      </c>
      <c r="C570" s="100" cm="1">
        <f t="array" ref="C5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0" s="101">
        <v>14.718749999999995</v>
      </c>
      <c r="E570" s="101">
        <v>23.9</v>
      </c>
      <c r="F570" s="101">
        <v>9.8000000000000007</v>
      </c>
      <c r="G570" s="101">
        <v>72.291666666666671</v>
      </c>
      <c r="H570" s="101">
        <v>89</v>
      </c>
      <c r="I570" s="101">
        <v>39</v>
      </c>
      <c r="J570" s="101">
        <v>4.2</v>
      </c>
    </row>
    <row r="571" spans="1:10" x14ac:dyDescent="0.25">
      <c r="A571" s="99">
        <v>44035</v>
      </c>
      <c r="B571" s="100">
        <f>WEEKNUM([1]!DATAMETEROLOGICA[[#This Row],[DIAS]],21)</f>
        <v>30</v>
      </c>
      <c r="C571" s="100" cm="1">
        <f t="array" ref="C5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1" s="101">
        <v>16.017948717948713</v>
      </c>
      <c r="E571" s="101">
        <v>23</v>
      </c>
      <c r="F571" s="101">
        <v>10.9</v>
      </c>
      <c r="G571" s="101">
        <v>68.948717948717942</v>
      </c>
      <c r="H571" s="101">
        <v>87</v>
      </c>
      <c r="I571" s="101">
        <v>45</v>
      </c>
      <c r="J571" s="101">
        <v>4.41</v>
      </c>
    </row>
    <row r="572" spans="1:10" x14ac:dyDescent="0.25">
      <c r="A572" s="99">
        <v>44036</v>
      </c>
      <c r="B572" s="100">
        <f>WEEKNUM([1]!DATAMETEROLOGICA[[#This Row],[DIAS]],21)</f>
        <v>30</v>
      </c>
      <c r="C572" s="100" cm="1">
        <f t="array" ref="C5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2" s="101">
        <v>14.539583333333331</v>
      </c>
      <c r="E572" s="101">
        <v>21.6</v>
      </c>
      <c r="F572" s="101">
        <v>11.4</v>
      </c>
      <c r="G572" s="101">
        <v>75.083333333333329</v>
      </c>
      <c r="H572" s="101">
        <v>87</v>
      </c>
      <c r="I572" s="101">
        <v>49</v>
      </c>
      <c r="J572" s="101">
        <v>4.66</v>
      </c>
    </row>
    <row r="573" spans="1:10" x14ac:dyDescent="0.25">
      <c r="A573" s="99">
        <v>44037</v>
      </c>
      <c r="B573" s="100">
        <f>WEEKNUM([1]!DATAMETEROLOGICA[[#This Row],[DIAS]],21)</f>
        <v>30</v>
      </c>
      <c r="C573" s="100" cm="1">
        <f t="array" ref="C5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3" s="101">
        <v>14.839583333333332</v>
      </c>
      <c r="E573" s="101">
        <v>24.2</v>
      </c>
      <c r="F573" s="101">
        <v>10.3</v>
      </c>
      <c r="G573" s="101">
        <v>71.625</v>
      </c>
      <c r="H573" s="101">
        <v>87</v>
      </c>
      <c r="I573" s="101">
        <v>40</v>
      </c>
      <c r="J573" s="101">
        <v>4.6900000000000004</v>
      </c>
    </row>
    <row r="574" spans="1:10" x14ac:dyDescent="0.25">
      <c r="A574" s="99">
        <v>44038</v>
      </c>
      <c r="B574" s="100">
        <f>WEEKNUM([1]!DATAMETEROLOGICA[[#This Row],[DIAS]],21)</f>
        <v>30</v>
      </c>
      <c r="C574" s="100" cm="1">
        <f t="array" ref="C5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4" s="101">
        <v>15.518749999999999</v>
      </c>
      <c r="E574" s="101">
        <v>28.4</v>
      </c>
      <c r="F574" s="101">
        <v>9.1999999999999993</v>
      </c>
      <c r="G574" s="101">
        <v>68.8125</v>
      </c>
      <c r="H574" s="101">
        <v>89</v>
      </c>
      <c r="I574" s="101">
        <v>31</v>
      </c>
      <c r="J574" s="101">
        <v>4.3800000000000017</v>
      </c>
    </row>
    <row r="575" spans="1:10" x14ac:dyDescent="0.25">
      <c r="A575" s="99">
        <v>44039</v>
      </c>
      <c r="B575" s="100">
        <f>WEEKNUM([1]!DATAMETEROLOGICA[[#This Row],[DIAS]],21)</f>
        <v>31</v>
      </c>
      <c r="C575" s="100" cm="1">
        <f t="array" ref="C5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5" s="101">
        <v>14.658333333333333</v>
      </c>
      <c r="E575" s="101">
        <v>25.8</v>
      </c>
      <c r="F575" s="101">
        <v>8.5</v>
      </c>
      <c r="G575" s="101">
        <v>70.333333333333329</v>
      </c>
      <c r="H575" s="101">
        <v>89</v>
      </c>
      <c r="I575" s="101">
        <v>36</v>
      </c>
      <c r="J575" s="101">
        <v>4.1800000000000006</v>
      </c>
    </row>
    <row r="576" spans="1:10" x14ac:dyDescent="0.25">
      <c r="A576" s="99">
        <v>44040</v>
      </c>
      <c r="B576" s="100">
        <f>WEEKNUM([1]!DATAMETEROLOGICA[[#This Row],[DIAS]],21)</f>
        <v>31</v>
      </c>
      <c r="C576" s="100" cm="1">
        <f t="array" ref="C5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6" s="101">
        <v>14.816666666666672</v>
      </c>
      <c r="E576" s="101">
        <v>27.1</v>
      </c>
      <c r="F576" s="101">
        <v>8.8000000000000007</v>
      </c>
      <c r="G576" s="101">
        <v>69.916666666666671</v>
      </c>
      <c r="H576" s="101">
        <v>90</v>
      </c>
      <c r="I576" s="101">
        <v>33</v>
      </c>
      <c r="J576" s="101">
        <v>4.18</v>
      </c>
    </row>
    <row r="577" spans="1:10" x14ac:dyDescent="0.25">
      <c r="A577" s="99">
        <v>44041</v>
      </c>
      <c r="B577" s="100">
        <f>WEEKNUM([1]!DATAMETEROLOGICA[[#This Row],[DIAS]],21)</f>
        <v>31</v>
      </c>
      <c r="C577" s="100" cm="1">
        <f t="array" ref="C5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7" s="101">
        <v>14.812500000000007</v>
      </c>
      <c r="E577" s="101">
        <v>26.7</v>
      </c>
      <c r="F577" s="101">
        <v>8.3000000000000007</v>
      </c>
      <c r="G577" s="101">
        <v>68.583333333333329</v>
      </c>
      <c r="H577" s="101">
        <v>89</v>
      </c>
      <c r="I577" s="101">
        <v>33</v>
      </c>
      <c r="J577" s="101">
        <v>4.04</v>
      </c>
    </row>
    <row r="578" spans="1:10" x14ac:dyDescent="0.25">
      <c r="A578" s="99">
        <v>44042</v>
      </c>
      <c r="B578" s="100">
        <f>WEEKNUM([1]!DATAMETEROLOGICA[[#This Row],[DIAS]],21)</f>
        <v>31</v>
      </c>
      <c r="C578" s="100" cm="1">
        <f t="array" ref="C5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8" s="101">
        <v>15.012500000000001</v>
      </c>
      <c r="E578" s="101">
        <v>27.9</v>
      </c>
      <c r="F578" s="101">
        <v>8.9</v>
      </c>
      <c r="G578" s="101">
        <v>68.5625</v>
      </c>
      <c r="H578" s="101">
        <v>89</v>
      </c>
      <c r="I578" s="101">
        <v>29</v>
      </c>
      <c r="J578" s="101">
        <v>4.2099999999999991</v>
      </c>
    </row>
    <row r="579" spans="1:10" x14ac:dyDescent="0.25">
      <c r="A579" s="99">
        <v>44043</v>
      </c>
      <c r="B579" s="100">
        <f>WEEKNUM([1]!DATAMETEROLOGICA[[#This Row],[DIAS]],21)</f>
        <v>31</v>
      </c>
      <c r="C579" s="100" cm="1">
        <f t="array" ref="C5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79" s="101">
        <v>16.702083333333334</v>
      </c>
      <c r="E579" s="101">
        <v>30.3</v>
      </c>
      <c r="F579" s="101">
        <v>8.3000000000000007</v>
      </c>
      <c r="G579" s="101">
        <v>63.541666666666664</v>
      </c>
      <c r="H579" s="101">
        <v>88</v>
      </c>
      <c r="I579" s="101">
        <v>20</v>
      </c>
      <c r="J579" s="101">
        <v>4.4800000000000004</v>
      </c>
    </row>
    <row r="580" spans="1:10" x14ac:dyDescent="0.25">
      <c r="A580" s="99">
        <v>44044</v>
      </c>
      <c r="B580" s="100">
        <f>WEEKNUM([1]!DATAMETEROLOGICA[[#This Row],[DIAS]],21)</f>
        <v>31</v>
      </c>
      <c r="C580" s="100" cm="1">
        <f t="array" ref="C5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0" s="101">
        <v>15.40416666666667</v>
      </c>
      <c r="E580" s="101">
        <v>27.6</v>
      </c>
      <c r="F580" s="101">
        <v>8.6999999999999993</v>
      </c>
      <c r="G580" s="101">
        <v>66.5625</v>
      </c>
      <c r="H580" s="101">
        <v>88</v>
      </c>
      <c r="I580" s="101">
        <v>30</v>
      </c>
      <c r="J580" s="101">
        <v>4.49</v>
      </c>
    </row>
    <row r="581" spans="1:10" x14ac:dyDescent="0.25">
      <c r="A581" s="99">
        <v>44045</v>
      </c>
      <c r="B581" s="100">
        <f>WEEKNUM([1]!DATAMETEROLOGICA[[#This Row],[DIAS]],21)</f>
        <v>31</v>
      </c>
      <c r="C581" s="100" cm="1">
        <f t="array" ref="C5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1" s="101">
        <v>15.4375</v>
      </c>
      <c r="E581" s="101">
        <v>26.3</v>
      </c>
      <c r="F581" s="101">
        <v>9.6999999999999993</v>
      </c>
      <c r="G581" s="101">
        <v>66.895833333333329</v>
      </c>
      <c r="H581" s="101">
        <v>88</v>
      </c>
      <c r="I581" s="101">
        <v>31</v>
      </c>
      <c r="J581" s="101">
        <v>4.8599999999999994</v>
      </c>
    </row>
    <row r="582" spans="1:10" x14ac:dyDescent="0.25">
      <c r="A582" s="99">
        <v>44046</v>
      </c>
      <c r="B582" s="100">
        <f>WEEKNUM([1]!DATAMETEROLOGICA[[#This Row],[DIAS]],21)</f>
        <v>32</v>
      </c>
      <c r="C582" s="100" cm="1">
        <f t="array" ref="C5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2" s="101">
        <v>15.30208333333333</v>
      </c>
      <c r="E582" s="101">
        <v>25.3</v>
      </c>
      <c r="F582" s="101">
        <v>9.9</v>
      </c>
      <c r="G582" s="101">
        <v>68.3125</v>
      </c>
      <c r="H582" s="101">
        <v>86</v>
      </c>
      <c r="I582" s="101">
        <v>36</v>
      </c>
      <c r="J582" s="101">
        <v>4.580000000000001</v>
      </c>
    </row>
    <row r="583" spans="1:10" x14ac:dyDescent="0.25">
      <c r="A583" s="99">
        <v>44047</v>
      </c>
      <c r="B583" s="100">
        <f>WEEKNUM([1]!DATAMETEROLOGICA[[#This Row],[DIAS]],21)</f>
        <v>32</v>
      </c>
      <c r="C583" s="100" cm="1">
        <f t="array" ref="C5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3" s="101">
        <v>15.89583333333333</v>
      </c>
      <c r="E583" s="101">
        <v>26.8</v>
      </c>
      <c r="F583" s="101">
        <v>9.6999999999999993</v>
      </c>
      <c r="G583" s="101">
        <v>67.479166666666671</v>
      </c>
      <c r="H583" s="101">
        <v>89</v>
      </c>
      <c r="I583" s="101">
        <v>31</v>
      </c>
      <c r="J583" s="101">
        <v>4.5099999999999989</v>
      </c>
    </row>
    <row r="584" spans="1:10" x14ac:dyDescent="0.25">
      <c r="A584" s="99">
        <v>44048</v>
      </c>
      <c r="B584" s="100">
        <f>WEEKNUM([1]!DATAMETEROLOGICA[[#This Row],[DIAS]],21)</f>
        <v>32</v>
      </c>
      <c r="C584" s="100" cm="1">
        <f t="array" ref="C5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4" s="101">
        <v>15.318750000000007</v>
      </c>
      <c r="E584" s="101">
        <v>25.9</v>
      </c>
      <c r="F584" s="101">
        <v>10.199999999999999</v>
      </c>
      <c r="G584" s="101">
        <v>68.9375</v>
      </c>
      <c r="H584" s="101">
        <v>86</v>
      </c>
      <c r="I584" s="101">
        <v>35</v>
      </c>
      <c r="J584" s="101">
        <v>4.6700000000000008</v>
      </c>
    </row>
    <row r="585" spans="1:10" x14ac:dyDescent="0.25">
      <c r="A585" s="99">
        <v>44049</v>
      </c>
      <c r="B585" s="100">
        <f>WEEKNUM([1]!DATAMETEROLOGICA[[#This Row],[DIAS]],21)</f>
        <v>32</v>
      </c>
      <c r="C585" s="100" cm="1">
        <f t="array" ref="C5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5" s="101">
        <v>15.654166666666669</v>
      </c>
      <c r="E585" s="101">
        <v>26.7</v>
      </c>
      <c r="F585" s="101">
        <v>9.9</v>
      </c>
      <c r="G585" s="101">
        <v>66.020833333333329</v>
      </c>
      <c r="H585" s="101">
        <v>86</v>
      </c>
      <c r="I585" s="101">
        <v>29</v>
      </c>
      <c r="J585" s="101">
        <v>4.8499999999999996</v>
      </c>
    </row>
    <row r="586" spans="1:10" x14ac:dyDescent="0.25">
      <c r="A586" s="99">
        <v>44050</v>
      </c>
      <c r="B586" s="100">
        <f>WEEKNUM([1]!DATAMETEROLOGICA[[#This Row],[DIAS]],21)</f>
        <v>32</v>
      </c>
      <c r="C586" s="100" cm="1">
        <f t="array" ref="C5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6" s="101">
        <v>16.727083333333333</v>
      </c>
      <c r="E586" s="101">
        <v>29.6</v>
      </c>
      <c r="F586" s="101">
        <v>8.9</v>
      </c>
      <c r="G586" s="101">
        <v>63</v>
      </c>
      <c r="H586" s="101">
        <v>87</v>
      </c>
      <c r="I586" s="101">
        <v>27</v>
      </c>
      <c r="J586" s="101">
        <v>4.67</v>
      </c>
    </row>
    <row r="587" spans="1:10" x14ac:dyDescent="0.25">
      <c r="A587" s="99">
        <v>44051</v>
      </c>
      <c r="B587" s="100">
        <f>WEEKNUM([1]!DATAMETEROLOGICA[[#This Row],[DIAS]],21)</f>
        <v>32</v>
      </c>
      <c r="C587" s="100" cm="1">
        <f t="array" ref="C5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7" s="101">
        <v>16.735416666666666</v>
      </c>
      <c r="E587" s="101">
        <v>29.5</v>
      </c>
      <c r="F587" s="101">
        <v>9.1999999999999993</v>
      </c>
      <c r="G587" s="101">
        <v>63.3125</v>
      </c>
      <c r="H587" s="101">
        <v>84</v>
      </c>
      <c r="I587" s="101">
        <v>28</v>
      </c>
      <c r="J587" s="101">
        <v>4.4599999999999991</v>
      </c>
    </row>
    <row r="588" spans="1:10" x14ac:dyDescent="0.25">
      <c r="A588" s="99">
        <v>44052</v>
      </c>
      <c r="B588" s="100">
        <f>WEEKNUM([1]!DATAMETEROLOGICA[[#This Row],[DIAS]],21)</f>
        <v>32</v>
      </c>
      <c r="C588" s="100" cm="1">
        <f t="array" ref="C5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8" s="101">
        <v>15.727083333333333</v>
      </c>
      <c r="E588" s="101">
        <v>28.3</v>
      </c>
      <c r="F588" s="101">
        <v>9.3000000000000007</v>
      </c>
      <c r="G588" s="101">
        <v>69.375</v>
      </c>
      <c r="H588" s="101">
        <v>90</v>
      </c>
      <c r="I588" s="101">
        <v>32</v>
      </c>
      <c r="J588" s="101">
        <v>4.33</v>
      </c>
    </row>
    <row r="589" spans="1:10" x14ac:dyDescent="0.25">
      <c r="A589" s="99">
        <v>44053</v>
      </c>
      <c r="B589" s="100">
        <f>WEEKNUM([1]!DATAMETEROLOGICA[[#This Row],[DIAS]],21)</f>
        <v>33</v>
      </c>
      <c r="C589" s="100" cm="1">
        <f t="array" ref="C5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89" s="101">
        <v>12.930769230769229</v>
      </c>
      <c r="E589" s="101">
        <v>25.8</v>
      </c>
      <c r="F589" s="101">
        <v>9</v>
      </c>
      <c r="G589" s="101">
        <v>77.615384615384613</v>
      </c>
      <c r="H589" s="101">
        <v>89</v>
      </c>
      <c r="I589" s="101">
        <v>39</v>
      </c>
      <c r="J589" s="101">
        <v>1.7100000000000004</v>
      </c>
    </row>
    <row r="590" spans="1:10" x14ac:dyDescent="0.25">
      <c r="A590" s="99">
        <v>44054</v>
      </c>
      <c r="B590" s="100">
        <f>WEEKNUM([1]!DATAMETEROLOGICA[[#This Row],[DIAS]],21)</f>
        <v>33</v>
      </c>
      <c r="C590" s="100" cm="1">
        <f t="array" ref="C5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90" s="101">
        <v>16.421951219512199</v>
      </c>
      <c r="E590" s="101">
        <v>26.8</v>
      </c>
      <c r="F590" s="101">
        <v>9.6</v>
      </c>
      <c r="G590" s="101">
        <v>64.878048780487802</v>
      </c>
      <c r="H590" s="101">
        <v>88</v>
      </c>
      <c r="I590" s="101">
        <v>33</v>
      </c>
      <c r="J590" s="101">
        <v>4.3500000000000005</v>
      </c>
    </row>
    <row r="591" spans="1:10" x14ac:dyDescent="0.25">
      <c r="A591" s="99">
        <v>44055</v>
      </c>
      <c r="B591" s="100">
        <f>WEEKNUM([1]!DATAMETEROLOGICA[[#This Row],[DIAS]],21)</f>
        <v>33</v>
      </c>
      <c r="C591" s="100" cm="1">
        <f t="array" ref="C5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91" s="101">
        <v>15.333333333333334</v>
      </c>
      <c r="E591" s="101">
        <v>26.1</v>
      </c>
      <c r="F591" s="101">
        <v>9.9</v>
      </c>
      <c r="G591" s="101">
        <v>68.5625</v>
      </c>
      <c r="H591" s="101">
        <v>88</v>
      </c>
      <c r="I591" s="101">
        <v>34</v>
      </c>
      <c r="J591" s="101">
        <v>4.7299999999999995</v>
      </c>
    </row>
    <row r="592" spans="1:10" x14ac:dyDescent="0.25">
      <c r="A592" s="99">
        <v>44056</v>
      </c>
      <c r="B592" s="100">
        <f>WEEKNUM([1]!DATAMETEROLOGICA[[#This Row],[DIAS]],21)</f>
        <v>33</v>
      </c>
      <c r="C592" s="100" cm="1">
        <f t="array" ref="C5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92" s="101">
        <v>15.672916666666667</v>
      </c>
      <c r="E592" s="101">
        <v>26.3</v>
      </c>
      <c r="F592" s="101">
        <v>10.199999999999999</v>
      </c>
      <c r="G592" s="101">
        <v>67.020833333333329</v>
      </c>
      <c r="H592" s="101">
        <v>87</v>
      </c>
      <c r="I592" s="101">
        <v>30</v>
      </c>
      <c r="J592" s="101">
        <v>5.08</v>
      </c>
    </row>
    <row r="593" spans="1:10" x14ac:dyDescent="0.25">
      <c r="A593" s="99">
        <v>44057</v>
      </c>
      <c r="B593" s="100">
        <f>WEEKNUM([1]!DATAMETEROLOGICA[[#This Row],[DIAS]],21)</f>
        <v>33</v>
      </c>
      <c r="C593" s="100" cm="1">
        <f t="array" ref="C5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93" s="101">
        <v>15.379166666666668</v>
      </c>
      <c r="E593" s="101">
        <v>24.6</v>
      </c>
      <c r="F593" s="101">
        <v>10.8</v>
      </c>
      <c r="G593" s="101">
        <v>68.5625</v>
      </c>
      <c r="H593" s="101">
        <v>85</v>
      </c>
      <c r="I593" s="101">
        <v>36</v>
      </c>
      <c r="J593" s="101">
        <v>5.3900000000000006</v>
      </c>
    </row>
    <row r="594" spans="1:10" x14ac:dyDescent="0.25">
      <c r="A594" s="99">
        <v>44058</v>
      </c>
      <c r="B594" s="100">
        <f>WEEKNUM([1]!DATAMETEROLOGICA[[#This Row],[DIAS]],21)</f>
        <v>33</v>
      </c>
      <c r="C594" s="100" cm="1">
        <f t="array" ref="C5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594" s="101">
        <v>15.464583333333332</v>
      </c>
      <c r="E594" s="101">
        <v>25.3</v>
      </c>
      <c r="F594" s="101">
        <v>10.7</v>
      </c>
      <c r="G594" s="101">
        <v>69.916666666666671</v>
      </c>
      <c r="H594" s="101">
        <v>87</v>
      </c>
      <c r="I594" s="101">
        <v>38</v>
      </c>
      <c r="J594" s="101">
        <v>5.12</v>
      </c>
    </row>
    <row r="595" spans="1:10" x14ac:dyDescent="0.25">
      <c r="A595" s="99">
        <v>44059</v>
      </c>
      <c r="B595" s="100">
        <f>WEEKNUM([1]!DATAMETEROLOGICA[[#This Row],[DIAS]],21)</f>
        <v>33</v>
      </c>
      <c r="C595" s="100" cm="1">
        <f t="array" ref="C5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595" s="101">
        <v>15.660416666666663</v>
      </c>
      <c r="E595" s="101">
        <v>25.7</v>
      </c>
      <c r="F595" s="101">
        <v>10.7</v>
      </c>
      <c r="G595" s="101">
        <v>68.770833333333329</v>
      </c>
      <c r="H595" s="101">
        <v>86</v>
      </c>
      <c r="I595" s="101">
        <v>36</v>
      </c>
      <c r="J595" s="101">
        <v>4.88</v>
      </c>
    </row>
    <row r="596" spans="1:10" x14ac:dyDescent="0.25">
      <c r="A596" s="99">
        <v>44060</v>
      </c>
      <c r="B596" s="100">
        <f>WEEKNUM([1]!DATAMETEROLOGICA[[#This Row],[DIAS]],21)</f>
        <v>34</v>
      </c>
      <c r="C596" s="100" cm="1">
        <f t="array" ref="C5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596" s="101">
        <v>15.412499999999996</v>
      </c>
      <c r="E596" s="101">
        <v>25.6</v>
      </c>
      <c r="F596" s="101">
        <v>9.4</v>
      </c>
      <c r="G596" s="101">
        <v>70.208333333333329</v>
      </c>
      <c r="H596" s="101">
        <v>90</v>
      </c>
      <c r="I596" s="101">
        <v>36</v>
      </c>
      <c r="J596" s="101">
        <v>4.26</v>
      </c>
    </row>
    <row r="597" spans="1:10" x14ac:dyDescent="0.25">
      <c r="A597" s="99">
        <v>44061</v>
      </c>
      <c r="B597" s="100">
        <f>WEEKNUM([1]!DATAMETEROLOGICA[[#This Row],[DIAS]],21)</f>
        <v>34</v>
      </c>
      <c r="C597" s="100" cm="1">
        <f t="array" ref="C5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597" s="101">
        <v>15.314583333333333</v>
      </c>
      <c r="E597" s="101">
        <v>23.9</v>
      </c>
      <c r="F597" s="101">
        <v>11.4</v>
      </c>
      <c r="G597" s="101">
        <v>70.895833333333329</v>
      </c>
      <c r="H597" s="101">
        <v>85</v>
      </c>
      <c r="I597" s="101">
        <v>41</v>
      </c>
      <c r="J597" s="101">
        <v>5.0999999999999996</v>
      </c>
    </row>
    <row r="598" spans="1:10" x14ac:dyDescent="0.25">
      <c r="A598" s="99">
        <v>44062</v>
      </c>
      <c r="B598" s="100">
        <f>WEEKNUM([1]!DATAMETEROLOGICA[[#This Row],[DIAS]],21)</f>
        <v>34</v>
      </c>
      <c r="C598" s="100" cm="1">
        <f t="array" ref="C5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598" s="101">
        <v>14.987499999999999</v>
      </c>
      <c r="E598" s="101">
        <v>22.3</v>
      </c>
      <c r="F598" s="101">
        <v>11.7</v>
      </c>
      <c r="G598" s="101">
        <v>72.666666666666671</v>
      </c>
      <c r="H598" s="101">
        <v>86</v>
      </c>
      <c r="I598" s="101">
        <v>47</v>
      </c>
      <c r="J598" s="101">
        <v>5.0699999999999985</v>
      </c>
    </row>
    <row r="599" spans="1:10" x14ac:dyDescent="0.25">
      <c r="A599" s="99">
        <v>44063</v>
      </c>
      <c r="B599" s="100">
        <f>WEEKNUM([1]!DATAMETEROLOGICA[[#This Row],[DIAS]],21)</f>
        <v>34</v>
      </c>
      <c r="C599" s="100" cm="1">
        <f t="array" ref="C5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599" s="101">
        <v>15.352083333333331</v>
      </c>
      <c r="E599" s="101">
        <v>24.4</v>
      </c>
      <c r="F599" s="101">
        <v>10.8</v>
      </c>
      <c r="G599" s="101">
        <v>69.708333333333329</v>
      </c>
      <c r="H599" s="101">
        <v>85</v>
      </c>
      <c r="I599" s="101">
        <v>39</v>
      </c>
      <c r="J599" s="101">
        <v>5.1300000000000008</v>
      </c>
    </row>
    <row r="600" spans="1:10" x14ac:dyDescent="0.25">
      <c r="A600" s="99">
        <v>44064</v>
      </c>
      <c r="B600" s="100">
        <f>WEEKNUM([1]!DATAMETEROLOGICA[[#This Row],[DIAS]],21)</f>
        <v>34</v>
      </c>
      <c r="C600" s="100" cm="1">
        <f t="array" ref="C6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0" s="101">
        <v>16.464583333333334</v>
      </c>
      <c r="E600" s="101">
        <v>28.1</v>
      </c>
      <c r="F600" s="101">
        <v>10.6</v>
      </c>
      <c r="G600" s="101">
        <v>68.5625</v>
      </c>
      <c r="H600" s="101">
        <v>89</v>
      </c>
      <c r="I600" s="101">
        <v>31</v>
      </c>
      <c r="J600" s="101">
        <v>4.4900000000000011</v>
      </c>
    </row>
    <row r="601" spans="1:10" x14ac:dyDescent="0.25">
      <c r="A601" s="99">
        <v>44065</v>
      </c>
      <c r="B601" s="100">
        <f>WEEKNUM([1]!DATAMETEROLOGICA[[#This Row],[DIAS]],21)</f>
        <v>34</v>
      </c>
      <c r="C601" s="100" cm="1">
        <f t="array" ref="C6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1" s="101">
        <v>15.893749999999997</v>
      </c>
      <c r="E601" s="101">
        <v>26.2</v>
      </c>
      <c r="F601" s="101">
        <v>9.6</v>
      </c>
      <c r="G601" s="101">
        <v>69.0625</v>
      </c>
      <c r="H601" s="101">
        <v>88</v>
      </c>
      <c r="I601" s="101">
        <v>33</v>
      </c>
      <c r="J601" s="101">
        <v>4.3600000000000003</v>
      </c>
    </row>
    <row r="602" spans="1:10" x14ac:dyDescent="0.25">
      <c r="A602" s="99">
        <v>44066</v>
      </c>
      <c r="B602" s="100">
        <f>WEEKNUM([1]!DATAMETEROLOGICA[[#This Row],[DIAS]],21)</f>
        <v>34</v>
      </c>
      <c r="C602" s="100" cm="1">
        <f t="array" ref="C6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2" s="101">
        <v>16.293749999999999</v>
      </c>
      <c r="E602" s="101">
        <v>25.5</v>
      </c>
      <c r="F602" s="101">
        <v>10.5</v>
      </c>
      <c r="G602" s="101">
        <v>67.375</v>
      </c>
      <c r="H602" s="101">
        <v>82</v>
      </c>
      <c r="I602" s="101">
        <v>39</v>
      </c>
      <c r="J602" s="101">
        <v>4.53</v>
      </c>
    </row>
    <row r="603" spans="1:10" x14ac:dyDescent="0.25">
      <c r="A603" s="99">
        <v>44067</v>
      </c>
      <c r="B603" s="100">
        <f>WEEKNUM([1]!DATAMETEROLOGICA[[#This Row],[DIAS]],21)</f>
        <v>35</v>
      </c>
      <c r="C603" s="100" cm="1">
        <f t="array" ref="C6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3" s="101">
        <v>17.256250000000001</v>
      </c>
      <c r="E603" s="101">
        <v>27.8</v>
      </c>
      <c r="F603" s="101">
        <v>12.6</v>
      </c>
      <c r="G603" s="101">
        <v>66.229166666666671</v>
      </c>
      <c r="H603" s="101">
        <v>82</v>
      </c>
      <c r="I603" s="101">
        <v>29</v>
      </c>
      <c r="J603" s="101">
        <v>4.88</v>
      </c>
    </row>
    <row r="604" spans="1:10" x14ac:dyDescent="0.25">
      <c r="A604" s="99">
        <v>44068</v>
      </c>
      <c r="B604" s="100">
        <f>WEEKNUM([1]!DATAMETEROLOGICA[[#This Row],[DIAS]],21)</f>
        <v>35</v>
      </c>
      <c r="C604" s="100" cm="1">
        <f t="array" ref="C6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4" s="101">
        <v>16.441666666666666</v>
      </c>
      <c r="E604" s="101">
        <v>25.2</v>
      </c>
      <c r="F604" s="101">
        <v>12.4</v>
      </c>
      <c r="G604" s="101">
        <v>71.875</v>
      </c>
      <c r="H604" s="101">
        <v>85</v>
      </c>
      <c r="I604" s="101">
        <v>42</v>
      </c>
      <c r="J604" s="101">
        <v>4.8699999999999992</v>
      </c>
    </row>
    <row r="605" spans="1:10" x14ac:dyDescent="0.25">
      <c r="A605" s="99">
        <v>44069</v>
      </c>
      <c r="B605" s="100">
        <f>WEEKNUM([1]!DATAMETEROLOGICA[[#This Row],[DIAS]],21)</f>
        <v>35</v>
      </c>
      <c r="C605" s="100" cm="1">
        <f t="array" ref="C6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5" s="101">
        <v>16.660416666666666</v>
      </c>
      <c r="E605" s="101">
        <v>27.6</v>
      </c>
      <c r="F605" s="101">
        <v>12</v>
      </c>
      <c r="G605" s="101">
        <v>71.479166666666671</v>
      </c>
      <c r="H605" s="101">
        <v>87</v>
      </c>
      <c r="I605" s="101">
        <v>34</v>
      </c>
      <c r="J605" s="101">
        <v>5.0199999999999996</v>
      </c>
    </row>
    <row r="606" spans="1:10" x14ac:dyDescent="0.25">
      <c r="A606" s="99">
        <v>44070</v>
      </c>
      <c r="B606" s="100">
        <f>WEEKNUM([1]!DATAMETEROLOGICA[[#This Row],[DIAS]],21)</f>
        <v>35</v>
      </c>
      <c r="C606" s="100" cm="1">
        <f t="array" ref="C6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6" s="101">
        <v>15.668749999999996</v>
      </c>
      <c r="E606" s="101">
        <v>21.9</v>
      </c>
      <c r="F606" s="101">
        <v>11.6</v>
      </c>
      <c r="G606" s="101">
        <v>75.208333333333329</v>
      </c>
      <c r="H606" s="101">
        <v>89</v>
      </c>
      <c r="I606" s="101">
        <v>54</v>
      </c>
      <c r="J606" s="101">
        <v>5.0500000000000007</v>
      </c>
    </row>
    <row r="607" spans="1:10" x14ac:dyDescent="0.25">
      <c r="A607" s="99">
        <v>44071</v>
      </c>
      <c r="B607" s="100">
        <f>WEEKNUM([1]!DATAMETEROLOGICA[[#This Row],[DIAS]],21)</f>
        <v>35</v>
      </c>
      <c r="C607" s="100" cm="1">
        <f t="array" ref="C6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7" s="101">
        <v>15.42708333333333</v>
      </c>
      <c r="E607" s="101">
        <v>23.8</v>
      </c>
      <c r="F607" s="101">
        <v>11.4</v>
      </c>
      <c r="G607" s="101">
        <v>75.916666666666671</v>
      </c>
      <c r="H607" s="101">
        <v>89</v>
      </c>
      <c r="I607" s="101">
        <v>49</v>
      </c>
      <c r="J607" s="101">
        <v>4.7699999999999996</v>
      </c>
    </row>
    <row r="608" spans="1:10" x14ac:dyDescent="0.25">
      <c r="A608" s="99">
        <v>44072</v>
      </c>
      <c r="B608" s="100">
        <f>WEEKNUM([1]!DATAMETEROLOGICA[[#This Row],[DIAS]],21)</f>
        <v>35</v>
      </c>
      <c r="C608" s="100" cm="1">
        <f t="array" ref="C6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8" s="101">
        <v>14.175000000000002</v>
      </c>
      <c r="E608" s="101">
        <v>20.3</v>
      </c>
      <c r="F608" s="101">
        <v>11.6</v>
      </c>
      <c r="G608" s="101">
        <v>78.9375</v>
      </c>
      <c r="H608" s="101">
        <v>87</v>
      </c>
      <c r="I608" s="101">
        <v>60</v>
      </c>
      <c r="J608" s="101">
        <v>4.3000000000000007</v>
      </c>
    </row>
    <row r="609" spans="1:10" x14ac:dyDescent="0.25">
      <c r="A609" s="99">
        <v>44073</v>
      </c>
      <c r="B609" s="100">
        <f>WEEKNUM([1]!DATAMETEROLOGICA[[#This Row],[DIAS]],21)</f>
        <v>35</v>
      </c>
      <c r="C609" s="100" cm="1">
        <f t="array" ref="C6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09" s="101">
        <v>14.18333333333333</v>
      </c>
      <c r="E609" s="101">
        <v>21.6</v>
      </c>
      <c r="F609" s="101">
        <v>11.1</v>
      </c>
      <c r="G609" s="101">
        <v>76.520833333333329</v>
      </c>
      <c r="H609" s="101">
        <v>87</v>
      </c>
      <c r="I609" s="101">
        <v>54</v>
      </c>
      <c r="J609" s="101">
        <v>3.069999999999999</v>
      </c>
    </row>
    <row r="610" spans="1:10" x14ac:dyDescent="0.25">
      <c r="A610" s="99">
        <v>44074</v>
      </c>
      <c r="B610" s="100">
        <f>WEEKNUM([1]!DATAMETEROLOGICA[[#This Row],[DIAS]],21)</f>
        <v>36</v>
      </c>
      <c r="C610" s="100" cm="1">
        <f t="array" ref="C6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0" s="101">
        <v>15.545833333333329</v>
      </c>
      <c r="E610" s="101">
        <v>24.3</v>
      </c>
      <c r="F610" s="101">
        <v>10.9</v>
      </c>
      <c r="G610" s="101">
        <v>70.1875</v>
      </c>
      <c r="H610" s="101">
        <v>86</v>
      </c>
      <c r="I610" s="101">
        <v>42</v>
      </c>
      <c r="J610" s="101">
        <v>5.23</v>
      </c>
    </row>
    <row r="611" spans="1:10" x14ac:dyDescent="0.25">
      <c r="A611" s="99">
        <v>44075</v>
      </c>
      <c r="B611" s="100">
        <f>WEEKNUM([1]!DATAMETEROLOGICA[[#This Row],[DIAS]],21)</f>
        <v>36</v>
      </c>
      <c r="C611" s="100" cm="1">
        <f t="array" ref="C6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1" s="101">
        <v>14.072916666666664</v>
      </c>
      <c r="E611" s="101">
        <v>19.899999999999999</v>
      </c>
      <c r="F611" s="101">
        <v>10.8</v>
      </c>
      <c r="G611" s="101">
        <v>74.770833333333329</v>
      </c>
      <c r="H611" s="101">
        <v>88</v>
      </c>
      <c r="I611" s="101">
        <v>54</v>
      </c>
      <c r="J611" s="101">
        <v>5.25</v>
      </c>
    </row>
    <row r="612" spans="1:10" x14ac:dyDescent="0.25">
      <c r="A612" s="99">
        <v>44076</v>
      </c>
      <c r="B612" s="100">
        <f>WEEKNUM([1]!DATAMETEROLOGICA[[#This Row],[DIAS]],21)</f>
        <v>36</v>
      </c>
      <c r="C612" s="100" cm="1">
        <f t="array" ref="C6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2" s="101">
        <v>13.664583333333333</v>
      </c>
      <c r="E612" s="101">
        <v>18.899999999999999</v>
      </c>
      <c r="F612" s="101">
        <v>11.2</v>
      </c>
      <c r="G612" s="101">
        <v>76.770833333333329</v>
      </c>
      <c r="H612" s="101">
        <v>85</v>
      </c>
      <c r="I612" s="101">
        <v>59</v>
      </c>
      <c r="J612" s="101">
        <v>4.4799999999999995</v>
      </c>
    </row>
    <row r="613" spans="1:10" x14ac:dyDescent="0.25">
      <c r="A613" s="99">
        <v>44077</v>
      </c>
      <c r="B613" s="100">
        <f>WEEKNUM([1]!DATAMETEROLOGICA[[#This Row],[DIAS]],21)</f>
        <v>36</v>
      </c>
      <c r="C613" s="100" cm="1">
        <f t="array" ref="C6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3" s="101">
        <v>14.30625</v>
      </c>
      <c r="E613" s="101">
        <v>22.1</v>
      </c>
      <c r="F613" s="101">
        <v>10.8</v>
      </c>
      <c r="G613" s="101">
        <v>73.041666666666671</v>
      </c>
      <c r="H613" s="101">
        <v>84</v>
      </c>
      <c r="I613" s="101">
        <v>50</v>
      </c>
      <c r="J613" s="101">
        <v>4.9400000000000004</v>
      </c>
    </row>
    <row r="614" spans="1:10" x14ac:dyDescent="0.25">
      <c r="A614" s="99">
        <v>44078</v>
      </c>
      <c r="B614" s="100">
        <f>WEEKNUM([1]!DATAMETEROLOGICA[[#This Row],[DIAS]],21)</f>
        <v>36</v>
      </c>
      <c r="C614" s="100" cm="1">
        <f t="array" ref="C6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4" s="101">
        <v>16.133333333333336</v>
      </c>
      <c r="E614" s="101">
        <v>27.6</v>
      </c>
      <c r="F614" s="101">
        <v>9.8000000000000007</v>
      </c>
      <c r="G614" s="101">
        <v>65.916666666666671</v>
      </c>
      <c r="H614" s="101">
        <v>87</v>
      </c>
      <c r="I614" s="101">
        <v>29</v>
      </c>
      <c r="J614" s="101">
        <v>5.31</v>
      </c>
    </row>
    <row r="615" spans="1:10" x14ac:dyDescent="0.25">
      <c r="A615" s="99">
        <v>44079</v>
      </c>
      <c r="B615" s="100">
        <f>WEEKNUM([1]!DATAMETEROLOGICA[[#This Row],[DIAS]],21)</f>
        <v>36</v>
      </c>
      <c r="C615" s="100" cm="1">
        <f t="array" ref="C6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5" s="101">
        <v>15.93333333333333</v>
      </c>
      <c r="E615" s="101">
        <v>26.7</v>
      </c>
      <c r="F615" s="101">
        <v>9.6999999999999993</v>
      </c>
      <c r="G615" s="101">
        <v>65.577777777777783</v>
      </c>
      <c r="H615" s="101">
        <v>87</v>
      </c>
      <c r="I615" s="101">
        <v>28</v>
      </c>
      <c r="J615" s="101">
        <v>5.5900000000000007</v>
      </c>
    </row>
    <row r="616" spans="1:10" x14ac:dyDescent="0.25">
      <c r="A616" s="99">
        <v>44080</v>
      </c>
      <c r="B616" s="100">
        <f>WEEKNUM([1]!DATAMETEROLOGICA[[#This Row],[DIAS]],21)</f>
        <v>36</v>
      </c>
      <c r="C616" s="100" cm="1">
        <f t="array" ref="C6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6" s="101">
        <v>15.239583333333337</v>
      </c>
      <c r="E616" s="101">
        <v>25.8</v>
      </c>
      <c r="F616" s="101">
        <v>9.9</v>
      </c>
      <c r="G616" s="101">
        <v>68.583333333333329</v>
      </c>
      <c r="H616" s="101">
        <v>87</v>
      </c>
      <c r="I616" s="101">
        <v>35</v>
      </c>
      <c r="J616" s="101">
        <v>5.2899999999999983</v>
      </c>
    </row>
    <row r="617" spans="1:10" x14ac:dyDescent="0.25">
      <c r="A617" s="99">
        <v>44081</v>
      </c>
      <c r="B617" s="100">
        <f>WEEKNUM([1]!DATAMETEROLOGICA[[#This Row],[DIAS]],21)</f>
        <v>37</v>
      </c>
      <c r="C617" s="100" cm="1">
        <f t="array" ref="C6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7" s="101">
        <v>15.899999999999997</v>
      </c>
      <c r="E617" s="101">
        <v>26.3</v>
      </c>
      <c r="F617" s="101">
        <v>10.8</v>
      </c>
      <c r="G617" s="101">
        <v>66.395833333333329</v>
      </c>
      <c r="H617" s="101">
        <v>85</v>
      </c>
      <c r="I617" s="101">
        <v>34</v>
      </c>
      <c r="J617" s="101">
        <v>5.1700000000000008</v>
      </c>
    </row>
    <row r="618" spans="1:10" x14ac:dyDescent="0.25">
      <c r="A618" s="99">
        <v>44082</v>
      </c>
      <c r="B618" s="100">
        <f>WEEKNUM([1]!DATAMETEROLOGICA[[#This Row],[DIAS]],21)</f>
        <v>37</v>
      </c>
      <c r="C618" s="100" cm="1">
        <f t="array" ref="C6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8" s="101">
        <v>16.543749999999999</v>
      </c>
      <c r="E618" s="101">
        <v>28.4</v>
      </c>
      <c r="F618" s="101">
        <v>9.1999999999999993</v>
      </c>
      <c r="G618" s="101">
        <v>64.75</v>
      </c>
      <c r="H618" s="101">
        <v>88</v>
      </c>
      <c r="I618" s="101">
        <v>30</v>
      </c>
      <c r="J618" s="101">
        <v>5.7299999999999995</v>
      </c>
    </row>
    <row r="619" spans="1:10" x14ac:dyDescent="0.25">
      <c r="A619" s="99">
        <v>44083</v>
      </c>
      <c r="B619" s="100">
        <f>WEEKNUM([1]!DATAMETEROLOGICA[[#This Row],[DIAS]],21)</f>
        <v>37</v>
      </c>
      <c r="C619" s="100" cm="1">
        <f t="array" ref="C6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19" s="101">
        <v>16.05833333333333</v>
      </c>
      <c r="E619" s="101">
        <v>24.3</v>
      </c>
      <c r="F619" s="101">
        <v>10.6</v>
      </c>
      <c r="G619" s="101">
        <v>66.583333333333329</v>
      </c>
      <c r="H619" s="101">
        <v>88</v>
      </c>
      <c r="I619" s="101">
        <v>39</v>
      </c>
      <c r="J619" s="101">
        <v>5.83</v>
      </c>
    </row>
    <row r="620" spans="1:10" x14ac:dyDescent="0.25">
      <c r="A620" s="99">
        <v>44084</v>
      </c>
      <c r="B620" s="100">
        <f>WEEKNUM([1]!DATAMETEROLOGICA[[#This Row],[DIAS]],21)</f>
        <v>37</v>
      </c>
      <c r="C620" s="100" cm="1">
        <f t="array" ref="C6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0" s="101">
        <v>16.299999999999997</v>
      </c>
      <c r="E620" s="101">
        <v>27.1</v>
      </c>
      <c r="F620" s="101">
        <v>10.5</v>
      </c>
      <c r="G620" s="101">
        <v>65.0625</v>
      </c>
      <c r="H620" s="101">
        <v>86</v>
      </c>
      <c r="I620" s="101">
        <v>29</v>
      </c>
      <c r="J620" s="101">
        <v>5.5299999999999994</v>
      </c>
    </row>
    <row r="621" spans="1:10" x14ac:dyDescent="0.25">
      <c r="A621" s="99">
        <v>44085</v>
      </c>
      <c r="B621" s="100">
        <f>WEEKNUM([1]!DATAMETEROLOGICA[[#This Row],[DIAS]],21)</f>
        <v>37</v>
      </c>
      <c r="C621" s="100" cm="1">
        <f t="array" ref="C6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1" s="101">
        <v>16.40208333333333</v>
      </c>
      <c r="E621" s="101">
        <v>27.4</v>
      </c>
      <c r="F621" s="101">
        <v>10.5</v>
      </c>
      <c r="G621" s="101">
        <v>65.625</v>
      </c>
      <c r="H621" s="101">
        <v>86</v>
      </c>
      <c r="I621" s="101">
        <v>32</v>
      </c>
      <c r="J621" s="101">
        <v>5.21</v>
      </c>
    </row>
    <row r="622" spans="1:10" x14ac:dyDescent="0.25">
      <c r="A622" s="99">
        <v>44086</v>
      </c>
      <c r="B622" s="100">
        <f>WEEKNUM([1]!DATAMETEROLOGICA[[#This Row],[DIAS]],21)</f>
        <v>37</v>
      </c>
      <c r="C622" s="100" cm="1">
        <f t="array" ref="C6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2" s="101">
        <v>16.806250000000002</v>
      </c>
      <c r="E622" s="101">
        <v>26.8</v>
      </c>
      <c r="F622" s="101">
        <v>10.7</v>
      </c>
      <c r="G622" s="101">
        <v>65.5</v>
      </c>
      <c r="H622" s="101">
        <v>86</v>
      </c>
      <c r="I622" s="101">
        <v>34</v>
      </c>
      <c r="J622" s="101">
        <v>5.2599999999999989</v>
      </c>
    </row>
    <row r="623" spans="1:10" x14ac:dyDescent="0.25">
      <c r="A623" s="99">
        <v>44087</v>
      </c>
      <c r="B623" s="100">
        <f>WEEKNUM([1]!DATAMETEROLOGICA[[#This Row],[DIAS]],21)</f>
        <v>37</v>
      </c>
      <c r="C623" s="100" cm="1">
        <f t="array" ref="C6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3" s="101">
        <v>16.941666666666666</v>
      </c>
      <c r="E623" s="101">
        <v>26.2</v>
      </c>
      <c r="F623" s="101">
        <v>11.9</v>
      </c>
      <c r="G623" s="101">
        <v>66.729166666666671</v>
      </c>
      <c r="H623" s="101">
        <v>86</v>
      </c>
      <c r="I623" s="101">
        <v>37</v>
      </c>
      <c r="J623" s="101">
        <v>5.7100000000000009</v>
      </c>
    </row>
    <row r="624" spans="1:10" x14ac:dyDescent="0.25">
      <c r="A624" s="99">
        <v>44088</v>
      </c>
      <c r="B624" s="100">
        <f>WEEKNUM([1]!DATAMETEROLOGICA[[#This Row],[DIAS]],21)</f>
        <v>38</v>
      </c>
      <c r="C624" s="100" cm="1">
        <f t="array" ref="C6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4" s="101">
        <v>18.621276595744682</v>
      </c>
      <c r="E624" s="101">
        <v>28.6</v>
      </c>
      <c r="F624" s="101">
        <v>12.6</v>
      </c>
      <c r="G624" s="101">
        <v>62.021276595744681</v>
      </c>
      <c r="H624" s="101">
        <v>80</v>
      </c>
      <c r="I624" s="101">
        <v>35</v>
      </c>
      <c r="J624" s="101">
        <v>5.2700000000000005</v>
      </c>
    </row>
    <row r="625" spans="1:10" x14ac:dyDescent="0.25">
      <c r="A625" s="99">
        <v>44089</v>
      </c>
      <c r="B625" s="100">
        <f>WEEKNUM([1]!DATAMETEROLOGICA[[#This Row],[DIAS]],21)</f>
        <v>38</v>
      </c>
      <c r="C625" s="100" cm="1">
        <f t="array" ref="C6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625" s="101">
        <v>17.593749999999996</v>
      </c>
      <c r="E625" s="101">
        <v>26.3</v>
      </c>
      <c r="F625" s="101">
        <v>12.9</v>
      </c>
      <c r="G625" s="101">
        <v>68.4375</v>
      </c>
      <c r="H625" s="101">
        <v>85</v>
      </c>
      <c r="I625" s="101">
        <v>41</v>
      </c>
      <c r="J625" s="101">
        <v>5.5699999999999994</v>
      </c>
    </row>
    <row r="626" spans="1:10" x14ac:dyDescent="0.25">
      <c r="A626" s="99">
        <v>44090</v>
      </c>
      <c r="B626" s="100">
        <f>WEEKNUM([1]!DATAMETEROLOGICA[[#This Row],[DIAS]],21)</f>
        <v>38</v>
      </c>
      <c r="C626" s="100" cm="1">
        <f t="array" ref="C6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26" s="101">
        <v>17.016666666666662</v>
      </c>
      <c r="E626" s="101">
        <v>27</v>
      </c>
      <c r="F626" s="101">
        <v>12.1</v>
      </c>
      <c r="G626" s="101">
        <v>69.916666666666671</v>
      </c>
      <c r="H626" s="101">
        <v>88</v>
      </c>
      <c r="I626" s="101">
        <v>37</v>
      </c>
      <c r="J626" s="101">
        <v>5.7</v>
      </c>
    </row>
    <row r="627" spans="1:10" x14ac:dyDescent="0.25">
      <c r="A627" s="99">
        <v>44091</v>
      </c>
      <c r="B627" s="100">
        <f>WEEKNUM([1]!DATAMETEROLOGICA[[#This Row],[DIAS]],21)</f>
        <v>38</v>
      </c>
      <c r="C627" s="100" cm="1">
        <f t="array" ref="C6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27" s="101">
        <v>16.576190476190476</v>
      </c>
      <c r="E627" s="101">
        <v>29.4</v>
      </c>
      <c r="F627" s="101">
        <v>11.1</v>
      </c>
      <c r="G627" s="101">
        <v>69.80952380952381</v>
      </c>
      <c r="H627" s="101">
        <v>88</v>
      </c>
      <c r="I627" s="101">
        <v>25</v>
      </c>
      <c r="J627" s="101">
        <v>3.9999999999999996</v>
      </c>
    </row>
    <row r="628" spans="1:10" x14ac:dyDescent="0.25">
      <c r="A628" s="99">
        <v>44092</v>
      </c>
      <c r="B628" s="100">
        <f>WEEKNUM([1]!DATAMETEROLOGICA[[#This Row],[DIAS]],21)</f>
        <v>38</v>
      </c>
      <c r="C628" s="100" cm="1">
        <f t="array" ref="C6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28" s="101">
        <v>18.21063829787234</v>
      </c>
      <c r="E628" s="101">
        <v>29.5</v>
      </c>
      <c r="F628" s="101">
        <v>10.1</v>
      </c>
      <c r="G628" s="101">
        <v>63.829787234042556</v>
      </c>
      <c r="H628" s="101">
        <v>89</v>
      </c>
      <c r="I628" s="101">
        <v>30</v>
      </c>
      <c r="J628" s="101">
        <v>5.55</v>
      </c>
    </row>
    <row r="629" spans="1:10" x14ac:dyDescent="0.25">
      <c r="A629" s="99">
        <v>44093</v>
      </c>
      <c r="B629" s="100">
        <f>WEEKNUM([1]!DATAMETEROLOGICA[[#This Row],[DIAS]],21)</f>
        <v>38</v>
      </c>
      <c r="C629" s="100" cm="1">
        <f t="array" ref="C6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29" s="101">
        <v>19.810416666666665</v>
      </c>
      <c r="E629" s="101">
        <v>31.7</v>
      </c>
      <c r="F629" s="101">
        <v>11.6</v>
      </c>
      <c r="G629" s="101">
        <v>57.583333333333336</v>
      </c>
      <c r="H629" s="101">
        <v>81</v>
      </c>
      <c r="I629" s="101">
        <v>27</v>
      </c>
      <c r="J629" s="101">
        <v>5.67</v>
      </c>
    </row>
    <row r="630" spans="1:10" x14ac:dyDescent="0.25">
      <c r="A630" s="99">
        <v>44094</v>
      </c>
      <c r="B630" s="100">
        <f>WEEKNUM([1]!DATAMETEROLOGICA[[#This Row],[DIAS]],21)</f>
        <v>38</v>
      </c>
      <c r="C630" s="100" cm="1">
        <f t="array" ref="C6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0" s="101">
        <v>18.599999999999998</v>
      </c>
      <c r="E630" s="101">
        <v>30.6</v>
      </c>
      <c r="F630" s="101">
        <v>11.5</v>
      </c>
      <c r="G630" s="101">
        <v>63.958333333333336</v>
      </c>
      <c r="H630" s="101">
        <v>87</v>
      </c>
      <c r="I630" s="101">
        <v>30</v>
      </c>
      <c r="J630" s="101">
        <v>5.8499999999999988</v>
      </c>
    </row>
    <row r="631" spans="1:10" x14ac:dyDescent="0.25">
      <c r="A631" s="99">
        <v>44095</v>
      </c>
      <c r="B631" s="100">
        <f>WEEKNUM([1]!DATAMETEROLOGICA[[#This Row],[DIAS]],21)</f>
        <v>39</v>
      </c>
      <c r="C631" s="100" cm="1">
        <f t="array" ref="C6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1" s="101">
        <v>18.141666666666662</v>
      </c>
      <c r="E631" s="101">
        <v>31.4</v>
      </c>
      <c r="F631" s="101">
        <v>11.7</v>
      </c>
      <c r="G631" s="101">
        <v>65.270833333333329</v>
      </c>
      <c r="H631" s="101">
        <v>87</v>
      </c>
      <c r="I631" s="101">
        <v>22</v>
      </c>
      <c r="J631" s="101">
        <v>5.6499999999999995</v>
      </c>
    </row>
    <row r="632" spans="1:10" x14ac:dyDescent="0.25">
      <c r="A632" s="99">
        <v>44096</v>
      </c>
      <c r="B632" s="100">
        <f>WEEKNUM([1]!DATAMETEROLOGICA[[#This Row],[DIAS]],21)</f>
        <v>39</v>
      </c>
      <c r="C632" s="100" cm="1">
        <f t="array" ref="C6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2" s="101">
        <v>18.087499999999995</v>
      </c>
      <c r="E632" s="101">
        <v>31.4</v>
      </c>
      <c r="F632" s="101">
        <v>10.9</v>
      </c>
      <c r="G632" s="101">
        <v>65.145833333333329</v>
      </c>
      <c r="H632" s="101">
        <v>87</v>
      </c>
      <c r="I632" s="101">
        <v>25</v>
      </c>
      <c r="J632" s="101">
        <v>5.419999999999999</v>
      </c>
    </row>
    <row r="633" spans="1:10" x14ac:dyDescent="0.25">
      <c r="A633" s="99">
        <v>44097</v>
      </c>
      <c r="B633" s="100">
        <f>WEEKNUM([1]!DATAMETEROLOGICA[[#This Row],[DIAS]],21)</f>
        <v>39</v>
      </c>
      <c r="C633" s="100" cm="1">
        <f t="array" ref="C6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3" s="101">
        <v>19.368750000000002</v>
      </c>
      <c r="E633" s="101">
        <v>32.200000000000003</v>
      </c>
      <c r="F633" s="101">
        <v>11.4</v>
      </c>
      <c r="G633" s="101">
        <v>61.208333333333336</v>
      </c>
      <c r="H633" s="101">
        <v>85</v>
      </c>
      <c r="I633" s="101">
        <v>27</v>
      </c>
      <c r="J633" s="101">
        <v>5.75</v>
      </c>
    </row>
    <row r="634" spans="1:10" x14ac:dyDescent="0.25">
      <c r="A634" s="99">
        <v>44098</v>
      </c>
      <c r="B634" s="100">
        <f>WEEKNUM([1]!DATAMETEROLOGICA[[#This Row],[DIAS]],21)</f>
        <v>39</v>
      </c>
      <c r="C634" s="100" cm="1">
        <f t="array" ref="C6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4" s="101">
        <v>18.962500000000002</v>
      </c>
      <c r="E634" s="101">
        <v>29.8</v>
      </c>
      <c r="F634" s="101">
        <v>12.5</v>
      </c>
      <c r="G634" s="101">
        <v>62.530612244897959</v>
      </c>
      <c r="H634" s="101">
        <v>80</v>
      </c>
      <c r="I634" s="101">
        <v>32</v>
      </c>
      <c r="J634" s="101">
        <v>5.55</v>
      </c>
    </row>
    <row r="635" spans="1:10" x14ac:dyDescent="0.25">
      <c r="A635" s="99">
        <v>44099</v>
      </c>
      <c r="B635" s="100">
        <f>WEEKNUM([1]!DATAMETEROLOGICA[[#This Row],[DIAS]],21)</f>
        <v>39</v>
      </c>
      <c r="C635" s="100" cm="1">
        <f t="array" ref="C6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5" s="101">
        <v>17.464583333333334</v>
      </c>
      <c r="E635" s="101">
        <v>27.5</v>
      </c>
      <c r="F635" s="101">
        <v>11.8</v>
      </c>
      <c r="G635" s="101">
        <v>67.854166666666671</v>
      </c>
      <c r="H635" s="101">
        <v>85</v>
      </c>
      <c r="I635" s="101">
        <v>37</v>
      </c>
      <c r="J635" s="101">
        <v>5.48</v>
      </c>
    </row>
    <row r="636" spans="1:10" x14ac:dyDescent="0.25">
      <c r="A636" s="99">
        <v>44100</v>
      </c>
      <c r="B636" s="100">
        <f>WEEKNUM([1]!DATAMETEROLOGICA[[#This Row],[DIAS]],21)</f>
        <v>39</v>
      </c>
      <c r="C636" s="100" cm="1">
        <f t="array" ref="C6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6" s="101">
        <v>16.614583333333332</v>
      </c>
      <c r="E636" s="101">
        <v>26.8</v>
      </c>
      <c r="F636" s="101">
        <v>11.6</v>
      </c>
      <c r="G636" s="101">
        <v>67.041666666666671</v>
      </c>
      <c r="H636" s="101">
        <v>85</v>
      </c>
      <c r="I636" s="101">
        <v>36</v>
      </c>
      <c r="J636" s="101">
        <v>5.93</v>
      </c>
    </row>
    <row r="637" spans="1:10" x14ac:dyDescent="0.25">
      <c r="A637" s="99">
        <v>44101</v>
      </c>
      <c r="B637" s="100">
        <f>WEEKNUM([1]!DATAMETEROLOGICA[[#This Row],[DIAS]],21)</f>
        <v>39</v>
      </c>
      <c r="C637" s="100" cm="1">
        <f t="array" ref="C6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7" s="101">
        <v>17.239583333333329</v>
      </c>
      <c r="E637" s="101">
        <v>28.3</v>
      </c>
      <c r="F637" s="101">
        <v>11.2</v>
      </c>
      <c r="G637" s="101">
        <v>64.666666666666671</v>
      </c>
      <c r="H637" s="101">
        <v>86</v>
      </c>
      <c r="I637" s="101">
        <v>29</v>
      </c>
      <c r="J637" s="101">
        <v>5.83</v>
      </c>
    </row>
    <row r="638" spans="1:10" x14ac:dyDescent="0.25">
      <c r="A638" s="99">
        <v>44102</v>
      </c>
      <c r="B638" s="100">
        <f>WEEKNUM([1]!DATAMETEROLOGICA[[#This Row],[DIAS]],21)</f>
        <v>40</v>
      </c>
      <c r="C638" s="100" cm="1">
        <f t="array" ref="C6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8" s="101">
        <v>18.308333333333326</v>
      </c>
      <c r="E638" s="101">
        <v>28.4</v>
      </c>
      <c r="F638" s="101">
        <v>11.9</v>
      </c>
      <c r="G638" s="101">
        <v>61.3125</v>
      </c>
      <c r="H638" s="101">
        <v>81</v>
      </c>
      <c r="I638" s="101">
        <v>33</v>
      </c>
      <c r="J638" s="101">
        <v>5.77</v>
      </c>
    </row>
    <row r="639" spans="1:10" x14ac:dyDescent="0.25">
      <c r="A639" s="99">
        <v>44103</v>
      </c>
      <c r="B639" s="100">
        <f>WEEKNUM([1]!DATAMETEROLOGICA[[#This Row],[DIAS]],21)</f>
        <v>40</v>
      </c>
      <c r="C639" s="100" cm="1">
        <f t="array" ref="C6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39" s="101">
        <v>17.542222222222222</v>
      </c>
      <c r="E639" s="101">
        <v>29.3</v>
      </c>
      <c r="F639" s="101">
        <v>12.2</v>
      </c>
      <c r="G639" s="101">
        <v>68.577777777777783</v>
      </c>
      <c r="H639" s="101">
        <v>87</v>
      </c>
      <c r="I639" s="101">
        <v>33</v>
      </c>
      <c r="J639" s="101">
        <v>5.5600000000000005</v>
      </c>
    </row>
    <row r="640" spans="1:10" x14ac:dyDescent="0.25">
      <c r="A640" s="99">
        <v>44104</v>
      </c>
      <c r="B640" s="100">
        <f>WEEKNUM([1]!DATAMETEROLOGICA[[#This Row],[DIAS]],21)</f>
        <v>40</v>
      </c>
      <c r="C640" s="100" cm="1">
        <f t="array" ref="C6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0" s="101">
        <v>18.541666666666664</v>
      </c>
      <c r="E640" s="101">
        <v>31.4</v>
      </c>
      <c r="F640" s="101">
        <v>13.6</v>
      </c>
      <c r="G640" s="101">
        <v>67.9375</v>
      </c>
      <c r="H640" s="101">
        <v>84</v>
      </c>
      <c r="I640" s="101">
        <v>31</v>
      </c>
      <c r="J640" s="101">
        <v>5.2500000000000009</v>
      </c>
    </row>
    <row r="641" spans="1:10" x14ac:dyDescent="0.25">
      <c r="A641" s="99">
        <v>44105</v>
      </c>
      <c r="B641" s="100">
        <f>WEEKNUM([1]!DATAMETEROLOGICA[[#This Row],[DIAS]],21)</f>
        <v>40</v>
      </c>
      <c r="C641" s="100" cm="1">
        <f t="array" ref="C6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1" s="101">
        <v>18.035416666666666</v>
      </c>
      <c r="E641" s="101">
        <v>26.4</v>
      </c>
      <c r="F641" s="101">
        <v>13.8</v>
      </c>
      <c r="G641" s="101">
        <v>70.645833333333329</v>
      </c>
      <c r="H641" s="101">
        <v>85</v>
      </c>
      <c r="I641" s="101">
        <v>42</v>
      </c>
      <c r="J641" s="101">
        <v>5.88</v>
      </c>
    </row>
    <row r="642" spans="1:10" x14ac:dyDescent="0.25">
      <c r="A642" s="99">
        <v>44106</v>
      </c>
      <c r="B642" s="100">
        <f>WEEKNUM([1]!DATAMETEROLOGICA[[#This Row],[DIAS]],21)</f>
        <v>40</v>
      </c>
      <c r="C642" s="100" cm="1">
        <f t="array" ref="C6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2" s="101">
        <v>17.03541666666667</v>
      </c>
      <c r="E642" s="101">
        <v>25.7</v>
      </c>
      <c r="F642" s="101">
        <v>13.2</v>
      </c>
      <c r="G642" s="101">
        <v>72.4375</v>
      </c>
      <c r="H642" s="101">
        <v>86</v>
      </c>
      <c r="I642" s="101">
        <v>41</v>
      </c>
      <c r="J642" s="101">
        <v>6.37</v>
      </c>
    </row>
    <row r="643" spans="1:10" x14ac:dyDescent="0.25">
      <c r="A643" s="99">
        <v>44107</v>
      </c>
      <c r="B643" s="100">
        <f>WEEKNUM([1]!DATAMETEROLOGICA[[#This Row],[DIAS]],21)</f>
        <v>40</v>
      </c>
      <c r="C643" s="100" cm="1">
        <f t="array" ref="C6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3" s="101">
        <v>15.785416666666668</v>
      </c>
      <c r="E643" s="101">
        <v>24</v>
      </c>
      <c r="F643" s="101">
        <v>12.1</v>
      </c>
      <c r="G643" s="101">
        <v>74.083333333333329</v>
      </c>
      <c r="H643" s="101">
        <v>87</v>
      </c>
      <c r="I643" s="101">
        <v>47</v>
      </c>
      <c r="J643" s="101">
        <v>5.8499999999999988</v>
      </c>
    </row>
    <row r="644" spans="1:10" x14ac:dyDescent="0.25">
      <c r="A644" s="99">
        <v>44108</v>
      </c>
      <c r="B644" s="100">
        <f>WEEKNUM([1]!DATAMETEROLOGICA[[#This Row],[DIAS]],21)</f>
        <v>40</v>
      </c>
      <c r="C644" s="100" cm="1">
        <f t="array" ref="C6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4" s="101">
        <v>15.754166666666665</v>
      </c>
      <c r="E644" s="101">
        <v>21.8</v>
      </c>
      <c r="F644" s="101">
        <v>12.9</v>
      </c>
      <c r="G644" s="101">
        <v>73.791666666666671</v>
      </c>
      <c r="H644" s="101">
        <v>84</v>
      </c>
      <c r="I644" s="101">
        <v>51</v>
      </c>
      <c r="J644" s="101">
        <v>3.8699999999999988</v>
      </c>
    </row>
    <row r="645" spans="1:10" x14ac:dyDescent="0.25">
      <c r="A645" s="99">
        <v>44109</v>
      </c>
      <c r="B645" s="100">
        <f>WEEKNUM([1]!DATAMETEROLOGICA[[#This Row],[DIAS]],21)</f>
        <v>41</v>
      </c>
      <c r="C645" s="100" cm="1">
        <f t="array" ref="C6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5" s="101">
        <v>17.656250000000004</v>
      </c>
      <c r="E645" s="101">
        <v>29.3</v>
      </c>
      <c r="F645" s="101">
        <v>12.1</v>
      </c>
      <c r="G645" s="101">
        <v>68.520833333333329</v>
      </c>
      <c r="H645" s="101">
        <v>86</v>
      </c>
      <c r="I645" s="101">
        <v>34</v>
      </c>
      <c r="J645" s="101">
        <v>6.2</v>
      </c>
    </row>
    <row r="646" spans="1:10" x14ac:dyDescent="0.25">
      <c r="A646" s="99">
        <v>44110</v>
      </c>
      <c r="B646" s="100">
        <f>WEEKNUM([1]!DATAMETEROLOGICA[[#This Row],[DIAS]],21)</f>
        <v>41</v>
      </c>
      <c r="C646" s="100" cm="1">
        <f t="array" ref="C6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6" s="101">
        <v>18.720833333333335</v>
      </c>
      <c r="E646" s="101">
        <v>30.7</v>
      </c>
      <c r="F646" s="101">
        <v>11.7</v>
      </c>
      <c r="G646" s="101">
        <v>66.104166666666671</v>
      </c>
      <c r="H646" s="101">
        <v>86</v>
      </c>
      <c r="I646" s="101">
        <v>34</v>
      </c>
      <c r="J646" s="101">
        <v>6.31</v>
      </c>
    </row>
    <row r="647" spans="1:10" x14ac:dyDescent="0.25">
      <c r="A647" s="99">
        <v>44111</v>
      </c>
      <c r="B647" s="100">
        <f>WEEKNUM([1]!DATAMETEROLOGICA[[#This Row],[DIAS]],21)</f>
        <v>41</v>
      </c>
      <c r="C647" s="100" cm="1">
        <f t="array" ref="C6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7" s="101">
        <v>20.291666666666664</v>
      </c>
      <c r="E647" s="101">
        <v>32.5</v>
      </c>
      <c r="F647" s="101">
        <v>12.8</v>
      </c>
      <c r="G647" s="101">
        <v>61.4375</v>
      </c>
      <c r="H647" s="101">
        <v>86</v>
      </c>
      <c r="I647" s="101">
        <v>29</v>
      </c>
      <c r="J647" s="101">
        <v>7.2499999999999991</v>
      </c>
    </row>
    <row r="648" spans="1:10" x14ac:dyDescent="0.25">
      <c r="A648" s="99">
        <v>44112</v>
      </c>
      <c r="B648" s="100">
        <f>WEEKNUM([1]!DATAMETEROLOGICA[[#This Row],[DIAS]],21)</f>
        <v>41</v>
      </c>
      <c r="C648" s="100" cm="1">
        <f t="array" ref="C6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8" s="101">
        <v>20.323913043478267</v>
      </c>
      <c r="E648" s="101">
        <v>32</v>
      </c>
      <c r="F648" s="101">
        <v>13.9</v>
      </c>
      <c r="G648" s="101">
        <v>60.717391304347828</v>
      </c>
      <c r="H648" s="101">
        <v>81</v>
      </c>
      <c r="I648" s="101">
        <v>29</v>
      </c>
      <c r="J648" s="101">
        <v>6.25</v>
      </c>
    </row>
    <row r="649" spans="1:10" x14ac:dyDescent="0.25">
      <c r="A649" s="99">
        <v>44113</v>
      </c>
      <c r="B649" s="100">
        <f>WEEKNUM([1]!DATAMETEROLOGICA[[#This Row],[DIAS]],21)</f>
        <v>41</v>
      </c>
      <c r="C649" s="100" cm="1">
        <f t="array" ref="C6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49" s="101">
        <v>20.958333333333336</v>
      </c>
      <c r="E649" s="101">
        <v>32.1</v>
      </c>
      <c r="F649" s="101">
        <v>13.1</v>
      </c>
      <c r="G649" s="101">
        <v>57.833333333333336</v>
      </c>
      <c r="H649" s="101">
        <v>87</v>
      </c>
      <c r="I649" s="101">
        <v>25</v>
      </c>
      <c r="J649" s="101">
        <v>6.5</v>
      </c>
    </row>
    <row r="650" spans="1:10" x14ac:dyDescent="0.25">
      <c r="A650" s="99">
        <v>44114</v>
      </c>
      <c r="B650" s="100">
        <f>WEEKNUM([1]!DATAMETEROLOGICA[[#This Row],[DIAS]],21)</f>
        <v>41</v>
      </c>
      <c r="C650" s="100" cm="1">
        <f t="array" ref="C6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0" s="101">
        <v>19.950000000000006</v>
      </c>
      <c r="E650" s="101">
        <v>29.1</v>
      </c>
      <c r="F650" s="101">
        <v>13.7</v>
      </c>
      <c r="G650" s="101">
        <v>59.645833333333336</v>
      </c>
      <c r="H650" s="101">
        <v>79</v>
      </c>
      <c r="I650" s="101">
        <v>34</v>
      </c>
      <c r="J650" s="101">
        <v>6.1599999999999993</v>
      </c>
    </row>
    <row r="651" spans="1:10" x14ac:dyDescent="0.25">
      <c r="A651" s="99">
        <v>44115</v>
      </c>
      <c r="B651" s="100">
        <f>WEEKNUM([1]!DATAMETEROLOGICA[[#This Row],[DIAS]],21)</f>
        <v>41</v>
      </c>
      <c r="C651" s="100" cm="1">
        <f t="array" ref="C6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1" s="101">
        <v>21.266666666666655</v>
      </c>
      <c r="E651" s="101">
        <v>31.4</v>
      </c>
      <c r="F651" s="101">
        <v>13.9</v>
      </c>
      <c r="G651" s="101">
        <v>55.208333333333336</v>
      </c>
      <c r="H651" s="101">
        <v>87</v>
      </c>
      <c r="I651" s="101">
        <v>29</v>
      </c>
      <c r="J651" s="101">
        <v>6.6499999999999995</v>
      </c>
    </row>
    <row r="652" spans="1:10" x14ac:dyDescent="0.25">
      <c r="A652" s="99">
        <v>44116</v>
      </c>
      <c r="B652" s="100">
        <f>WEEKNUM([1]!DATAMETEROLOGICA[[#This Row],[DIAS]],21)</f>
        <v>42</v>
      </c>
      <c r="C652" s="100" cm="1">
        <f t="array" ref="C6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2" s="101">
        <v>21.41458333333334</v>
      </c>
      <c r="E652" s="101">
        <v>31.4</v>
      </c>
      <c r="F652" s="101">
        <v>15.1</v>
      </c>
      <c r="G652" s="101">
        <v>55.734693877551024</v>
      </c>
      <c r="H652" s="101">
        <v>76</v>
      </c>
      <c r="I652" s="101">
        <v>33</v>
      </c>
      <c r="J652" s="101">
        <v>6.3699999999999992</v>
      </c>
    </row>
    <row r="653" spans="1:10" x14ac:dyDescent="0.25">
      <c r="A653" s="99">
        <v>44117</v>
      </c>
      <c r="B653" s="100">
        <f>WEEKNUM([1]!DATAMETEROLOGICA[[#This Row],[DIAS]],21)</f>
        <v>42</v>
      </c>
      <c r="C653" s="100" cm="1">
        <f t="array" ref="C6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3" s="101">
        <v>20.114583333333332</v>
      </c>
      <c r="E653" s="101">
        <v>31.6</v>
      </c>
      <c r="F653" s="101">
        <v>13.6</v>
      </c>
      <c r="G653" s="101">
        <v>61.510204081632651</v>
      </c>
      <c r="H653" s="101">
        <v>85</v>
      </c>
      <c r="I653" s="101">
        <v>31</v>
      </c>
      <c r="J653" s="101">
        <v>6.4799999999999995</v>
      </c>
    </row>
    <row r="654" spans="1:10" x14ac:dyDescent="0.25">
      <c r="A654" s="99">
        <v>44118</v>
      </c>
      <c r="B654" s="100">
        <f>WEEKNUM([1]!DATAMETEROLOGICA[[#This Row],[DIAS]],21)</f>
        <v>42</v>
      </c>
      <c r="C654" s="100" cm="1">
        <f t="array" ref="C6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4" s="101">
        <v>19.129166666666663</v>
      </c>
      <c r="E654" s="101">
        <v>30.1</v>
      </c>
      <c r="F654" s="101">
        <v>13.2</v>
      </c>
      <c r="G654" s="101">
        <v>61.729166666666664</v>
      </c>
      <c r="H654" s="101">
        <v>83</v>
      </c>
      <c r="I654" s="101">
        <v>32</v>
      </c>
      <c r="J654" s="101">
        <v>6.3499999999999988</v>
      </c>
    </row>
    <row r="655" spans="1:10" x14ac:dyDescent="0.25">
      <c r="A655" s="99">
        <v>44119</v>
      </c>
      <c r="B655" s="100">
        <f>WEEKNUM([1]!DATAMETEROLOGICA[[#This Row],[DIAS]],21)</f>
        <v>42</v>
      </c>
      <c r="C655" s="100" cm="1">
        <f t="array" ref="C6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655" s="101">
        <v>21.633333333333329</v>
      </c>
      <c r="E655" s="101">
        <v>32.700000000000003</v>
      </c>
      <c r="F655" s="101">
        <v>15.2</v>
      </c>
      <c r="G655" s="101">
        <v>56.0625</v>
      </c>
      <c r="H655" s="101">
        <v>75</v>
      </c>
      <c r="I655" s="101">
        <v>26</v>
      </c>
      <c r="J655" s="101">
        <v>6.44</v>
      </c>
    </row>
    <row r="656" spans="1:10" x14ac:dyDescent="0.25">
      <c r="A656" s="99">
        <v>44120</v>
      </c>
      <c r="B656" s="100">
        <f>WEEKNUM([1]!DATAMETEROLOGICA[[#This Row],[DIAS]],21)</f>
        <v>42</v>
      </c>
      <c r="C656" s="100" cm="1">
        <f t="array" ref="C6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56" s="101">
        <v>21.412499999999998</v>
      </c>
      <c r="E656" s="101">
        <v>32.299999999999997</v>
      </c>
      <c r="F656" s="101">
        <v>15.2</v>
      </c>
      <c r="G656" s="101">
        <v>57.958333333333336</v>
      </c>
      <c r="H656" s="101">
        <v>82</v>
      </c>
      <c r="I656" s="101">
        <v>25</v>
      </c>
      <c r="J656" s="101">
        <v>7.21</v>
      </c>
    </row>
    <row r="657" spans="1:10" x14ac:dyDescent="0.25">
      <c r="A657" s="99">
        <v>44121</v>
      </c>
      <c r="B657" s="100">
        <f>WEEKNUM([1]!DATAMETEROLOGICA[[#This Row],[DIAS]],21)</f>
        <v>42</v>
      </c>
      <c r="C657" s="100" cm="1">
        <f t="array" ref="C6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57" s="101">
        <v>18.987500000000001</v>
      </c>
      <c r="E657" s="101">
        <v>30.3</v>
      </c>
      <c r="F657" s="101">
        <v>13.6</v>
      </c>
      <c r="G657" s="101">
        <v>66.333333333333329</v>
      </c>
      <c r="H657" s="101">
        <v>87</v>
      </c>
      <c r="I657" s="101">
        <v>27</v>
      </c>
      <c r="J657" s="101">
        <v>6.5600000000000005</v>
      </c>
    </row>
    <row r="658" spans="1:10" x14ac:dyDescent="0.25">
      <c r="A658" s="99">
        <v>44122</v>
      </c>
      <c r="B658" s="100">
        <f>WEEKNUM([1]!DATAMETEROLOGICA[[#This Row],[DIAS]],21)</f>
        <v>42</v>
      </c>
      <c r="C658" s="100" cm="1">
        <f t="array" ref="C6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58" s="101">
        <v>18.231249999999999</v>
      </c>
      <c r="E658" s="101">
        <v>29.2</v>
      </c>
      <c r="F658" s="101">
        <v>12.4</v>
      </c>
      <c r="G658" s="101">
        <v>67.083333333333329</v>
      </c>
      <c r="H658" s="101">
        <v>85</v>
      </c>
      <c r="I658" s="101">
        <v>35</v>
      </c>
      <c r="J658" s="101">
        <v>6.14</v>
      </c>
    </row>
    <row r="659" spans="1:10" x14ac:dyDescent="0.25">
      <c r="A659" s="99">
        <v>44123</v>
      </c>
      <c r="B659" s="100">
        <f>WEEKNUM([1]!DATAMETEROLOGICA[[#This Row],[DIAS]],21)</f>
        <v>43</v>
      </c>
      <c r="C659" s="100" cm="1">
        <f t="array" ref="C6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59" s="101">
        <v>17.681250000000002</v>
      </c>
      <c r="E659" s="101">
        <v>28.3</v>
      </c>
      <c r="F659" s="101">
        <v>12.7</v>
      </c>
      <c r="G659" s="101">
        <v>68.166666666666671</v>
      </c>
      <c r="H659" s="101">
        <v>87</v>
      </c>
      <c r="I659" s="101">
        <v>36</v>
      </c>
      <c r="J659" s="101">
        <v>6.669999999999999</v>
      </c>
    </row>
    <row r="660" spans="1:10" x14ac:dyDescent="0.25">
      <c r="A660" s="99">
        <v>44124</v>
      </c>
      <c r="B660" s="100">
        <f>WEEKNUM([1]!DATAMETEROLOGICA[[#This Row],[DIAS]],21)</f>
        <v>43</v>
      </c>
      <c r="C660" s="100" cm="1">
        <f t="array" ref="C6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0" s="101">
        <v>18.929166666666671</v>
      </c>
      <c r="E660" s="101">
        <v>31</v>
      </c>
      <c r="F660" s="101">
        <v>11.4</v>
      </c>
      <c r="G660" s="101">
        <v>63.145833333333336</v>
      </c>
      <c r="H660" s="101">
        <v>87</v>
      </c>
      <c r="I660" s="101">
        <v>28</v>
      </c>
      <c r="J660" s="101">
        <v>6.75</v>
      </c>
    </row>
    <row r="661" spans="1:10" x14ac:dyDescent="0.25">
      <c r="A661" s="99">
        <v>44125</v>
      </c>
      <c r="B661" s="100">
        <f>WEEKNUM([1]!DATAMETEROLOGICA[[#This Row],[DIAS]],21)</f>
        <v>43</v>
      </c>
      <c r="C661" s="100" cm="1">
        <f t="array" ref="C6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1" s="101">
        <v>18.029166666666669</v>
      </c>
      <c r="E661" s="101">
        <v>27.6</v>
      </c>
      <c r="F661" s="101">
        <v>12.1</v>
      </c>
      <c r="G661" s="101">
        <v>65.541666666666671</v>
      </c>
      <c r="H661" s="101">
        <v>85</v>
      </c>
      <c r="I661" s="101">
        <v>32</v>
      </c>
      <c r="J661" s="101">
        <v>6.89</v>
      </c>
    </row>
    <row r="662" spans="1:10" x14ac:dyDescent="0.25">
      <c r="A662" s="99">
        <v>44126</v>
      </c>
      <c r="B662" s="100">
        <f>WEEKNUM([1]!DATAMETEROLOGICA[[#This Row],[DIAS]],21)</f>
        <v>43</v>
      </c>
      <c r="C662" s="100" cm="1">
        <f t="array" ref="C6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2" s="101">
        <v>17.587499999999999</v>
      </c>
      <c r="E662" s="101">
        <v>25.8</v>
      </c>
      <c r="F662" s="101">
        <v>13.4</v>
      </c>
      <c r="G662" s="101">
        <v>70.520833333333329</v>
      </c>
      <c r="H662" s="101">
        <v>86</v>
      </c>
      <c r="I662" s="101">
        <v>41</v>
      </c>
      <c r="J662" s="101">
        <v>6.59</v>
      </c>
    </row>
    <row r="663" spans="1:10" x14ac:dyDescent="0.25">
      <c r="A663" s="99">
        <v>44127</v>
      </c>
      <c r="B663" s="100">
        <f>WEEKNUM([1]!DATAMETEROLOGICA[[#This Row],[DIAS]],21)</f>
        <v>43</v>
      </c>
      <c r="C663" s="100" cm="1">
        <f t="array" ref="C6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3" s="101">
        <v>18.535416666666666</v>
      </c>
      <c r="E663" s="101">
        <v>28.6</v>
      </c>
      <c r="F663" s="101">
        <v>13.1</v>
      </c>
      <c r="G663" s="101">
        <v>66.5</v>
      </c>
      <c r="H663" s="101">
        <v>87</v>
      </c>
      <c r="I663" s="101">
        <v>31</v>
      </c>
      <c r="J663" s="101">
        <v>6.7900000000000009</v>
      </c>
    </row>
    <row r="664" spans="1:10" x14ac:dyDescent="0.25">
      <c r="A664" s="99">
        <v>44128</v>
      </c>
      <c r="B664" s="100">
        <f>WEEKNUM([1]!DATAMETEROLOGICA[[#This Row],[DIAS]],21)</f>
        <v>43</v>
      </c>
      <c r="C664" s="100" cm="1">
        <f t="array" ref="C6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4" s="101">
        <v>18.664583333333336</v>
      </c>
      <c r="E664" s="101">
        <v>30.1</v>
      </c>
      <c r="F664" s="101">
        <v>13.8</v>
      </c>
      <c r="G664" s="101">
        <v>66.104166666666671</v>
      </c>
      <c r="H664" s="101">
        <v>84</v>
      </c>
      <c r="I664" s="101">
        <v>35</v>
      </c>
      <c r="J664" s="101">
        <v>6.12</v>
      </c>
    </row>
    <row r="665" spans="1:10" x14ac:dyDescent="0.25">
      <c r="A665" s="99">
        <v>44129</v>
      </c>
      <c r="B665" s="100">
        <f>WEEKNUM([1]!DATAMETEROLOGICA[[#This Row],[DIAS]],21)</f>
        <v>43</v>
      </c>
      <c r="C665" s="100" cm="1">
        <f t="array" ref="C6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5" s="101">
        <v>18.797916666666666</v>
      </c>
      <c r="E665" s="101">
        <v>28.6</v>
      </c>
      <c r="F665" s="101">
        <v>12.5</v>
      </c>
      <c r="G665" s="101">
        <v>64.895833333333329</v>
      </c>
      <c r="H665" s="101">
        <v>85</v>
      </c>
      <c r="I665" s="101">
        <v>36</v>
      </c>
      <c r="J665" s="101">
        <v>7</v>
      </c>
    </row>
    <row r="666" spans="1:10" x14ac:dyDescent="0.25">
      <c r="A666" s="99">
        <v>44130</v>
      </c>
      <c r="B666" s="100">
        <f>WEEKNUM([1]!DATAMETEROLOGICA[[#This Row],[DIAS]],21)</f>
        <v>44</v>
      </c>
      <c r="C666" s="100" cm="1">
        <f t="array" ref="C6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6" s="101">
        <v>20.44166666666667</v>
      </c>
      <c r="E666" s="101">
        <v>30.8</v>
      </c>
      <c r="F666" s="101">
        <v>13.1</v>
      </c>
      <c r="G666" s="101">
        <v>59.916666666666664</v>
      </c>
      <c r="H666" s="101">
        <v>86</v>
      </c>
      <c r="I666" s="101">
        <v>35</v>
      </c>
      <c r="J666" s="101">
        <v>6.9599999999999991</v>
      </c>
    </row>
    <row r="667" spans="1:10" x14ac:dyDescent="0.25">
      <c r="A667" s="99">
        <v>44131</v>
      </c>
      <c r="B667" s="100">
        <f>WEEKNUM([1]!DATAMETEROLOGICA[[#This Row],[DIAS]],21)</f>
        <v>44</v>
      </c>
      <c r="C667" s="100" cm="1">
        <f t="array" ref="C6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7" s="101">
        <v>19.633333333333329</v>
      </c>
      <c r="E667" s="101">
        <v>28.8</v>
      </c>
      <c r="F667" s="101">
        <v>14.1</v>
      </c>
      <c r="G667" s="101">
        <v>64.75</v>
      </c>
      <c r="H667" s="101">
        <v>82</v>
      </c>
      <c r="I667" s="101">
        <v>39</v>
      </c>
      <c r="J667" s="101">
        <v>6.89</v>
      </c>
    </row>
    <row r="668" spans="1:10" x14ac:dyDescent="0.25">
      <c r="A668" s="99">
        <v>44132</v>
      </c>
      <c r="B668" s="100">
        <f>WEEKNUM([1]!DATAMETEROLOGICA[[#This Row],[DIAS]],21)</f>
        <v>44</v>
      </c>
      <c r="C668" s="100" cm="1">
        <f t="array" ref="C6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8" s="101">
        <v>18.741666666666671</v>
      </c>
      <c r="E668" s="101">
        <v>27.6</v>
      </c>
      <c r="F668" s="101">
        <v>13.3</v>
      </c>
      <c r="G668" s="101">
        <v>67.645833333333329</v>
      </c>
      <c r="H668" s="101">
        <v>86</v>
      </c>
      <c r="I668" s="101">
        <v>43</v>
      </c>
      <c r="J668" s="101">
        <v>6.6399999999999988</v>
      </c>
    </row>
    <row r="669" spans="1:10" x14ac:dyDescent="0.25">
      <c r="A669" s="99">
        <v>44133</v>
      </c>
      <c r="B669" s="100">
        <f>WEEKNUM([1]!DATAMETEROLOGICA[[#This Row],[DIAS]],21)</f>
        <v>44</v>
      </c>
      <c r="C669" s="100" cm="1">
        <f t="array" ref="C6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69" s="101">
        <v>18.949999999999992</v>
      </c>
      <c r="E669" s="101">
        <v>30.6</v>
      </c>
      <c r="F669" s="101">
        <v>12.9</v>
      </c>
      <c r="G669" s="101">
        <v>65.833333333333329</v>
      </c>
      <c r="H669" s="101">
        <v>86</v>
      </c>
      <c r="I669" s="101">
        <v>35</v>
      </c>
      <c r="J669" s="101">
        <v>6.27</v>
      </c>
    </row>
    <row r="670" spans="1:10" x14ac:dyDescent="0.25">
      <c r="A670" s="99">
        <v>44134</v>
      </c>
      <c r="B670" s="100">
        <f>WEEKNUM([1]!DATAMETEROLOGICA[[#This Row],[DIAS]],21)</f>
        <v>44</v>
      </c>
      <c r="C670" s="100" cm="1">
        <f t="array" ref="C6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0" s="101">
        <v>20.618749999999995</v>
      </c>
      <c r="E670" s="101">
        <v>31.2</v>
      </c>
      <c r="F670" s="101">
        <v>13.4</v>
      </c>
      <c r="G670" s="101">
        <v>61.6875</v>
      </c>
      <c r="H670" s="101">
        <v>83</v>
      </c>
      <c r="I670" s="101">
        <v>35</v>
      </c>
      <c r="J670" s="101">
        <v>6.5200000000000005</v>
      </c>
    </row>
    <row r="671" spans="1:10" x14ac:dyDescent="0.25">
      <c r="A671" s="99">
        <v>44135</v>
      </c>
      <c r="B671" s="100">
        <f>WEEKNUM([1]!DATAMETEROLOGICA[[#This Row],[DIAS]],21)</f>
        <v>44</v>
      </c>
      <c r="C671" s="100" cm="1">
        <f t="array" ref="C6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1" s="101">
        <v>20.318750000000005</v>
      </c>
      <c r="E671" s="101">
        <v>30.6</v>
      </c>
      <c r="F671" s="101">
        <v>13.8</v>
      </c>
      <c r="G671" s="101">
        <v>64.125</v>
      </c>
      <c r="H671" s="101">
        <v>86</v>
      </c>
      <c r="I671" s="101">
        <v>36</v>
      </c>
      <c r="J671" s="101">
        <v>6.7700000000000005</v>
      </c>
    </row>
    <row r="672" spans="1:10" x14ac:dyDescent="0.25">
      <c r="A672" s="99">
        <v>44136</v>
      </c>
      <c r="B672" s="100">
        <f>WEEKNUM([1]!DATAMETEROLOGICA[[#This Row],[DIAS]],21)</f>
        <v>44</v>
      </c>
      <c r="C672" s="100" cm="1">
        <f t="array" ref="C6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2" s="101">
        <v>19.232608695652171</v>
      </c>
      <c r="E672" s="101">
        <v>30.1</v>
      </c>
      <c r="F672" s="101">
        <v>12.9</v>
      </c>
      <c r="G672" s="101">
        <v>66.652173913043484</v>
      </c>
      <c r="H672" s="101">
        <v>87</v>
      </c>
      <c r="I672" s="101">
        <v>32</v>
      </c>
      <c r="J672" s="101">
        <v>6.51</v>
      </c>
    </row>
    <row r="673" spans="1:10" x14ac:dyDescent="0.25">
      <c r="A673" s="99">
        <v>44137</v>
      </c>
      <c r="B673" s="100">
        <f>WEEKNUM([1]!DATAMETEROLOGICA[[#This Row],[DIAS]],21)</f>
        <v>45</v>
      </c>
      <c r="C673" s="100" cm="1">
        <f t="array" ref="C6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3" s="101">
        <v>18.179166666666671</v>
      </c>
      <c r="E673" s="101">
        <v>26.1</v>
      </c>
      <c r="F673" s="101">
        <v>14.1</v>
      </c>
      <c r="G673" s="101">
        <v>71.541666666666671</v>
      </c>
      <c r="H673" s="101">
        <v>85</v>
      </c>
      <c r="I673" s="101">
        <v>47</v>
      </c>
      <c r="J673" s="101">
        <v>6.19</v>
      </c>
    </row>
    <row r="674" spans="1:10" x14ac:dyDescent="0.25">
      <c r="A674" s="99">
        <v>44138</v>
      </c>
      <c r="B674" s="100">
        <f>WEEKNUM([1]!DATAMETEROLOGICA[[#This Row],[DIAS]],21)</f>
        <v>45</v>
      </c>
      <c r="C674" s="100" cm="1">
        <f t="array" ref="C6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4" s="101">
        <v>19.062499999999993</v>
      </c>
      <c r="E674" s="101">
        <v>28</v>
      </c>
      <c r="F674" s="101">
        <v>12.3</v>
      </c>
      <c r="G674" s="101">
        <v>67.458333333333329</v>
      </c>
      <c r="H674" s="101">
        <v>83</v>
      </c>
      <c r="I674" s="101">
        <v>39</v>
      </c>
      <c r="J674" s="101">
        <v>6.0000000000000018</v>
      </c>
    </row>
    <row r="675" spans="1:10" x14ac:dyDescent="0.25">
      <c r="A675" s="99">
        <v>44139</v>
      </c>
      <c r="B675" s="100">
        <f>WEEKNUM([1]!DATAMETEROLOGICA[[#This Row],[DIAS]],21)</f>
        <v>45</v>
      </c>
      <c r="C675" s="100" cm="1">
        <f t="array" ref="C6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5" s="101">
        <v>20.320833333333329</v>
      </c>
      <c r="E675" s="101">
        <v>31.7</v>
      </c>
      <c r="F675" s="101">
        <v>14</v>
      </c>
      <c r="G675" s="101">
        <v>61.666666666666664</v>
      </c>
      <c r="H675" s="101">
        <v>84</v>
      </c>
      <c r="I675" s="101">
        <v>27</v>
      </c>
      <c r="J675" s="101">
        <v>6.89</v>
      </c>
    </row>
    <row r="676" spans="1:10" x14ac:dyDescent="0.25">
      <c r="A676" s="99">
        <v>44140</v>
      </c>
      <c r="B676" s="100">
        <f>WEEKNUM([1]!DATAMETEROLOGICA[[#This Row],[DIAS]],21)</f>
        <v>45</v>
      </c>
      <c r="C676" s="100" cm="1">
        <f t="array" ref="C6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6" s="101">
        <v>19.870833333333334</v>
      </c>
      <c r="E676" s="101">
        <v>32.1</v>
      </c>
      <c r="F676" s="101">
        <v>13.4</v>
      </c>
      <c r="G676" s="101">
        <v>63.583333333333336</v>
      </c>
      <c r="H676" s="101">
        <v>87</v>
      </c>
      <c r="I676" s="101">
        <v>25</v>
      </c>
      <c r="J676" s="101">
        <v>6.9000000000000012</v>
      </c>
    </row>
    <row r="677" spans="1:10" x14ac:dyDescent="0.25">
      <c r="A677" s="99">
        <v>44141</v>
      </c>
      <c r="B677" s="100">
        <f>WEEKNUM([1]!DATAMETEROLOGICA[[#This Row],[DIAS]],21)</f>
        <v>45</v>
      </c>
      <c r="C677" s="100" cm="1">
        <f t="array" ref="C6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7" s="101">
        <v>19.152083333333334</v>
      </c>
      <c r="E677" s="101">
        <v>29.2</v>
      </c>
      <c r="F677" s="101">
        <v>13.2</v>
      </c>
      <c r="G677" s="101">
        <v>64.75</v>
      </c>
      <c r="H677" s="101">
        <v>86</v>
      </c>
      <c r="I677" s="101">
        <v>32</v>
      </c>
      <c r="J677" s="101">
        <v>6.69</v>
      </c>
    </row>
    <row r="678" spans="1:10" x14ac:dyDescent="0.25">
      <c r="A678" s="99">
        <v>44142</v>
      </c>
      <c r="B678" s="100">
        <f>WEEKNUM([1]!DATAMETEROLOGICA[[#This Row],[DIAS]],21)</f>
        <v>45</v>
      </c>
      <c r="C678" s="100" cm="1">
        <f t="array" ref="C6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8" s="101">
        <v>17.817021276595742</v>
      </c>
      <c r="E678" s="101">
        <v>25.8</v>
      </c>
      <c r="F678" s="101">
        <v>12.3</v>
      </c>
      <c r="G678" s="101">
        <v>69.446808510638292</v>
      </c>
      <c r="H678" s="101">
        <v>85</v>
      </c>
      <c r="I678" s="101">
        <v>44</v>
      </c>
      <c r="J678" s="101">
        <v>4.8500000000000005</v>
      </c>
    </row>
    <row r="679" spans="1:10" x14ac:dyDescent="0.25">
      <c r="A679" s="99">
        <v>44143</v>
      </c>
      <c r="B679" s="100">
        <f>WEEKNUM([1]!DATAMETEROLOGICA[[#This Row],[DIAS]],21)</f>
        <v>45</v>
      </c>
      <c r="C679" s="100" cm="1">
        <f t="array" ref="C6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79" s="101">
        <v>17.902083333333334</v>
      </c>
      <c r="E679" s="101">
        <v>27.1</v>
      </c>
      <c r="F679" s="101">
        <v>14.1</v>
      </c>
      <c r="G679" s="101">
        <v>69.666666666666671</v>
      </c>
      <c r="H679" s="101">
        <v>83</v>
      </c>
      <c r="I679" s="101">
        <v>40</v>
      </c>
      <c r="J679" s="101">
        <v>5.86</v>
      </c>
    </row>
    <row r="680" spans="1:10" x14ac:dyDescent="0.25">
      <c r="A680" s="99">
        <v>44144</v>
      </c>
      <c r="B680" s="100">
        <f>WEEKNUM([1]!DATAMETEROLOGICA[[#This Row],[DIAS]],21)</f>
        <v>46</v>
      </c>
      <c r="C680" s="100" cm="1">
        <f t="array" ref="C6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0" s="101">
        <v>19.070833333333336</v>
      </c>
      <c r="E680" s="101">
        <v>29.8</v>
      </c>
      <c r="F680" s="101">
        <v>12.8</v>
      </c>
      <c r="G680" s="101">
        <v>66.125</v>
      </c>
      <c r="H680" s="101">
        <v>86</v>
      </c>
      <c r="I680" s="101">
        <v>33</v>
      </c>
      <c r="J680" s="101">
        <v>6.120000000000001</v>
      </c>
    </row>
    <row r="681" spans="1:10" x14ac:dyDescent="0.25">
      <c r="A681" s="99">
        <v>44145</v>
      </c>
      <c r="B681" s="100">
        <f>WEEKNUM([1]!DATAMETEROLOGICA[[#This Row],[DIAS]],21)</f>
        <v>46</v>
      </c>
      <c r="C681" s="100" cm="1">
        <f t="array" ref="C6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1" s="101">
        <v>20.120833333333334</v>
      </c>
      <c r="E681" s="101">
        <v>30.6</v>
      </c>
      <c r="F681" s="101">
        <v>13.5</v>
      </c>
      <c r="G681" s="101">
        <v>63.770833333333336</v>
      </c>
      <c r="H681" s="101">
        <v>85</v>
      </c>
      <c r="I681" s="101">
        <v>30</v>
      </c>
      <c r="J681" s="101">
        <v>6.5300000000000011</v>
      </c>
    </row>
    <row r="682" spans="1:10" x14ac:dyDescent="0.25">
      <c r="A682" s="99">
        <v>44146</v>
      </c>
      <c r="B682" s="100">
        <f>WEEKNUM([1]!DATAMETEROLOGICA[[#This Row],[DIAS]],21)</f>
        <v>46</v>
      </c>
      <c r="C682" s="100" cm="1">
        <f t="array" ref="C6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2" s="101">
        <v>19.708333333333339</v>
      </c>
      <c r="E682" s="101">
        <v>30.2</v>
      </c>
      <c r="F682" s="101">
        <v>13.9</v>
      </c>
      <c r="G682" s="101">
        <v>66.395833333333329</v>
      </c>
      <c r="H682" s="101">
        <v>84</v>
      </c>
      <c r="I682" s="101">
        <v>29</v>
      </c>
      <c r="J682" s="101">
        <v>5.78</v>
      </c>
    </row>
    <row r="683" spans="1:10" x14ac:dyDescent="0.25">
      <c r="A683" s="99">
        <v>44147</v>
      </c>
      <c r="B683" s="100">
        <f>WEEKNUM([1]!DATAMETEROLOGICA[[#This Row],[DIAS]],21)</f>
        <v>46</v>
      </c>
      <c r="C683" s="100" cm="1">
        <f t="array" ref="C6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3" s="101">
        <v>20.424999999999997</v>
      </c>
      <c r="E683" s="101">
        <v>30.7</v>
      </c>
      <c r="F683" s="101">
        <v>14.2</v>
      </c>
      <c r="G683" s="101">
        <v>63.791666666666664</v>
      </c>
      <c r="H683" s="101">
        <v>85</v>
      </c>
      <c r="I683" s="101">
        <v>29</v>
      </c>
      <c r="J683" s="101">
        <v>6.4899999999999993</v>
      </c>
    </row>
    <row r="684" spans="1:10" x14ac:dyDescent="0.25">
      <c r="A684" s="99">
        <v>44148</v>
      </c>
      <c r="B684" s="100">
        <f>WEEKNUM([1]!DATAMETEROLOGICA[[#This Row],[DIAS]],21)</f>
        <v>46</v>
      </c>
      <c r="C684" s="100" cm="1">
        <f t="array" ref="C6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4" s="101">
        <v>19.875000000000004</v>
      </c>
      <c r="E684" s="101">
        <v>30.4</v>
      </c>
      <c r="F684" s="101">
        <v>13.4</v>
      </c>
      <c r="G684" s="101">
        <v>65</v>
      </c>
      <c r="H684" s="101">
        <v>85</v>
      </c>
      <c r="I684" s="101">
        <v>34</v>
      </c>
      <c r="J684" s="101">
        <v>6.86</v>
      </c>
    </row>
    <row r="685" spans="1:10" x14ac:dyDescent="0.25">
      <c r="A685" s="99">
        <v>44149</v>
      </c>
      <c r="B685" s="100">
        <f>WEEKNUM([1]!DATAMETEROLOGICA[[#This Row],[DIAS]],21)</f>
        <v>46</v>
      </c>
      <c r="C685" s="100" cm="1">
        <f t="array" ref="C6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5" s="101">
        <v>19.718749999999996</v>
      </c>
      <c r="E685" s="101">
        <v>28.9</v>
      </c>
      <c r="F685" s="101">
        <v>14.6</v>
      </c>
      <c r="G685" s="101">
        <v>66.125</v>
      </c>
      <c r="H685" s="101">
        <v>84</v>
      </c>
      <c r="I685" s="101">
        <v>36</v>
      </c>
      <c r="J685" s="101">
        <v>6.66</v>
      </c>
    </row>
    <row r="686" spans="1:10" x14ac:dyDescent="0.25">
      <c r="A686" s="99">
        <v>44150</v>
      </c>
      <c r="B686" s="100">
        <f>WEEKNUM([1]!DATAMETEROLOGICA[[#This Row],[DIAS]],21)</f>
        <v>46</v>
      </c>
      <c r="C686" s="100" cm="1">
        <f t="array" ref="C6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686" s="101">
        <v>19.439583333333335</v>
      </c>
      <c r="E686" s="101">
        <v>28.1</v>
      </c>
      <c r="F686" s="101">
        <v>14.6</v>
      </c>
      <c r="G686" s="101">
        <v>66.9375</v>
      </c>
      <c r="H686" s="101">
        <v>83</v>
      </c>
      <c r="I686" s="101">
        <v>39</v>
      </c>
      <c r="J686" s="101">
        <v>6.37</v>
      </c>
    </row>
    <row r="687" spans="1:10" x14ac:dyDescent="0.25">
      <c r="A687" s="99">
        <v>44151</v>
      </c>
      <c r="B687" s="100">
        <f>WEEKNUM([1]!DATAMETEROLOGICA[[#This Row],[DIAS]],21)</f>
        <v>47</v>
      </c>
      <c r="C687" s="100" cm="1">
        <f t="array" ref="C6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87" s="101">
        <v>19.481250000000006</v>
      </c>
      <c r="E687" s="101">
        <v>29.2</v>
      </c>
      <c r="F687" s="101">
        <v>13.8</v>
      </c>
      <c r="G687" s="101">
        <v>65.375</v>
      </c>
      <c r="H687" s="101">
        <v>87</v>
      </c>
      <c r="I687" s="101">
        <v>34</v>
      </c>
      <c r="J687" s="101">
        <v>7.03</v>
      </c>
    </row>
    <row r="688" spans="1:10" x14ac:dyDescent="0.25">
      <c r="A688" s="99">
        <v>44152</v>
      </c>
      <c r="B688" s="100">
        <f>WEEKNUM([1]!DATAMETEROLOGICA[[#This Row],[DIAS]],21)</f>
        <v>47</v>
      </c>
      <c r="C688" s="100" cm="1">
        <f t="array" ref="C6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88" s="101">
        <v>18.374418604651165</v>
      </c>
      <c r="E688" s="101">
        <v>27.9</v>
      </c>
      <c r="F688" s="101">
        <v>13.3</v>
      </c>
      <c r="G688" s="101">
        <v>67.116279069767444</v>
      </c>
      <c r="H688" s="101">
        <v>85</v>
      </c>
      <c r="I688" s="101">
        <v>33</v>
      </c>
      <c r="J688" s="101">
        <v>5.35</v>
      </c>
    </row>
    <row r="689" spans="1:10" x14ac:dyDescent="0.25">
      <c r="A689" s="99">
        <v>44153</v>
      </c>
      <c r="B689" s="100">
        <f>WEEKNUM([1]!DATAMETEROLOGICA[[#This Row],[DIAS]],21)</f>
        <v>47</v>
      </c>
      <c r="C689" s="100" cm="1">
        <f t="array" ref="C6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89" s="101">
        <v>19.714583333333326</v>
      </c>
      <c r="E689" s="101">
        <v>29.8</v>
      </c>
      <c r="F689" s="101">
        <v>13.7</v>
      </c>
      <c r="G689" s="101">
        <v>64.208333333333329</v>
      </c>
      <c r="H689" s="101">
        <v>84</v>
      </c>
      <c r="I689" s="101">
        <v>35</v>
      </c>
      <c r="J689" s="101">
        <v>6.5699999999999985</v>
      </c>
    </row>
    <row r="690" spans="1:10" x14ac:dyDescent="0.25">
      <c r="A690" s="99">
        <v>44154</v>
      </c>
      <c r="B690" s="100">
        <f>WEEKNUM([1]!DATAMETEROLOGICA[[#This Row],[DIAS]],21)</f>
        <v>47</v>
      </c>
      <c r="C690" s="100" cm="1">
        <f t="array" ref="C6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0" s="101">
        <v>20.395833333333332</v>
      </c>
      <c r="E690" s="101">
        <v>31.9</v>
      </c>
      <c r="F690" s="101">
        <v>12.8</v>
      </c>
      <c r="G690" s="101">
        <v>61.0625</v>
      </c>
      <c r="H690" s="101">
        <v>87</v>
      </c>
      <c r="I690" s="101">
        <v>24</v>
      </c>
      <c r="J690" s="101">
        <v>6.65</v>
      </c>
    </row>
    <row r="691" spans="1:10" x14ac:dyDescent="0.25">
      <c r="A691" s="99">
        <v>44155</v>
      </c>
      <c r="B691" s="100">
        <f>WEEKNUM([1]!DATAMETEROLOGICA[[#This Row],[DIAS]],21)</f>
        <v>47</v>
      </c>
      <c r="C691" s="100" cm="1">
        <f t="array" ref="C6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1" s="101">
        <v>19.908333333333328</v>
      </c>
      <c r="E691" s="101">
        <v>29.3</v>
      </c>
      <c r="F691" s="101">
        <v>13.4</v>
      </c>
      <c r="G691" s="101">
        <v>60.395833333333336</v>
      </c>
      <c r="H691" s="101">
        <v>83</v>
      </c>
      <c r="I691" s="101">
        <v>31</v>
      </c>
      <c r="J691" s="101">
        <v>6.3100000000000005</v>
      </c>
    </row>
    <row r="692" spans="1:10" x14ac:dyDescent="0.25">
      <c r="A692" s="99">
        <v>44156</v>
      </c>
      <c r="B692" s="100">
        <f>WEEKNUM([1]!DATAMETEROLOGICA[[#This Row],[DIAS]],21)</f>
        <v>47</v>
      </c>
      <c r="C692" s="100" cm="1">
        <f t="array" ref="C6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2" s="101">
        <v>19.195833333333329</v>
      </c>
      <c r="E692" s="101">
        <v>30.6</v>
      </c>
      <c r="F692" s="101">
        <v>13.1</v>
      </c>
      <c r="G692" s="101">
        <v>63.604166666666664</v>
      </c>
      <c r="H692" s="101">
        <v>86</v>
      </c>
      <c r="I692" s="101">
        <v>27</v>
      </c>
      <c r="J692" s="101">
        <v>6.68</v>
      </c>
    </row>
    <row r="693" spans="1:10" x14ac:dyDescent="0.25">
      <c r="A693" s="99">
        <v>44157</v>
      </c>
      <c r="B693" s="100">
        <f>WEEKNUM([1]!DATAMETEROLOGICA[[#This Row],[DIAS]],21)</f>
        <v>47</v>
      </c>
      <c r="C693" s="100" cm="1">
        <f t="array" ref="C6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3" s="101">
        <v>19.256250000000001</v>
      </c>
      <c r="E693" s="101">
        <v>30.2</v>
      </c>
      <c r="F693" s="101">
        <v>12.9</v>
      </c>
      <c r="G693" s="101">
        <v>62.520833333333336</v>
      </c>
      <c r="H693" s="101">
        <v>86</v>
      </c>
      <c r="I693" s="101">
        <v>25</v>
      </c>
      <c r="J693" s="101">
        <v>6.77</v>
      </c>
    </row>
    <row r="694" spans="1:10" x14ac:dyDescent="0.25">
      <c r="A694" s="99">
        <v>44158</v>
      </c>
      <c r="B694" s="100">
        <f>WEEKNUM([1]!DATAMETEROLOGICA[[#This Row],[DIAS]],21)</f>
        <v>48</v>
      </c>
      <c r="C694" s="100" cm="1">
        <f t="array" ref="C6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4" s="101">
        <v>18.424999999999997</v>
      </c>
      <c r="E694" s="101">
        <v>27.6</v>
      </c>
      <c r="F694" s="101">
        <v>13</v>
      </c>
      <c r="G694" s="101">
        <v>65.5</v>
      </c>
      <c r="H694" s="101">
        <v>86</v>
      </c>
      <c r="I694" s="101">
        <v>33</v>
      </c>
      <c r="J694" s="101">
        <v>6.82</v>
      </c>
    </row>
    <row r="695" spans="1:10" x14ac:dyDescent="0.25">
      <c r="A695" s="99">
        <v>44159</v>
      </c>
      <c r="B695" s="100">
        <f>WEEKNUM([1]!DATAMETEROLOGICA[[#This Row],[DIAS]],21)</f>
        <v>48</v>
      </c>
      <c r="C695" s="100" cm="1">
        <f t="array" ref="C6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5" s="101">
        <v>18.229166666666668</v>
      </c>
      <c r="E695" s="101">
        <v>27.2</v>
      </c>
      <c r="F695" s="101">
        <v>13.1</v>
      </c>
      <c r="G695" s="101">
        <v>65.958333333333329</v>
      </c>
      <c r="H695" s="101">
        <v>84</v>
      </c>
      <c r="I695" s="101">
        <v>36</v>
      </c>
      <c r="J695" s="101">
        <v>6.7299999999999995</v>
      </c>
    </row>
    <row r="696" spans="1:10" x14ac:dyDescent="0.25">
      <c r="A696" s="99">
        <v>44160</v>
      </c>
      <c r="B696" s="100">
        <f>WEEKNUM([1]!DATAMETEROLOGICA[[#This Row],[DIAS]],21)</f>
        <v>48</v>
      </c>
      <c r="C696" s="100" cm="1">
        <f t="array" ref="C6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6" s="101">
        <v>18.883333333333329</v>
      </c>
      <c r="E696" s="101">
        <v>29.2</v>
      </c>
      <c r="F696" s="101">
        <v>12.5</v>
      </c>
      <c r="G696" s="101">
        <v>64.833333333333329</v>
      </c>
      <c r="H696" s="101">
        <v>86</v>
      </c>
      <c r="I696" s="101">
        <v>34</v>
      </c>
      <c r="J696" s="101">
        <v>6.339999999999999</v>
      </c>
    </row>
    <row r="697" spans="1:10" x14ac:dyDescent="0.25">
      <c r="A697" s="99">
        <v>44161</v>
      </c>
      <c r="B697" s="100">
        <f>WEEKNUM([1]!DATAMETEROLOGICA[[#This Row],[DIAS]],21)</f>
        <v>48</v>
      </c>
      <c r="C697" s="100" cm="1">
        <f t="array" ref="C6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7" s="101">
        <v>19.84375</v>
      </c>
      <c r="E697" s="101">
        <v>29.8</v>
      </c>
      <c r="F697" s="101">
        <v>13.4</v>
      </c>
      <c r="G697" s="101">
        <v>62.791666666666664</v>
      </c>
      <c r="H697" s="101">
        <v>86</v>
      </c>
      <c r="I697" s="101">
        <v>35</v>
      </c>
      <c r="J697" s="101">
        <v>5.85</v>
      </c>
    </row>
    <row r="698" spans="1:10" x14ac:dyDescent="0.25">
      <c r="A698" s="99">
        <v>44162</v>
      </c>
      <c r="B698" s="100">
        <f>WEEKNUM([1]!DATAMETEROLOGICA[[#This Row],[DIAS]],21)</f>
        <v>48</v>
      </c>
      <c r="C698" s="100" cm="1">
        <f t="array" ref="C6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8" s="101">
        <v>21.668749999999992</v>
      </c>
      <c r="E698" s="101">
        <v>31.2</v>
      </c>
      <c r="F698" s="101">
        <v>14.3</v>
      </c>
      <c r="G698" s="101">
        <v>57.25</v>
      </c>
      <c r="H698" s="101">
        <v>73</v>
      </c>
      <c r="I698" s="101">
        <v>34</v>
      </c>
      <c r="J698" s="101">
        <v>6.4699999999999989</v>
      </c>
    </row>
    <row r="699" spans="1:10" x14ac:dyDescent="0.25">
      <c r="A699" s="99">
        <v>44163</v>
      </c>
      <c r="B699" s="100">
        <f>WEEKNUM([1]!DATAMETEROLOGICA[[#This Row],[DIAS]],21)</f>
        <v>48</v>
      </c>
      <c r="C699" s="100" cm="1">
        <f t="array" ref="C6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699" s="101">
        <v>22.789583333333326</v>
      </c>
      <c r="E699" s="101">
        <v>32.4</v>
      </c>
      <c r="F699" s="101">
        <v>17.399999999999999</v>
      </c>
      <c r="G699" s="101">
        <v>59.104166666666664</v>
      </c>
      <c r="H699" s="101">
        <v>76</v>
      </c>
      <c r="I699" s="101">
        <v>34</v>
      </c>
      <c r="J699" s="101">
        <v>6.3200000000000012</v>
      </c>
    </row>
    <row r="700" spans="1:10" x14ac:dyDescent="0.25">
      <c r="A700" s="99">
        <v>44164</v>
      </c>
      <c r="B700" s="100">
        <f>WEEKNUM([1]!DATAMETEROLOGICA[[#This Row],[DIAS]],21)</f>
        <v>48</v>
      </c>
      <c r="C700" s="100" cm="1">
        <f t="array" ref="C7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0" s="101">
        <v>22.191666666666666</v>
      </c>
      <c r="E700" s="101">
        <v>31.6</v>
      </c>
      <c r="F700" s="101">
        <v>17.100000000000001</v>
      </c>
      <c r="G700" s="101">
        <v>62.416666666666664</v>
      </c>
      <c r="H700" s="101">
        <v>79</v>
      </c>
      <c r="I700" s="101">
        <v>35</v>
      </c>
      <c r="J700" s="101">
        <v>5.2799999999999994</v>
      </c>
    </row>
    <row r="701" spans="1:10" x14ac:dyDescent="0.25">
      <c r="A701" s="99">
        <v>44165</v>
      </c>
      <c r="B701" s="100">
        <f>WEEKNUM([1]!DATAMETEROLOGICA[[#This Row],[DIAS]],21)</f>
        <v>49</v>
      </c>
      <c r="C701" s="100" cm="1">
        <f t="array" ref="C7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1" s="101">
        <v>22.008333333333336</v>
      </c>
      <c r="E701" s="101">
        <v>31.6</v>
      </c>
      <c r="F701" s="101">
        <v>15.5</v>
      </c>
      <c r="G701" s="101">
        <v>64.1875</v>
      </c>
      <c r="H701" s="101">
        <v>87</v>
      </c>
      <c r="I701" s="101">
        <v>37</v>
      </c>
      <c r="J701" s="101">
        <v>6.2399999999999993</v>
      </c>
    </row>
    <row r="702" spans="1:10" x14ac:dyDescent="0.25">
      <c r="A702" s="99">
        <v>44166</v>
      </c>
      <c r="B702" s="100">
        <f>WEEKNUM([1]!DATAMETEROLOGICA[[#This Row],[DIAS]],21)</f>
        <v>49</v>
      </c>
      <c r="C702" s="100" cm="1">
        <f t="array" ref="C7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2" s="101">
        <v>22.022916666666664</v>
      </c>
      <c r="E702" s="101">
        <v>32</v>
      </c>
      <c r="F702" s="101">
        <v>17.100000000000001</v>
      </c>
      <c r="G702" s="101">
        <v>63.729166666666664</v>
      </c>
      <c r="H702" s="101">
        <v>80</v>
      </c>
      <c r="I702" s="101">
        <v>36</v>
      </c>
      <c r="J702" s="101">
        <v>5.9899999999999993</v>
      </c>
    </row>
    <row r="703" spans="1:10" x14ac:dyDescent="0.25">
      <c r="A703" s="99">
        <v>44167</v>
      </c>
      <c r="B703" s="100">
        <f>WEEKNUM([1]!DATAMETEROLOGICA[[#This Row],[DIAS]],21)</f>
        <v>49</v>
      </c>
      <c r="C703" s="100" cm="1">
        <f t="array" ref="C7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3" s="101">
        <v>21.083333333333332</v>
      </c>
      <c r="E703" s="101">
        <v>30.9</v>
      </c>
      <c r="F703" s="101">
        <v>15.7</v>
      </c>
      <c r="G703" s="101">
        <v>66.5</v>
      </c>
      <c r="H703" s="101">
        <v>85</v>
      </c>
      <c r="I703" s="101">
        <v>38</v>
      </c>
      <c r="J703" s="101">
        <v>6.4399999999999995</v>
      </c>
    </row>
    <row r="704" spans="1:10" x14ac:dyDescent="0.25">
      <c r="A704" s="99">
        <v>44168</v>
      </c>
      <c r="B704" s="100">
        <f>WEEKNUM([1]!DATAMETEROLOGICA[[#This Row],[DIAS]],21)</f>
        <v>49</v>
      </c>
      <c r="C704" s="100" cm="1">
        <f t="array" ref="C7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4" s="101">
        <v>21.206250000000001</v>
      </c>
      <c r="E704" s="101">
        <v>30.9</v>
      </c>
      <c r="F704" s="101">
        <v>15.8</v>
      </c>
      <c r="G704" s="101">
        <v>65.208333333333329</v>
      </c>
      <c r="H704" s="101">
        <v>84</v>
      </c>
      <c r="I704" s="101">
        <v>35</v>
      </c>
      <c r="J704" s="101">
        <v>6.5699999999999994</v>
      </c>
    </row>
    <row r="705" spans="1:10" x14ac:dyDescent="0.25">
      <c r="A705" s="99">
        <v>44169</v>
      </c>
      <c r="B705" s="100">
        <f>WEEKNUM([1]!DATAMETEROLOGICA[[#This Row],[DIAS]],21)</f>
        <v>49</v>
      </c>
      <c r="C705" s="100" cm="1">
        <f t="array" ref="C7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5" s="101">
        <v>20.391489361702135</v>
      </c>
      <c r="E705" s="101">
        <v>29.7</v>
      </c>
      <c r="F705" s="101">
        <v>15.9</v>
      </c>
      <c r="G705" s="101">
        <v>68.723404255319153</v>
      </c>
      <c r="H705" s="101">
        <v>84</v>
      </c>
      <c r="I705" s="101">
        <v>42</v>
      </c>
      <c r="J705" s="101">
        <v>4.7299999999999995</v>
      </c>
    </row>
    <row r="706" spans="1:10" x14ac:dyDescent="0.25">
      <c r="A706" s="99">
        <v>44170</v>
      </c>
      <c r="B706" s="100">
        <f>WEEKNUM([1]!DATAMETEROLOGICA[[#This Row],[DIAS]],21)</f>
        <v>49</v>
      </c>
      <c r="C706" s="100" cm="1">
        <f t="array" ref="C7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6" s="101">
        <v>22.099999999999994</v>
      </c>
      <c r="E706" s="101">
        <v>32.1</v>
      </c>
      <c r="F706" s="101">
        <v>16.100000000000001</v>
      </c>
      <c r="G706" s="101">
        <v>66.041666666666671</v>
      </c>
      <c r="H706" s="101">
        <v>87</v>
      </c>
      <c r="I706" s="101">
        <v>34</v>
      </c>
      <c r="J706" s="101">
        <v>6.2600000000000007</v>
      </c>
    </row>
    <row r="707" spans="1:10" x14ac:dyDescent="0.25">
      <c r="A707" s="99">
        <v>44171</v>
      </c>
      <c r="B707" s="100">
        <f>WEEKNUM([1]!DATAMETEROLOGICA[[#This Row],[DIAS]],21)</f>
        <v>49</v>
      </c>
      <c r="C707" s="100" cm="1">
        <f t="array" ref="C7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7" s="101">
        <v>21.729166666666671</v>
      </c>
      <c r="E707" s="101">
        <v>30.3</v>
      </c>
      <c r="F707" s="101">
        <v>16.3</v>
      </c>
      <c r="G707" s="101">
        <v>64.895833333333329</v>
      </c>
      <c r="H707" s="101">
        <v>85</v>
      </c>
      <c r="I707" s="101">
        <v>38</v>
      </c>
      <c r="J707" s="101">
        <v>6.32</v>
      </c>
    </row>
    <row r="708" spans="1:10" x14ac:dyDescent="0.25">
      <c r="A708" s="99">
        <v>44172</v>
      </c>
      <c r="B708" s="100">
        <f>WEEKNUM([1]!DATAMETEROLOGICA[[#This Row],[DIAS]],21)</f>
        <v>50</v>
      </c>
      <c r="C708" s="100" cm="1">
        <f t="array" ref="C7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8" s="101">
        <v>22.144444444444442</v>
      </c>
      <c r="E708" s="101">
        <v>31.3</v>
      </c>
      <c r="F708" s="101">
        <v>16.399999999999999</v>
      </c>
      <c r="G708" s="101">
        <v>61.733333333333334</v>
      </c>
      <c r="H708" s="101">
        <v>81</v>
      </c>
      <c r="I708" s="101">
        <v>36</v>
      </c>
      <c r="J708" s="101">
        <v>5.97</v>
      </c>
    </row>
    <row r="709" spans="1:10" x14ac:dyDescent="0.25">
      <c r="A709" s="99">
        <v>44173</v>
      </c>
      <c r="B709" s="100">
        <f>WEEKNUM([1]!DATAMETEROLOGICA[[#This Row],[DIAS]],21)</f>
        <v>50</v>
      </c>
      <c r="C709" s="100" cm="1">
        <f t="array" ref="C7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09" s="101">
        <v>21.912499999999998</v>
      </c>
      <c r="E709" s="101">
        <v>30.3</v>
      </c>
      <c r="F709" s="101">
        <v>16.5</v>
      </c>
      <c r="G709" s="101">
        <v>63.854166666666664</v>
      </c>
      <c r="H709" s="101">
        <v>80</v>
      </c>
      <c r="I709" s="101">
        <v>40</v>
      </c>
      <c r="J709" s="101">
        <v>6.2299999999999995</v>
      </c>
    </row>
    <row r="710" spans="1:10" x14ac:dyDescent="0.25">
      <c r="A710" s="99">
        <v>44174</v>
      </c>
      <c r="B710" s="100">
        <f>WEEKNUM([1]!DATAMETEROLOGICA[[#This Row],[DIAS]],21)</f>
        <v>50</v>
      </c>
      <c r="C710" s="100" cm="1">
        <f t="array" ref="C7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0" s="101">
        <v>21.587500000000002</v>
      </c>
      <c r="E710" s="101">
        <v>30.4</v>
      </c>
      <c r="F710" s="101">
        <v>16</v>
      </c>
      <c r="G710" s="101">
        <v>64.833333333333329</v>
      </c>
      <c r="H710" s="101">
        <v>85</v>
      </c>
      <c r="I710" s="101">
        <v>36</v>
      </c>
      <c r="J710" s="101">
        <v>6.58</v>
      </c>
    </row>
    <row r="711" spans="1:10" x14ac:dyDescent="0.25">
      <c r="A711" s="99">
        <v>44175</v>
      </c>
      <c r="B711" s="100">
        <f>WEEKNUM([1]!DATAMETEROLOGICA[[#This Row],[DIAS]],21)</f>
        <v>50</v>
      </c>
      <c r="C711" s="100" cm="1">
        <f t="array" ref="C7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1" s="101">
        <v>21.424999999999997</v>
      </c>
      <c r="E711" s="101">
        <v>30.8</v>
      </c>
      <c r="F711" s="101">
        <v>16.100000000000001</v>
      </c>
      <c r="G711" s="101">
        <v>63.333333333333336</v>
      </c>
      <c r="H711" s="101">
        <v>81</v>
      </c>
      <c r="I711" s="101">
        <v>34</v>
      </c>
      <c r="J711" s="101">
        <v>6.5299999999999994</v>
      </c>
    </row>
    <row r="712" spans="1:10" x14ac:dyDescent="0.25">
      <c r="A712" s="99">
        <v>44176</v>
      </c>
      <c r="B712" s="100">
        <f>WEEKNUM([1]!DATAMETEROLOGICA[[#This Row],[DIAS]],21)</f>
        <v>50</v>
      </c>
      <c r="C712" s="100" cm="1">
        <f t="array" ref="C7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2" s="101">
        <v>21.250000000000004</v>
      </c>
      <c r="E712" s="101">
        <v>30.6</v>
      </c>
      <c r="F712" s="101">
        <v>14.9</v>
      </c>
      <c r="G712" s="101">
        <v>64.229166666666671</v>
      </c>
      <c r="H712" s="101">
        <v>83</v>
      </c>
      <c r="I712" s="101">
        <v>39</v>
      </c>
      <c r="J712" s="101">
        <v>6.33</v>
      </c>
    </row>
    <row r="713" spans="1:10" x14ac:dyDescent="0.25">
      <c r="A713" s="99">
        <v>44177</v>
      </c>
      <c r="B713" s="100">
        <f>WEEKNUM([1]!DATAMETEROLOGICA[[#This Row],[DIAS]],21)</f>
        <v>50</v>
      </c>
      <c r="C713" s="100" cm="1">
        <f t="array" ref="C7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3" s="101">
        <v>21.785416666666666</v>
      </c>
      <c r="E713" s="101">
        <v>32.200000000000003</v>
      </c>
      <c r="F713" s="101">
        <v>16.100000000000001</v>
      </c>
      <c r="G713" s="101">
        <v>62.979166666666664</v>
      </c>
      <c r="H713" s="101">
        <v>80</v>
      </c>
      <c r="I713" s="101">
        <v>35</v>
      </c>
      <c r="J713" s="101">
        <v>6.4599999999999991</v>
      </c>
    </row>
    <row r="714" spans="1:10" x14ac:dyDescent="0.25">
      <c r="A714" s="99">
        <v>44178</v>
      </c>
      <c r="B714" s="100">
        <f>WEEKNUM([1]!DATAMETEROLOGICA[[#This Row],[DIAS]],21)</f>
        <v>50</v>
      </c>
      <c r="C714" s="100" cm="1">
        <f t="array" ref="C7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4" s="101">
        <v>21.839583333333341</v>
      </c>
      <c r="E714" s="101">
        <v>30</v>
      </c>
      <c r="F714" s="101">
        <v>16.5</v>
      </c>
      <c r="G714" s="101">
        <v>63.270833333333336</v>
      </c>
      <c r="H714" s="101">
        <v>80</v>
      </c>
      <c r="I714" s="101">
        <v>36</v>
      </c>
      <c r="J714" s="101">
        <v>6.9999999999999991</v>
      </c>
    </row>
    <row r="715" spans="1:10" x14ac:dyDescent="0.25">
      <c r="A715" s="99">
        <v>44179</v>
      </c>
      <c r="B715" s="100">
        <f>WEEKNUM([1]!DATAMETEROLOGICA[[#This Row],[DIAS]],21)</f>
        <v>51</v>
      </c>
      <c r="C715" s="100" cm="1">
        <f t="array" ref="C7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5" s="101">
        <v>21.416666666666661</v>
      </c>
      <c r="E715" s="101">
        <v>30.8</v>
      </c>
      <c r="F715" s="101">
        <v>16.3</v>
      </c>
      <c r="G715" s="101">
        <v>64.104166666666671</v>
      </c>
      <c r="H715" s="101">
        <v>85</v>
      </c>
      <c r="I715" s="101">
        <v>35</v>
      </c>
      <c r="J715" s="101">
        <v>6.4499999999999993</v>
      </c>
    </row>
    <row r="716" spans="1:10" x14ac:dyDescent="0.25">
      <c r="A716" s="99">
        <v>44180</v>
      </c>
      <c r="B716" s="100">
        <f>WEEKNUM([1]!DATAMETEROLOGICA[[#This Row],[DIAS]],21)</f>
        <v>51</v>
      </c>
      <c r="C716" s="100" cm="1">
        <f t="array" ref="C7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716" s="101">
        <v>21.204166666666669</v>
      </c>
      <c r="E716" s="101">
        <v>31.1</v>
      </c>
      <c r="F716" s="101">
        <v>15.7</v>
      </c>
      <c r="G716" s="101">
        <v>65.458333333333329</v>
      </c>
      <c r="H716" s="101">
        <v>79</v>
      </c>
      <c r="I716" s="101">
        <v>39</v>
      </c>
      <c r="J716" s="101">
        <v>5.52</v>
      </c>
    </row>
    <row r="717" spans="1:10" x14ac:dyDescent="0.25">
      <c r="A717" s="99">
        <v>44181</v>
      </c>
      <c r="B717" s="100">
        <f>WEEKNUM([1]!DATAMETEROLOGICA[[#This Row],[DIAS]],21)</f>
        <v>51</v>
      </c>
      <c r="C717" s="100" cm="1">
        <f t="array" ref="C7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17" s="101">
        <v>22.633333333333329</v>
      </c>
      <c r="E717" s="101">
        <v>31.6</v>
      </c>
      <c r="F717" s="101">
        <v>16.600000000000001</v>
      </c>
      <c r="G717" s="101">
        <v>60.875</v>
      </c>
      <c r="H717" s="101">
        <v>81</v>
      </c>
      <c r="I717" s="101">
        <v>34</v>
      </c>
      <c r="J717" s="101">
        <v>6.7599999999999989</v>
      </c>
    </row>
    <row r="718" spans="1:10" x14ac:dyDescent="0.25">
      <c r="A718" s="99">
        <v>44182</v>
      </c>
      <c r="B718" s="100">
        <f>WEEKNUM([1]!DATAMETEROLOGICA[[#This Row],[DIAS]],21)</f>
        <v>51</v>
      </c>
      <c r="C718" s="100" cm="1">
        <f t="array" ref="C7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18" s="101">
        <v>22.624999999999996</v>
      </c>
      <c r="E718" s="101">
        <v>32.799999999999997</v>
      </c>
      <c r="F718" s="101">
        <v>17.399999999999999</v>
      </c>
      <c r="G718" s="101">
        <v>58.520833333333336</v>
      </c>
      <c r="H718" s="101">
        <v>76</v>
      </c>
      <c r="I718" s="101">
        <v>30</v>
      </c>
      <c r="J718" s="101">
        <v>6.5699999999999985</v>
      </c>
    </row>
    <row r="719" spans="1:10" x14ac:dyDescent="0.25">
      <c r="A719" s="99">
        <v>44183</v>
      </c>
      <c r="B719" s="100">
        <f>WEEKNUM([1]!DATAMETEROLOGICA[[#This Row],[DIAS]],21)</f>
        <v>51</v>
      </c>
      <c r="C719" s="100" cm="1">
        <f t="array" ref="C7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19" s="101">
        <v>22.521951219512193</v>
      </c>
      <c r="E719" s="101">
        <v>31.8</v>
      </c>
      <c r="F719" s="101">
        <v>17.100000000000001</v>
      </c>
      <c r="G719" s="101">
        <v>59.951219512195124</v>
      </c>
      <c r="H719" s="101">
        <v>77</v>
      </c>
      <c r="I719" s="101">
        <v>29</v>
      </c>
      <c r="J719" s="101">
        <v>5.99</v>
      </c>
    </row>
    <row r="720" spans="1:10" x14ac:dyDescent="0.25">
      <c r="A720" s="99">
        <v>44184</v>
      </c>
      <c r="B720" s="100">
        <f>WEEKNUM([1]!DATAMETEROLOGICA[[#This Row],[DIAS]],21)</f>
        <v>51</v>
      </c>
      <c r="C720" s="100" cm="1">
        <f t="array" ref="C7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0" s="101">
        <v>21.260416666666661</v>
      </c>
      <c r="E720" s="101">
        <v>29.7</v>
      </c>
      <c r="F720" s="101">
        <v>17</v>
      </c>
      <c r="G720" s="101">
        <v>67.8125</v>
      </c>
      <c r="H720" s="101">
        <v>82</v>
      </c>
      <c r="I720" s="101">
        <v>41</v>
      </c>
      <c r="J720" s="101">
        <v>5.6499999999999995</v>
      </c>
    </row>
    <row r="721" spans="1:10" x14ac:dyDescent="0.25">
      <c r="A721" s="99">
        <v>44185</v>
      </c>
      <c r="B721" s="100">
        <f>WEEKNUM([1]!DATAMETEROLOGICA[[#This Row],[DIAS]],21)</f>
        <v>51</v>
      </c>
      <c r="C721" s="100" cm="1">
        <f t="array" ref="C7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1" s="101">
        <v>18.329787234042552</v>
      </c>
      <c r="E721" s="101">
        <v>26.8</v>
      </c>
      <c r="F721" s="101">
        <v>16.3</v>
      </c>
      <c r="G721" s="101">
        <v>75.191489361702125</v>
      </c>
      <c r="H721" s="101">
        <v>84</v>
      </c>
      <c r="I721" s="101">
        <v>49</v>
      </c>
      <c r="J721" s="101">
        <v>5.89</v>
      </c>
    </row>
    <row r="722" spans="1:10" x14ac:dyDescent="0.25">
      <c r="A722" s="99">
        <v>44186</v>
      </c>
      <c r="B722" s="100">
        <f>WEEKNUM([1]!DATAMETEROLOGICA[[#This Row],[DIAS]],21)</f>
        <v>52</v>
      </c>
      <c r="C722" s="100" cm="1">
        <f t="array" ref="C7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2" s="101">
        <v>22.331914893617011</v>
      </c>
      <c r="E722" s="101">
        <v>32.700000000000003</v>
      </c>
      <c r="F722" s="101">
        <v>17.2</v>
      </c>
      <c r="G722" s="101">
        <v>64.319148936170208</v>
      </c>
      <c r="H722" s="101">
        <v>83</v>
      </c>
      <c r="I722" s="101">
        <v>31</v>
      </c>
      <c r="J722" s="101">
        <v>5.9200000000000017</v>
      </c>
    </row>
    <row r="723" spans="1:10" x14ac:dyDescent="0.25">
      <c r="A723" s="103">
        <v>44187</v>
      </c>
      <c r="B723" s="100">
        <f>WEEKNUM([1]!DATAMETEROLOGICA[[#This Row],[DIAS]],21)</f>
        <v>52</v>
      </c>
      <c r="C723" s="100" cm="1">
        <f t="array" ref="C7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3" s="101">
        <v>21.416666666666661</v>
      </c>
      <c r="E723" s="101">
        <v>30.8</v>
      </c>
      <c r="F723" s="101">
        <v>16.3</v>
      </c>
      <c r="G723" s="101">
        <v>64.104166666666671</v>
      </c>
      <c r="H723" s="101">
        <v>85</v>
      </c>
      <c r="I723" s="101">
        <v>35</v>
      </c>
      <c r="J723" s="101">
        <v>6.4499999999999993</v>
      </c>
    </row>
    <row r="724" spans="1:10" x14ac:dyDescent="0.25">
      <c r="A724" s="99">
        <v>44188</v>
      </c>
      <c r="B724" s="100">
        <f>WEEKNUM([1]!DATAMETEROLOGICA[[#This Row],[DIAS]],21)</f>
        <v>52</v>
      </c>
      <c r="C724" s="100" cm="1">
        <f t="array" ref="C7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4" s="101">
        <v>23.56666666666667</v>
      </c>
      <c r="E724" s="101">
        <v>31.2</v>
      </c>
      <c r="F724" s="101">
        <v>17.100000000000001</v>
      </c>
      <c r="G724" s="101">
        <v>62.166666666666664</v>
      </c>
      <c r="H724" s="101">
        <v>82</v>
      </c>
      <c r="I724" s="101">
        <v>39</v>
      </c>
      <c r="J724" s="101">
        <v>5.85</v>
      </c>
    </row>
    <row r="725" spans="1:10" x14ac:dyDescent="0.25">
      <c r="A725" s="99">
        <v>44189</v>
      </c>
      <c r="B725" s="100">
        <f>WEEKNUM([1]!DATAMETEROLOGICA[[#This Row],[DIAS]],21)</f>
        <v>52</v>
      </c>
      <c r="C725" s="100" cm="1">
        <f t="array" ref="C7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5" s="101">
        <v>21.247916666666665</v>
      </c>
      <c r="E725" s="101">
        <v>29</v>
      </c>
      <c r="F725" s="101">
        <v>17.2</v>
      </c>
      <c r="G725" s="101">
        <v>69.895833333333329</v>
      </c>
      <c r="H725" s="101">
        <v>85</v>
      </c>
      <c r="I725" s="101">
        <v>48</v>
      </c>
      <c r="J725" s="101">
        <v>4.629999999999999</v>
      </c>
    </row>
    <row r="726" spans="1:10" x14ac:dyDescent="0.25">
      <c r="A726" s="99">
        <v>44190</v>
      </c>
      <c r="B726" s="100">
        <f>WEEKNUM([1]!DATAMETEROLOGICA[[#This Row],[DIAS]],21)</f>
        <v>52</v>
      </c>
      <c r="C726" s="100" cm="1">
        <f t="array" ref="C7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6" s="101">
        <v>20.422916666666669</v>
      </c>
      <c r="E726" s="101">
        <v>28.1</v>
      </c>
      <c r="F726" s="101">
        <v>16.899999999999999</v>
      </c>
      <c r="G726" s="101">
        <v>71.625</v>
      </c>
      <c r="H726" s="101">
        <v>81</v>
      </c>
      <c r="I726" s="101">
        <v>48</v>
      </c>
      <c r="J726" s="101">
        <v>4.71</v>
      </c>
    </row>
    <row r="727" spans="1:10" x14ac:dyDescent="0.25">
      <c r="A727" s="99">
        <v>44191</v>
      </c>
      <c r="B727" s="100">
        <f>WEEKNUM([1]!DATAMETEROLOGICA[[#This Row],[DIAS]],21)</f>
        <v>52</v>
      </c>
      <c r="C727" s="100" cm="1">
        <f t="array" ref="C7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7" s="101">
        <v>21.960416666666664</v>
      </c>
      <c r="E727" s="101">
        <v>29.8</v>
      </c>
      <c r="F727" s="101">
        <v>17.2</v>
      </c>
      <c r="G727" s="101">
        <v>69.25</v>
      </c>
      <c r="H727" s="101">
        <v>84</v>
      </c>
      <c r="I727" s="101">
        <v>43</v>
      </c>
      <c r="J727" s="101">
        <v>4.54</v>
      </c>
    </row>
    <row r="728" spans="1:10" x14ac:dyDescent="0.25">
      <c r="A728" s="99">
        <v>44192</v>
      </c>
      <c r="B728" s="100">
        <f>WEEKNUM([1]!DATAMETEROLOGICA[[#This Row],[DIAS]],21)</f>
        <v>52</v>
      </c>
      <c r="C728" s="100" cm="1">
        <f t="array" ref="C7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8" s="101">
        <v>22.056250000000006</v>
      </c>
      <c r="E728" s="101">
        <v>27.7</v>
      </c>
      <c r="F728" s="101">
        <v>17.899999999999999</v>
      </c>
      <c r="G728" s="101">
        <v>70.5</v>
      </c>
      <c r="H728" s="101">
        <v>84</v>
      </c>
      <c r="I728" s="101">
        <v>51</v>
      </c>
      <c r="J728" s="101">
        <v>3.1799999999999997</v>
      </c>
    </row>
    <row r="729" spans="1:10" x14ac:dyDescent="0.25">
      <c r="A729" s="99">
        <v>44193</v>
      </c>
      <c r="B729" s="100">
        <f>WEEKNUM([1]!DATAMETEROLOGICA[[#This Row],[DIAS]],21)</f>
        <v>53</v>
      </c>
      <c r="C729" s="100" cm="1">
        <f t="array" ref="C7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29" s="101">
        <v>22.65625</v>
      </c>
      <c r="E729" s="101">
        <v>26.6</v>
      </c>
      <c r="F729" s="101">
        <v>19.8</v>
      </c>
      <c r="G729" s="101">
        <v>70.770833333333329</v>
      </c>
      <c r="H729" s="101">
        <v>86</v>
      </c>
      <c r="I729" s="101">
        <v>53</v>
      </c>
      <c r="J729" s="101">
        <v>3.94</v>
      </c>
    </row>
    <row r="730" spans="1:10" x14ac:dyDescent="0.25">
      <c r="A730" s="99">
        <v>44194</v>
      </c>
      <c r="B730" s="100">
        <f>WEEKNUM([1]!DATAMETEROLOGICA[[#This Row],[DIAS]],21)</f>
        <v>53</v>
      </c>
      <c r="C730" s="100" cm="1">
        <f t="array" ref="C7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0" s="101">
        <v>23.891666666666662</v>
      </c>
      <c r="E730" s="101">
        <v>31.3</v>
      </c>
      <c r="F730" s="101">
        <v>19.899999999999999</v>
      </c>
      <c r="G730" s="101">
        <v>62.3125</v>
      </c>
      <c r="H730" s="101">
        <v>77</v>
      </c>
      <c r="I730" s="101">
        <v>40</v>
      </c>
      <c r="J730" s="101">
        <v>6.05</v>
      </c>
    </row>
    <row r="731" spans="1:10" x14ac:dyDescent="0.25">
      <c r="A731" s="99">
        <v>44195</v>
      </c>
      <c r="B731" s="100">
        <f>WEEKNUM([1]!DATAMETEROLOGICA[[#This Row],[DIAS]],21)</f>
        <v>53</v>
      </c>
      <c r="C731" s="100" cm="1">
        <f t="array" ref="C7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1" s="101">
        <v>23.377083333333335</v>
      </c>
      <c r="E731" s="101">
        <v>32.4</v>
      </c>
      <c r="F731" s="101">
        <v>17.8</v>
      </c>
      <c r="G731" s="101">
        <v>64.125</v>
      </c>
      <c r="H731" s="101">
        <v>85</v>
      </c>
      <c r="I731" s="101">
        <v>36</v>
      </c>
      <c r="J731" s="101">
        <v>6.54</v>
      </c>
    </row>
    <row r="732" spans="1:10" x14ac:dyDescent="0.25">
      <c r="A732" s="99">
        <v>44196</v>
      </c>
      <c r="B732" s="100">
        <f>WEEKNUM([1]!DATAMETEROLOGICA[[#This Row],[DIAS]],21)</f>
        <v>53</v>
      </c>
      <c r="C732" s="100" cm="1">
        <f t="array" ref="C7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2" s="101">
        <v>22.791666666666661</v>
      </c>
      <c r="E732" s="101">
        <v>31.6</v>
      </c>
      <c r="F732" s="101">
        <v>18.100000000000001</v>
      </c>
      <c r="G732" s="101">
        <v>65.75</v>
      </c>
      <c r="H732" s="101">
        <v>81</v>
      </c>
      <c r="I732" s="101">
        <v>36</v>
      </c>
      <c r="J732" s="101">
        <v>6.2</v>
      </c>
    </row>
    <row r="733" spans="1:10" x14ac:dyDescent="0.25">
      <c r="A733" s="99">
        <v>44197</v>
      </c>
      <c r="B733" s="100">
        <f>WEEKNUM([1]!DATAMETEROLOGICA[[#This Row],[DIAS]],21)</f>
        <v>53</v>
      </c>
      <c r="C733" s="100" cm="1">
        <f t="array" ref="C7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3" s="101">
        <v>22.316666666666674</v>
      </c>
      <c r="E733" s="101">
        <v>28.7</v>
      </c>
      <c r="F733" s="101">
        <v>19.100000000000001</v>
      </c>
      <c r="G733" s="101">
        <v>70.979166666666671</v>
      </c>
      <c r="H733" s="101">
        <v>84</v>
      </c>
      <c r="I733" s="101">
        <v>50</v>
      </c>
      <c r="J733" s="101">
        <v>5.26</v>
      </c>
    </row>
    <row r="734" spans="1:10" x14ac:dyDescent="0.25">
      <c r="A734" s="99">
        <v>44198</v>
      </c>
      <c r="B734" s="100">
        <f>WEEKNUM([1]!DATAMETEROLOGICA[[#This Row],[DIAS]],21)</f>
        <v>53</v>
      </c>
      <c r="C734" s="100" cm="1">
        <f t="array" ref="C7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4" s="101">
        <v>22.14791666666666</v>
      </c>
      <c r="E734" s="101">
        <v>29.2</v>
      </c>
      <c r="F734" s="101">
        <v>18.8</v>
      </c>
      <c r="G734" s="101">
        <v>72.166666666666671</v>
      </c>
      <c r="H734" s="101">
        <v>84</v>
      </c>
      <c r="I734" s="101">
        <v>50</v>
      </c>
      <c r="J734" s="101">
        <v>4.4499999999999984</v>
      </c>
    </row>
    <row r="735" spans="1:10" x14ac:dyDescent="0.25">
      <c r="A735" s="99">
        <v>44199</v>
      </c>
      <c r="B735" s="100">
        <f>WEEKNUM([1]!DATAMETEROLOGICA[[#This Row],[DIAS]],21)</f>
        <v>53</v>
      </c>
      <c r="C735" s="100" cm="1">
        <f t="array" ref="C7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5" s="101">
        <v>22.372916666666658</v>
      </c>
      <c r="E735" s="101">
        <v>29.8</v>
      </c>
      <c r="F735" s="101">
        <v>18.2</v>
      </c>
      <c r="G735" s="101">
        <v>69.625</v>
      </c>
      <c r="H735" s="101">
        <v>84</v>
      </c>
      <c r="I735" s="101">
        <v>46</v>
      </c>
      <c r="J735" s="101">
        <v>5.5499999999999989</v>
      </c>
    </row>
    <row r="736" spans="1:10" x14ac:dyDescent="0.25">
      <c r="A736" s="99">
        <v>44200</v>
      </c>
      <c r="B736" s="100">
        <f>WEEKNUM([1]!DATAMETEROLOGICA[[#This Row],[DIAS]],21)</f>
        <v>1</v>
      </c>
      <c r="C736" s="100" cm="1">
        <f t="array" ref="C7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6" s="101">
        <v>22.987500000000001</v>
      </c>
      <c r="E736" s="101">
        <v>30.6</v>
      </c>
      <c r="F736" s="101">
        <v>18.2</v>
      </c>
      <c r="G736" s="101">
        <v>67.208333333333329</v>
      </c>
      <c r="H736" s="101">
        <v>84</v>
      </c>
      <c r="I736" s="101">
        <v>42</v>
      </c>
      <c r="J736" s="101">
        <v>5.1599999999999984</v>
      </c>
    </row>
    <row r="737" spans="1:10" x14ac:dyDescent="0.25">
      <c r="A737" s="99">
        <v>44201</v>
      </c>
      <c r="B737" s="100">
        <f>WEEKNUM([1]!DATAMETEROLOGICA[[#This Row],[DIAS]],21)</f>
        <v>1</v>
      </c>
      <c r="C737" s="100" cm="1">
        <f t="array" ref="C7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7" s="101">
        <v>23.252083333333331</v>
      </c>
      <c r="E737" s="101">
        <v>30.3</v>
      </c>
      <c r="F737" s="101">
        <v>19.399999999999999</v>
      </c>
      <c r="G737" s="101">
        <v>66.75</v>
      </c>
      <c r="H737" s="101">
        <v>81</v>
      </c>
      <c r="I737" s="101">
        <v>45</v>
      </c>
      <c r="J737" s="101">
        <v>5.05</v>
      </c>
    </row>
    <row r="738" spans="1:10" x14ac:dyDescent="0.25">
      <c r="A738" s="99">
        <v>44202</v>
      </c>
      <c r="B738" s="100">
        <f>WEEKNUM([1]!DATAMETEROLOGICA[[#This Row],[DIAS]],21)</f>
        <v>1</v>
      </c>
      <c r="C738" s="100" cm="1">
        <f t="array" ref="C7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8" s="101">
        <v>23.816666666666663</v>
      </c>
      <c r="E738" s="101">
        <v>31.4</v>
      </c>
      <c r="F738" s="101">
        <v>19.100000000000001</v>
      </c>
      <c r="G738" s="101">
        <v>62.875</v>
      </c>
      <c r="H738" s="101">
        <v>78</v>
      </c>
      <c r="I738" s="101">
        <v>40</v>
      </c>
      <c r="J738" s="101">
        <v>5.33</v>
      </c>
    </row>
    <row r="739" spans="1:10" x14ac:dyDescent="0.25">
      <c r="A739" s="99">
        <v>44203</v>
      </c>
      <c r="B739" s="100">
        <f>WEEKNUM([1]!DATAMETEROLOGICA[[#This Row],[DIAS]],21)</f>
        <v>1</v>
      </c>
      <c r="C739" s="100" cm="1">
        <f t="array" ref="C7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39" s="101">
        <v>22.221276595744676</v>
      </c>
      <c r="E739" s="101">
        <v>28.8</v>
      </c>
      <c r="F739" s="101">
        <v>19.2</v>
      </c>
      <c r="G739" s="101">
        <v>69.829787234042556</v>
      </c>
      <c r="H739" s="101">
        <v>82</v>
      </c>
      <c r="I739" s="101">
        <v>49</v>
      </c>
      <c r="J739" s="101">
        <v>4.8499999999999996</v>
      </c>
    </row>
    <row r="740" spans="1:10" x14ac:dyDescent="0.25">
      <c r="A740" s="99">
        <v>44204</v>
      </c>
      <c r="B740" s="100">
        <f>WEEKNUM([1]!DATAMETEROLOGICA[[#This Row],[DIAS]],21)</f>
        <v>1</v>
      </c>
      <c r="C740" s="100" cm="1">
        <f t="array" ref="C7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0" s="101">
        <v>23.416666666666661</v>
      </c>
      <c r="E740" s="101">
        <v>31.4</v>
      </c>
      <c r="F740" s="101">
        <v>18.8</v>
      </c>
      <c r="G740" s="101">
        <v>62.9375</v>
      </c>
      <c r="H740" s="101">
        <v>83</v>
      </c>
      <c r="I740" s="101">
        <v>36</v>
      </c>
      <c r="J740" s="101">
        <v>7.3900000000000006</v>
      </c>
    </row>
    <row r="741" spans="1:10" x14ac:dyDescent="0.25">
      <c r="A741" s="99">
        <v>44205</v>
      </c>
      <c r="B741" s="100">
        <f>WEEKNUM([1]!DATAMETEROLOGICA[[#This Row],[DIAS]],21)</f>
        <v>1</v>
      </c>
      <c r="C741" s="100" cm="1">
        <f t="array" ref="C7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1" s="101">
        <v>23.108333333333334</v>
      </c>
      <c r="E741" s="101">
        <v>30.8</v>
      </c>
      <c r="F741" s="101">
        <v>18.5</v>
      </c>
      <c r="G741" s="101">
        <v>61.479166666666664</v>
      </c>
      <c r="H741" s="101">
        <v>81</v>
      </c>
      <c r="I741" s="101">
        <v>35</v>
      </c>
      <c r="J741" s="101">
        <v>7.73</v>
      </c>
    </row>
    <row r="742" spans="1:10" x14ac:dyDescent="0.25">
      <c r="A742" s="99">
        <v>44206</v>
      </c>
      <c r="B742" s="100">
        <f>WEEKNUM([1]!DATAMETEROLOGICA[[#This Row],[DIAS]],21)</f>
        <v>1</v>
      </c>
      <c r="C742" s="100" cm="1">
        <f t="array" ref="C7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2" s="101">
        <v>21.822916666666668</v>
      </c>
      <c r="E742" s="101">
        <v>28.7</v>
      </c>
      <c r="F742" s="101">
        <v>18</v>
      </c>
      <c r="G742" s="101">
        <v>68.1875</v>
      </c>
      <c r="H742" s="101">
        <v>82</v>
      </c>
      <c r="I742" s="101">
        <v>44</v>
      </c>
      <c r="J742" s="101">
        <v>6.62</v>
      </c>
    </row>
    <row r="743" spans="1:10" x14ac:dyDescent="0.25">
      <c r="A743" s="99">
        <v>44207</v>
      </c>
      <c r="B743" s="100">
        <f>WEEKNUM([1]!DATAMETEROLOGICA[[#This Row],[DIAS]],21)</f>
        <v>2</v>
      </c>
      <c r="C743" s="100" cm="1">
        <f t="array" ref="C7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3" s="104">
        <v>22.641666666666666</v>
      </c>
      <c r="E743" s="104">
        <v>30.6</v>
      </c>
      <c r="F743" s="104">
        <v>17.399999999999999</v>
      </c>
      <c r="G743" s="104">
        <v>64.1875</v>
      </c>
      <c r="H743" s="104">
        <v>84</v>
      </c>
      <c r="I743" s="104">
        <v>39</v>
      </c>
      <c r="J743" s="104">
        <v>6.9300000000000006</v>
      </c>
    </row>
    <row r="744" spans="1:10" x14ac:dyDescent="0.25">
      <c r="A744" s="99">
        <v>44208</v>
      </c>
      <c r="B744" s="100">
        <f>WEEKNUM([1]!DATAMETEROLOGICA[[#This Row],[DIAS]],21)</f>
        <v>2</v>
      </c>
      <c r="C744" s="100" cm="1">
        <f t="array" ref="C7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4" s="104">
        <v>22.67916666666666</v>
      </c>
      <c r="E744" s="104">
        <v>32.1</v>
      </c>
      <c r="F744" s="104">
        <v>17.8</v>
      </c>
      <c r="G744" s="104">
        <v>64.395833333333329</v>
      </c>
      <c r="H744" s="104">
        <v>80</v>
      </c>
      <c r="I744" s="104">
        <v>37</v>
      </c>
      <c r="J744" s="104">
        <v>6.4099999999999993</v>
      </c>
    </row>
    <row r="745" spans="1:10" x14ac:dyDescent="0.25">
      <c r="A745" s="99">
        <v>44209</v>
      </c>
      <c r="B745" s="100">
        <f>WEEKNUM([1]!DATAMETEROLOGICA[[#This Row],[DIAS]],21)</f>
        <v>2</v>
      </c>
      <c r="C745" s="100" cm="1">
        <f t="array" ref="C7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5" s="104">
        <v>22.358333333333331</v>
      </c>
      <c r="E745" s="104">
        <v>30</v>
      </c>
      <c r="F745" s="104">
        <v>18</v>
      </c>
      <c r="G745" s="104">
        <v>65.6875</v>
      </c>
      <c r="H745" s="104">
        <v>84</v>
      </c>
      <c r="I745" s="104">
        <v>43</v>
      </c>
      <c r="J745" s="104">
        <v>6.13</v>
      </c>
    </row>
    <row r="746" spans="1:10" x14ac:dyDescent="0.25">
      <c r="A746" s="99">
        <v>44210</v>
      </c>
      <c r="B746" s="100">
        <f>WEEKNUM([1]!DATAMETEROLOGICA[[#This Row],[DIAS]],21)</f>
        <v>2</v>
      </c>
      <c r="C746" s="100" cm="1">
        <f t="array" ref="C7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6" s="104">
        <v>22.054166666666671</v>
      </c>
      <c r="E746" s="104">
        <v>30.2</v>
      </c>
      <c r="F746" s="104">
        <v>17.600000000000001</v>
      </c>
      <c r="G746" s="104">
        <v>66.208333333333329</v>
      </c>
      <c r="H746" s="104">
        <v>83</v>
      </c>
      <c r="I746" s="104">
        <v>43</v>
      </c>
      <c r="J746" s="104">
        <v>5.96</v>
      </c>
    </row>
    <row r="747" spans="1:10" x14ac:dyDescent="0.25">
      <c r="A747" s="99">
        <v>44211</v>
      </c>
      <c r="B747" s="100">
        <f>WEEKNUM([1]!DATAMETEROLOGICA[[#This Row],[DIAS]],21)</f>
        <v>2</v>
      </c>
      <c r="C747" s="100" cm="1">
        <f t="array" ref="C7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747" s="104">
        <v>22.217391304347817</v>
      </c>
      <c r="E747" s="104">
        <v>30.4</v>
      </c>
      <c r="F747" s="104">
        <v>18.3</v>
      </c>
      <c r="G747" s="104">
        <v>67.304347826086953</v>
      </c>
      <c r="H747" s="104">
        <v>81</v>
      </c>
      <c r="I747" s="104">
        <v>42</v>
      </c>
      <c r="J747" s="104">
        <v>4.62</v>
      </c>
    </row>
    <row r="748" spans="1:10" x14ac:dyDescent="0.25">
      <c r="A748" s="99">
        <v>44212</v>
      </c>
      <c r="B748" s="100">
        <f>WEEKNUM([1]!DATAMETEROLOGICA[[#This Row],[DIAS]],21)</f>
        <v>2</v>
      </c>
      <c r="C748" s="100" cm="1">
        <f t="array" ref="C7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48" s="104">
        <v>22.827083333333331</v>
      </c>
      <c r="E748" s="104">
        <v>31.3</v>
      </c>
      <c r="F748" s="104">
        <v>18.399999999999999</v>
      </c>
      <c r="G748" s="104">
        <v>65.458333333333329</v>
      </c>
      <c r="H748" s="104">
        <v>82</v>
      </c>
      <c r="I748" s="104">
        <v>44</v>
      </c>
      <c r="J748" s="104">
        <v>6.3999999999999995</v>
      </c>
    </row>
    <row r="749" spans="1:10" x14ac:dyDescent="0.25">
      <c r="A749" s="99">
        <v>44213</v>
      </c>
      <c r="B749" s="100">
        <f>WEEKNUM([1]!DATAMETEROLOGICA[[#This Row],[DIAS]],21)</f>
        <v>2</v>
      </c>
      <c r="C749" s="100" cm="1">
        <f t="array" ref="C7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49" s="104">
        <v>23.081250000000008</v>
      </c>
      <c r="E749" s="104">
        <v>31.7</v>
      </c>
      <c r="F749" s="104">
        <v>17.7</v>
      </c>
      <c r="G749" s="104">
        <v>64.208333333333329</v>
      </c>
      <c r="H749" s="104">
        <v>81</v>
      </c>
      <c r="I749" s="104">
        <v>39</v>
      </c>
      <c r="J749" s="104">
        <v>6.9200000000000008</v>
      </c>
    </row>
    <row r="750" spans="1:10" x14ac:dyDescent="0.25">
      <c r="A750" s="99">
        <v>44214</v>
      </c>
      <c r="B750" s="100">
        <f>WEEKNUM([1]!DATAMETEROLOGICA[[#This Row],[DIAS]],21)</f>
        <v>3</v>
      </c>
      <c r="C750" s="100" cm="1">
        <f t="array" ref="C7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0" s="104">
        <v>23.018749999999997</v>
      </c>
      <c r="E750" s="104">
        <v>32.4</v>
      </c>
      <c r="F750" s="104">
        <v>17.399999999999999</v>
      </c>
      <c r="G750" s="104">
        <v>66.916666666666671</v>
      </c>
      <c r="H750" s="104">
        <v>86</v>
      </c>
      <c r="I750" s="104">
        <v>35</v>
      </c>
      <c r="J750" s="104">
        <v>5.870000000000001</v>
      </c>
    </row>
    <row r="751" spans="1:10" x14ac:dyDescent="0.25">
      <c r="A751" s="99">
        <v>44215</v>
      </c>
      <c r="B751" s="100">
        <f>WEEKNUM([1]!DATAMETEROLOGICA[[#This Row],[DIAS]],21)</f>
        <v>3</v>
      </c>
      <c r="C751" s="100" cm="1">
        <f t="array" ref="C7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1" s="104">
        <v>23.608333333333338</v>
      </c>
      <c r="E751" s="104">
        <v>32.4</v>
      </c>
      <c r="F751" s="104">
        <v>18.2</v>
      </c>
      <c r="G751" s="104">
        <v>65.041666666666671</v>
      </c>
      <c r="H751" s="104">
        <v>84</v>
      </c>
      <c r="I751" s="104">
        <v>38</v>
      </c>
      <c r="J751" s="104">
        <v>6.71</v>
      </c>
    </row>
    <row r="752" spans="1:10" x14ac:dyDescent="0.25">
      <c r="A752" s="99">
        <v>44216</v>
      </c>
      <c r="B752" s="100">
        <f>WEEKNUM([1]!DATAMETEROLOGICA[[#This Row],[DIAS]],21)</f>
        <v>3</v>
      </c>
      <c r="C752" s="100" cm="1">
        <f t="array" ref="C7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2" s="104">
        <v>23.568749999999998</v>
      </c>
      <c r="E752" s="104">
        <v>31.9</v>
      </c>
      <c r="F752" s="104">
        <v>18.399999999999999</v>
      </c>
      <c r="G752" s="104">
        <v>64.25</v>
      </c>
      <c r="H752" s="104">
        <v>83</v>
      </c>
      <c r="I752" s="104">
        <v>38</v>
      </c>
      <c r="J752" s="104">
        <v>6.35</v>
      </c>
    </row>
    <row r="753" spans="1:10" x14ac:dyDescent="0.25">
      <c r="A753" s="99">
        <v>44217</v>
      </c>
      <c r="B753" s="100">
        <f>WEEKNUM([1]!DATAMETEROLOGICA[[#This Row],[DIAS]],21)</f>
        <v>3</v>
      </c>
      <c r="C753" s="100" cm="1">
        <f t="array" ref="C7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3" s="104">
        <v>23.229166666666668</v>
      </c>
      <c r="E753" s="104">
        <v>32.700000000000003</v>
      </c>
      <c r="F753" s="104">
        <v>17.899999999999999</v>
      </c>
      <c r="G753" s="104">
        <v>62.5625</v>
      </c>
      <c r="H753" s="104">
        <v>81</v>
      </c>
      <c r="I753" s="104">
        <v>37</v>
      </c>
      <c r="J753" s="104">
        <v>5.94</v>
      </c>
    </row>
    <row r="754" spans="1:10" x14ac:dyDescent="0.25">
      <c r="A754" s="99">
        <v>44218</v>
      </c>
      <c r="B754" s="100">
        <f>WEEKNUM([1]!DATAMETEROLOGICA[[#This Row],[DIAS]],21)</f>
        <v>3</v>
      </c>
      <c r="C754" s="100" cm="1">
        <f t="array" ref="C7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4" s="104">
        <v>24.143749999999994</v>
      </c>
      <c r="E754" s="104">
        <v>32.6</v>
      </c>
      <c r="F754" s="104">
        <v>18.899999999999999</v>
      </c>
      <c r="G754" s="104">
        <v>57.104166666666664</v>
      </c>
      <c r="H754" s="104">
        <v>73</v>
      </c>
      <c r="I754" s="104">
        <v>35</v>
      </c>
      <c r="J754" s="104">
        <v>6.46</v>
      </c>
    </row>
    <row r="755" spans="1:10" x14ac:dyDescent="0.25">
      <c r="A755" s="99">
        <v>44219</v>
      </c>
      <c r="B755" s="100">
        <f>WEEKNUM([1]!DATAMETEROLOGICA[[#This Row],[DIAS]],21)</f>
        <v>3</v>
      </c>
      <c r="C755" s="100" cm="1">
        <f t="array" ref="C7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5" s="104">
        <v>24.314583333333328</v>
      </c>
      <c r="E755" s="104">
        <v>32.799999999999997</v>
      </c>
      <c r="F755" s="104">
        <v>19</v>
      </c>
      <c r="G755" s="104">
        <v>56.583333333333336</v>
      </c>
      <c r="H755" s="104">
        <v>75</v>
      </c>
      <c r="I755" s="104">
        <v>35</v>
      </c>
      <c r="J755" s="104">
        <v>6.7399999999999993</v>
      </c>
    </row>
    <row r="756" spans="1:10" x14ac:dyDescent="0.25">
      <c r="A756" s="99">
        <v>44220</v>
      </c>
      <c r="B756" s="100">
        <f>WEEKNUM([1]!DATAMETEROLOGICA[[#This Row],[DIAS]],21)</f>
        <v>3</v>
      </c>
      <c r="C756" s="100" cm="1">
        <f t="array" ref="C7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6" s="104">
        <v>23.831249999999997</v>
      </c>
      <c r="E756" s="104">
        <v>33.9</v>
      </c>
      <c r="F756" s="104">
        <v>18.3</v>
      </c>
      <c r="G756" s="104">
        <v>58.75</v>
      </c>
      <c r="H756" s="104">
        <v>75</v>
      </c>
      <c r="I756" s="104">
        <v>31</v>
      </c>
      <c r="J756" s="104">
        <v>6.8299999999999992</v>
      </c>
    </row>
    <row r="757" spans="1:10" x14ac:dyDescent="0.25">
      <c r="A757" s="99">
        <v>44221</v>
      </c>
      <c r="B757" s="100">
        <f>WEEKNUM([1]!DATAMETEROLOGICA[[#This Row],[DIAS]],21)</f>
        <v>4</v>
      </c>
      <c r="C757" s="100" cm="1">
        <f t="array" ref="C7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7" s="104">
        <v>24.077083333333331</v>
      </c>
      <c r="E757" s="104">
        <v>33.4</v>
      </c>
      <c r="F757" s="104">
        <v>18.7</v>
      </c>
      <c r="G757" s="104">
        <v>59.354166666666664</v>
      </c>
      <c r="H757" s="104">
        <v>78</v>
      </c>
      <c r="I757" s="104">
        <v>32</v>
      </c>
      <c r="J757" s="104">
        <v>7</v>
      </c>
    </row>
    <row r="758" spans="1:10" x14ac:dyDescent="0.25">
      <c r="A758" s="99">
        <v>44222</v>
      </c>
      <c r="B758" s="100">
        <f>WEEKNUM([1]!DATAMETEROLOGICA[[#This Row],[DIAS]],21)</f>
        <v>4</v>
      </c>
      <c r="C758" s="100" cm="1">
        <f t="array" ref="C7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8" s="104">
        <v>23.031818181818185</v>
      </c>
      <c r="E758" s="104">
        <v>33.6</v>
      </c>
      <c r="F758" s="104">
        <v>19</v>
      </c>
      <c r="G758" s="104">
        <v>62.909090909090907</v>
      </c>
      <c r="H758" s="104">
        <v>79</v>
      </c>
      <c r="I758" s="104">
        <v>32</v>
      </c>
      <c r="J758" s="104">
        <v>5.1999999999999984</v>
      </c>
    </row>
    <row r="759" spans="1:10" x14ac:dyDescent="0.25">
      <c r="A759" s="99">
        <v>44223</v>
      </c>
      <c r="B759" s="100">
        <f>WEEKNUM([1]!DATAMETEROLOGICA[[#This Row],[DIAS]],21)</f>
        <v>4</v>
      </c>
      <c r="C759" s="100" cm="1">
        <f t="array" ref="C7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59" s="104">
        <v>23.070833333333329</v>
      </c>
      <c r="E759" s="104">
        <v>32.200000000000003</v>
      </c>
      <c r="F759" s="104">
        <v>18.2</v>
      </c>
      <c r="G759" s="104">
        <v>60.958333333333336</v>
      </c>
      <c r="H759" s="104">
        <v>79</v>
      </c>
      <c r="I759" s="104">
        <v>30</v>
      </c>
      <c r="J759" s="104">
        <v>7.77</v>
      </c>
    </row>
    <row r="760" spans="1:10" x14ac:dyDescent="0.25">
      <c r="A760" s="99">
        <v>44224</v>
      </c>
      <c r="B760" s="100">
        <f>WEEKNUM([1]!DATAMETEROLOGICA[[#This Row],[DIAS]],21)</f>
        <v>4</v>
      </c>
      <c r="C760" s="100" cm="1">
        <f t="array" ref="C7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0" s="104">
        <v>23.262500000000003</v>
      </c>
      <c r="E760" s="104">
        <v>32.4</v>
      </c>
      <c r="F760" s="104">
        <v>17.600000000000001</v>
      </c>
      <c r="G760" s="104">
        <v>59.333333333333336</v>
      </c>
      <c r="H760" s="104">
        <v>78</v>
      </c>
      <c r="I760" s="104">
        <v>30</v>
      </c>
      <c r="J760" s="104">
        <v>7.52</v>
      </c>
    </row>
    <row r="761" spans="1:10" x14ac:dyDescent="0.25">
      <c r="A761" s="99">
        <v>44225</v>
      </c>
      <c r="B761" s="100">
        <f>WEEKNUM([1]!DATAMETEROLOGICA[[#This Row],[DIAS]],21)</f>
        <v>4</v>
      </c>
      <c r="C761" s="100" cm="1">
        <f t="array" ref="C7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1" s="104">
        <v>23.179166666666664</v>
      </c>
      <c r="E761" s="104">
        <v>33</v>
      </c>
      <c r="F761" s="104">
        <v>17.600000000000001</v>
      </c>
      <c r="G761" s="104">
        <v>61.458333333333336</v>
      </c>
      <c r="H761" s="104">
        <v>81</v>
      </c>
      <c r="I761" s="104">
        <v>31</v>
      </c>
      <c r="J761" s="104">
        <v>6.7399999999999993</v>
      </c>
    </row>
    <row r="762" spans="1:10" x14ac:dyDescent="0.25">
      <c r="A762" s="99">
        <v>44226</v>
      </c>
      <c r="B762" s="100">
        <f>WEEKNUM([1]!DATAMETEROLOGICA[[#This Row],[DIAS]],21)</f>
        <v>4</v>
      </c>
      <c r="C762" s="100" cm="1">
        <f t="array" ref="C7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2" s="104">
        <v>22.858333333333334</v>
      </c>
      <c r="E762" s="104">
        <v>33</v>
      </c>
      <c r="F762" s="104">
        <v>17.3</v>
      </c>
      <c r="G762" s="104">
        <v>62.604166666666664</v>
      </c>
      <c r="H762" s="104">
        <v>84</v>
      </c>
      <c r="I762" s="104">
        <v>30</v>
      </c>
      <c r="J762" s="104">
        <v>7.06</v>
      </c>
    </row>
    <row r="763" spans="1:10" x14ac:dyDescent="0.25">
      <c r="A763" s="99">
        <v>44227</v>
      </c>
      <c r="B763" s="100">
        <f>WEEKNUM([1]!DATAMETEROLOGICA[[#This Row],[DIAS]],21)</f>
        <v>4</v>
      </c>
      <c r="C763" s="100" cm="1">
        <f t="array" ref="C7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3" s="104">
        <v>22.127083333333331</v>
      </c>
      <c r="E763" s="104">
        <v>30.8</v>
      </c>
      <c r="F763" s="104">
        <v>16.7</v>
      </c>
      <c r="G763" s="104">
        <v>62.0625</v>
      </c>
      <c r="H763" s="104">
        <v>83</v>
      </c>
      <c r="I763" s="104">
        <v>31</v>
      </c>
      <c r="J763" s="104">
        <v>7.42</v>
      </c>
    </row>
    <row r="764" spans="1:10" x14ac:dyDescent="0.25">
      <c r="A764" s="99">
        <v>44228</v>
      </c>
      <c r="B764" s="100">
        <f>WEEKNUM([1]!DATAMETEROLOGICA[[#This Row],[DIAS]],21)</f>
        <v>5</v>
      </c>
      <c r="C764" s="100" cm="1">
        <f t="array" ref="C7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4" s="104">
        <v>22.645833333333339</v>
      </c>
      <c r="E764" s="104">
        <v>32</v>
      </c>
      <c r="F764" s="104">
        <v>16.600000000000001</v>
      </c>
      <c r="G764" s="104">
        <v>61.3125</v>
      </c>
      <c r="H764" s="104">
        <v>82</v>
      </c>
      <c r="I764" s="104">
        <v>30</v>
      </c>
      <c r="J764" s="104">
        <v>7.18</v>
      </c>
    </row>
    <row r="765" spans="1:10" x14ac:dyDescent="0.25">
      <c r="A765" s="99">
        <v>44229</v>
      </c>
      <c r="B765" s="100">
        <f>WEEKNUM([1]!DATAMETEROLOGICA[[#This Row],[DIAS]],21)</f>
        <v>5</v>
      </c>
      <c r="C765" s="100" cm="1">
        <f t="array" ref="C7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5" s="104">
        <v>23.670833333333324</v>
      </c>
      <c r="E765" s="104">
        <v>32.9</v>
      </c>
      <c r="F765" s="104">
        <v>18.600000000000001</v>
      </c>
      <c r="G765" s="104">
        <v>59.75</v>
      </c>
      <c r="H765" s="104">
        <v>78</v>
      </c>
      <c r="I765" s="104">
        <v>29</v>
      </c>
      <c r="J765" s="104">
        <v>6.61</v>
      </c>
    </row>
    <row r="766" spans="1:10" x14ac:dyDescent="0.25">
      <c r="A766" s="99">
        <v>44230</v>
      </c>
      <c r="B766" s="100">
        <f>WEEKNUM([1]!DATAMETEROLOGICA[[#This Row],[DIAS]],21)</f>
        <v>5</v>
      </c>
      <c r="C766" s="100" cm="1">
        <f t="array" ref="C7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6" s="104">
        <v>23.433333333333334</v>
      </c>
      <c r="E766" s="104">
        <v>32.799999999999997</v>
      </c>
      <c r="F766" s="104">
        <v>18.600000000000001</v>
      </c>
      <c r="G766" s="104">
        <v>61.166666666666664</v>
      </c>
      <c r="H766" s="104">
        <v>79</v>
      </c>
      <c r="I766" s="104">
        <v>29</v>
      </c>
      <c r="J766" s="104">
        <v>5.9999999999999991</v>
      </c>
    </row>
    <row r="767" spans="1:10" x14ac:dyDescent="0.25">
      <c r="A767" s="99">
        <v>44231</v>
      </c>
      <c r="B767" s="100">
        <f>WEEKNUM([1]!DATAMETEROLOGICA[[#This Row],[DIAS]],21)</f>
        <v>5</v>
      </c>
      <c r="C767" s="100" cm="1">
        <f t="array" ref="C7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7" s="104">
        <v>23.856249999999999</v>
      </c>
      <c r="E767" s="104">
        <v>32.5</v>
      </c>
      <c r="F767" s="104">
        <v>18.3</v>
      </c>
      <c r="G767" s="104">
        <v>63.520833333333336</v>
      </c>
      <c r="H767" s="104">
        <v>83</v>
      </c>
      <c r="I767" s="104">
        <v>35</v>
      </c>
      <c r="J767" s="104">
        <v>7.18</v>
      </c>
    </row>
    <row r="768" spans="1:10" x14ac:dyDescent="0.25">
      <c r="A768" s="99">
        <v>44232</v>
      </c>
      <c r="B768" s="100">
        <f>WEEKNUM([1]!DATAMETEROLOGICA[[#This Row],[DIAS]],21)</f>
        <v>5</v>
      </c>
      <c r="C768" s="100" cm="1">
        <f t="array" ref="C7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8" s="104">
        <v>23.110416666666666</v>
      </c>
      <c r="E768" s="104">
        <v>31.2</v>
      </c>
      <c r="F768" s="104">
        <v>18.8</v>
      </c>
      <c r="G768" s="104">
        <v>64.770833333333329</v>
      </c>
      <c r="H768" s="104">
        <v>83</v>
      </c>
      <c r="I768" s="104">
        <v>39</v>
      </c>
      <c r="J768" s="104">
        <v>5.0799999999999983</v>
      </c>
    </row>
    <row r="769" spans="1:10" x14ac:dyDescent="0.25">
      <c r="A769" s="99">
        <v>44233</v>
      </c>
      <c r="B769" s="100">
        <f>WEEKNUM([1]!DATAMETEROLOGICA[[#This Row],[DIAS]],21)</f>
        <v>5</v>
      </c>
      <c r="C769" s="100" cm="1">
        <f t="array" ref="C7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69" s="104">
        <v>23.568749999999998</v>
      </c>
      <c r="E769" s="104">
        <v>29.4</v>
      </c>
      <c r="F769" s="104">
        <v>18.5</v>
      </c>
      <c r="G769" s="104">
        <v>62</v>
      </c>
      <c r="H769" s="104">
        <v>80</v>
      </c>
      <c r="I769" s="104">
        <v>45</v>
      </c>
      <c r="J769" s="104">
        <v>4.0600000000000005</v>
      </c>
    </row>
    <row r="770" spans="1:10" x14ac:dyDescent="0.25">
      <c r="A770" s="99">
        <v>44234</v>
      </c>
      <c r="B770" s="100">
        <f>WEEKNUM([1]!DATAMETEROLOGICA[[#This Row],[DIAS]],21)</f>
        <v>5</v>
      </c>
      <c r="C770" s="100" cm="1">
        <f t="array" ref="C7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0" s="104">
        <v>24.172916666666669</v>
      </c>
      <c r="E770" s="104">
        <v>30.2</v>
      </c>
      <c r="F770" s="104">
        <v>21.2</v>
      </c>
      <c r="G770" s="104">
        <v>59.208333333333336</v>
      </c>
      <c r="H770" s="104">
        <v>68</v>
      </c>
      <c r="I770" s="104">
        <v>44</v>
      </c>
      <c r="J770" s="104">
        <v>4.2299999999999995</v>
      </c>
    </row>
    <row r="771" spans="1:10" x14ac:dyDescent="0.25">
      <c r="A771" s="99">
        <v>44235</v>
      </c>
      <c r="B771" s="100">
        <f>WEEKNUM([1]!DATAMETEROLOGICA[[#This Row],[DIAS]],21)</f>
        <v>6</v>
      </c>
      <c r="C771" s="100" cm="1">
        <f t="array" ref="C7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1" s="104">
        <v>24.831250000000008</v>
      </c>
      <c r="E771" s="104">
        <v>31.8</v>
      </c>
      <c r="F771" s="104">
        <v>20.399999999999999</v>
      </c>
      <c r="G771" s="104">
        <v>57.583333333333336</v>
      </c>
      <c r="H771" s="104">
        <v>67</v>
      </c>
      <c r="I771" s="104">
        <v>41</v>
      </c>
      <c r="J771" s="104">
        <v>4.96</v>
      </c>
    </row>
    <row r="772" spans="1:10" x14ac:dyDescent="0.25">
      <c r="A772" s="99">
        <v>44236</v>
      </c>
      <c r="B772" s="100">
        <f>WEEKNUM([1]!DATAMETEROLOGICA[[#This Row],[DIAS]],21)</f>
        <v>6</v>
      </c>
      <c r="C772" s="100" cm="1">
        <f t="array" ref="C7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2" s="104">
        <v>24.729166666666661</v>
      </c>
      <c r="E772" s="104">
        <v>33.5</v>
      </c>
      <c r="F772" s="104">
        <v>19</v>
      </c>
      <c r="G772" s="104">
        <v>58.541666666666664</v>
      </c>
      <c r="H772" s="104">
        <v>72</v>
      </c>
      <c r="I772" s="104">
        <v>36</v>
      </c>
      <c r="J772" s="104">
        <v>7.3500000000000005</v>
      </c>
    </row>
    <row r="773" spans="1:10" x14ac:dyDescent="0.25">
      <c r="A773" s="99">
        <v>44237</v>
      </c>
      <c r="B773" s="100">
        <f>WEEKNUM([1]!DATAMETEROLOGICA[[#This Row],[DIAS]],21)</f>
        <v>6</v>
      </c>
      <c r="C773" s="100" cm="1">
        <f t="array" ref="C7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3" s="104">
        <v>25.012500000000006</v>
      </c>
      <c r="E773" s="104">
        <v>32.200000000000003</v>
      </c>
      <c r="F773" s="104">
        <v>19.2</v>
      </c>
      <c r="G773" s="104">
        <v>57.666666666666664</v>
      </c>
      <c r="H773" s="104">
        <v>74</v>
      </c>
      <c r="I773" s="104">
        <v>41</v>
      </c>
      <c r="J773" s="104">
        <v>5.66</v>
      </c>
    </row>
    <row r="774" spans="1:10" x14ac:dyDescent="0.25">
      <c r="A774" s="99">
        <v>44238</v>
      </c>
      <c r="B774" s="100">
        <f>WEEKNUM([1]!DATAMETEROLOGICA[[#This Row],[DIAS]],21)</f>
        <v>6</v>
      </c>
      <c r="C774" s="100" cm="1">
        <f t="array" ref="C7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4" s="104">
        <v>25.843749999999989</v>
      </c>
      <c r="E774" s="104">
        <v>32.5</v>
      </c>
      <c r="F774" s="104">
        <v>20.7</v>
      </c>
      <c r="G774" s="104">
        <v>54.3125</v>
      </c>
      <c r="H774" s="104">
        <v>71</v>
      </c>
      <c r="I774" s="104">
        <v>37</v>
      </c>
      <c r="J774" s="104">
        <v>5.419999999999999</v>
      </c>
    </row>
    <row r="775" spans="1:10" x14ac:dyDescent="0.25">
      <c r="A775" s="99">
        <v>44239</v>
      </c>
      <c r="B775" s="100">
        <f>WEEKNUM([1]!DATAMETEROLOGICA[[#This Row],[DIAS]],21)</f>
        <v>6</v>
      </c>
      <c r="C775" s="100" cm="1">
        <f t="array" ref="C7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5" s="104">
        <v>26.297916666666666</v>
      </c>
      <c r="E775" s="104">
        <v>32.299999999999997</v>
      </c>
      <c r="F775" s="104">
        <v>21.8</v>
      </c>
      <c r="G775" s="104">
        <v>49.916666666666664</v>
      </c>
      <c r="H775" s="104">
        <v>59</v>
      </c>
      <c r="I775" s="104">
        <v>36</v>
      </c>
      <c r="J775" s="104">
        <v>6.4099999999999984</v>
      </c>
    </row>
    <row r="776" spans="1:10" x14ac:dyDescent="0.25">
      <c r="A776" s="99">
        <v>44240</v>
      </c>
      <c r="B776" s="100">
        <f>WEEKNUM([1]!DATAMETEROLOGICA[[#This Row],[DIAS]],21)</f>
        <v>6</v>
      </c>
      <c r="C776" s="100" cm="1">
        <f t="array" ref="C7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6" s="104">
        <v>25.635416666666671</v>
      </c>
      <c r="E776" s="104">
        <v>33.6</v>
      </c>
      <c r="F776" s="104">
        <v>20.6</v>
      </c>
      <c r="G776" s="104">
        <v>49.916666666666664</v>
      </c>
      <c r="H776" s="104">
        <v>62</v>
      </c>
      <c r="I776" s="104">
        <v>33</v>
      </c>
      <c r="J776" s="104">
        <v>7.8699999999999983</v>
      </c>
    </row>
    <row r="777" spans="1:10" x14ac:dyDescent="0.25">
      <c r="A777" s="99">
        <v>44241</v>
      </c>
      <c r="B777" s="100">
        <f>WEEKNUM([1]!DATAMETEROLOGICA[[#This Row],[DIAS]],21)</f>
        <v>6</v>
      </c>
      <c r="C777" s="100" cm="1">
        <f t="array" ref="C7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7" s="104">
        <v>25.322916666666668</v>
      </c>
      <c r="E777" s="104">
        <v>33.200000000000003</v>
      </c>
      <c r="F777" s="104">
        <v>19.7</v>
      </c>
      <c r="G777" s="104">
        <v>48.583333333333336</v>
      </c>
      <c r="H777" s="104">
        <v>64</v>
      </c>
      <c r="I777" s="104">
        <v>32</v>
      </c>
      <c r="J777" s="104">
        <v>7.870000000000001</v>
      </c>
    </row>
    <row r="778" spans="1:10" x14ac:dyDescent="0.25">
      <c r="A778" s="99">
        <v>44242</v>
      </c>
      <c r="B778" s="100">
        <f>WEEKNUM([1]!DATAMETEROLOGICA[[#This Row],[DIAS]],21)</f>
        <v>7</v>
      </c>
      <c r="C778" s="100" cm="1">
        <f t="array" ref="C7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778" s="104">
        <v>25.014583333333324</v>
      </c>
      <c r="E778" s="104">
        <v>32.9</v>
      </c>
      <c r="F778" s="104">
        <v>18.899999999999999</v>
      </c>
      <c r="G778" s="104">
        <v>48.729166666666664</v>
      </c>
      <c r="H778" s="104">
        <v>62</v>
      </c>
      <c r="I778" s="104">
        <v>32</v>
      </c>
      <c r="J778" s="104">
        <v>6.9499999999999993</v>
      </c>
    </row>
    <row r="779" spans="1:10" x14ac:dyDescent="0.25">
      <c r="A779" s="99">
        <v>44243</v>
      </c>
      <c r="B779" s="100">
        <f>WEEKNUM([1]!DATAMETEROLOGICA[[#This Row],[DIAS]],21)</f>
        <v>7</v>
      </c>
      <c r="C779" s="100" cm="1">
        <f t="array" ref="C7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79" s="104">
        <v>25.547916666666666</v>
      </c>
      <c r="E779" s="104">
        <v>33.6</v>
      </c>
      <c r="F779" s="104">
        <v>18.399999999999999</v>
      </c>
      <c r="G779" s="104">
        <v>48.5</v>
      </c>
      <c r="H779" s="104">
        <v>62</v>
      </c>
      <c r="I779" s="104">
        <v>33</v>
      </c>
      <c r="J779" s="104">
        <v>6.7499999999999982</v>
      </c>
    </row>
    <row r="780" spans="1:10" x14ac:dyDescent="0.25">
      <c r="A780" s="99">
        <v>44244</v>
      </c>
      <c r="B780" s="100">
        <f>WEEKNUM([1]!DATAMETEROLOGICA[[#This Row],[DIAS]],21)</f>
        <v>7</v>
      </c>
      <c r="C780" s="100" cm="1">
        <f t="array" ref="C7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0" s="104">
        <v>25.364583333333332</v>
      </c>
      <c r="E780" s="104">
        <v>34.1</v>
      </c>
      <c r="F780" s="104">
        <v>19.2</v>
      </c>
      <c r="G780" s="104">
        <v>50.833333333333336</v>
      </c>
      <c r="H780" s="104">
        <v>65</v>
      </c>
      <c r="I780" s="104">
        <v>32</v>
      </c>
      <c r="J780" s="104">
        <v>7.42</v>
      </c>
    </row>
    <row r="781" spans="1:10" x14ac:dyDescent="0.25">
      <c r="A781" s="99">
        <v>44245</v>
      </c>
      <c r="B781" s="100">
        <f>WEEKNUM([1]!DATAMETEROLOGICA[[#This Row],[DIAS]],21)</f>
        <v>7</v>
      </c>
      <c r="C781" s="100" cm="1">
        <f t="array" ref="C7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1" s="104">
        <v>24.356249999999999</v>
      </c>
      <c r="E781" s="104">
        <v>33.4</v>
      </c>
      <c r="F781" s="104">
        <v>18.899999999999999</v>
      </c>
      <c r="G781" s="104">
        <v>56.416666666666664</v>
      </c>
      <c r="H781" s="104">
        <v>75</v>
      </c>
      <c r="I781" s="104">
        <v>31</v>
      </c>
      <c r="J781" s="104">
        <v>7.64</v>
      </c>
    </row>
    <row r="782" spans="1:10" x14ac:dyDescent="0.25">
      <c r="A782" s="99">
        <v>44246</v>
      </c>
      <c r="B782" s="100">
        <f>WEEKNUM([1]!DATAMETEROLOGICA[[#This Row],[DIAS]],21)</f>
        <v>7</v>
      </c>
      <c r="C782" s="100" cm="1">
        <f t="array" ref="C7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2" s="104">
        <v>20.063636363636363</v>
      </c>
      <c r="E782" s="104">
        <v>28.9</v>
      </c>
      <c r="F782" s="104">
        <v>17.7</v>
      </c>
      <c r="G782" s="104">
        <v>71.818181818181813</v>
      </c>
      <c r="H782" s="104">
        <v>82</v>
      </c>
      <c r="I782" s="104">
        <v>40</v>
      </c>
      <c r="J782" s="104">
        <v>3.4399999999999986</v>
      </c>
    </row>
    <row r="783" spans="1:10" x14ac:dyDescent="0.25">
      <c r="A783" s="99">
        <v>44247</v>
      </c>
      <c r="B783" s="100">
        <f>WEEKNUM([1]!DATAMETEROLOGICA[[#This Row],[DIAS]],21)</f>
        <v>7</v>
      </c>
      <c r="C783" s="100" cm="1">
        <f t="array" ref="C7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3" s="104">
        <v>23.958823529411763</v>
      </c>
      <c r="E783" s="104">
        <v>29.8</v>
      </c>
      <c r="F783" s="104">
        <v>18.600000000000001</v>
      </c>
      <c r="G783" s="104">
        <v>56.205882352941174</v>
      </c>
      <c r="H783" s="104">
        <v>77</v>
      </c>
      <c r="I783" s="104">
        <v>39</v>
      </c>
      <c r="J783" s="104">
        <v>7.3199999999999994</v>
      </c>
    </row>
    <row r="784" spans="1:10" x14ac:dyDescent="0.25">
      <c r="A784" s="99">
        <v>44248</v>
      </c>
      <c r="B784" s="100">
        <f>WEEKNUM([1]!DATAMETEROLOGICA[[#This Row],[DIAS]],21)</f>
        <v>7</v>
      </c>
      <c r="C784" s="100" cm="1">
        <f t="array" ref="C7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4" s="104">
        <v>22.439583333333331</v>
      </c>
      <c r="E784" s="104">
        <v>30.9</v>
      </c>
      <c r="F784" s="104">
        <v>18.3</v>
      </c>
      <c r="G784" s="104">
        <v>59.875</v>
      </c>
      <c r="H784" s="104">
        <v>73</v>
      </c>
      <c r="I784" s="104">
        <v>34</v>
      </c>
      <c r="J784" s="104">
        <v>6.9</v>
      </c>
    </row>
    <row r="785" spans="1:10" x14ac:dyDescent="0.25">
      <c r="A785" s="99">
        <v>44249</v>
      </c>
      <c r="B785" s="100">
        <f>WEEKNUM([1]!DATAMETEROLOGICA[[#This Row],[DIAS]],21)</f>
        <v>8</v>
      </c>
      <c r="C785" s="100" cm="1">
        <f t="array" ref="C7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5" s="104">
        <v>22.752083333333335</v>
      </c>
      <c r="E785" s="104">
        <v>30.1</v>
      </c>
      <c r="F785" s="104">
        <v>18.399999999999999</v>
      </c>
      <c r="G785" s="104">
        <v>60</v>
      </c>
      <c r="H785" s="104">
        <v>75</v>
      </c>
      <c r="I785" s="104">
        <v>38</v>
      </c>
      <c r="J785" s="104">
        <v>5.1300000000000008</v>
      </c>
    </row>
    <row r="786" spans="1:10" x14ac:dyDescent="0.25">
      <c r="A786" s="99">
        <v>44250</v>
      </c>
      <c r="B786" s="100">
        <f>WEEKNUM([1]!DATAMETEROLOGICA[[#This Row],[DIAS]],21)</f>
        <v>8</v>
      </c>
      <c r="C786" s="100" cm="1">
        <f t="array" ref="C7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6" s="104">
        <v>23.231250000000003</v>
      </c>
      <c r="E786" s="104">
        <v>30.8</v>
      </c>
      <c r="F786" s="104">
        <v>18.2</v>
      </c>
      <c r="G786" s="104">
        <v>59.25</v>
      </c>
      <c r="H786" s="104">
        <v>80</v>
      </c>
      <c r="I786" s="104">
        <v>38</v>
      </c>
      <c r="J786" s="104">
        <v>6.7799999999999994</v>
      </c>
    </row>
    <row r="787" spans="1:10" x14ac:dyDescent="0.25">
      <c r="A787" s="99">
        <v>44251</v>
      </c>
      <c r="B787" s="100">
        <f>WEEKNUM([1]!DATAMETEROLOGICA[[#This Row],[DIAS]],21)</f>
        <v>8</v>
      </c>
      <c r="C787" s="100" cm="1">
        <f t="array" ref="C7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7" s="104">
        <v>24.106249999999992</v>
      </c>
      <c r="E787" s="104">
        <v>32.299999999999997</v>
      </c>
      <c r="F787" s="104">
        <v>19.399999999999999</v>
      </c>
      <c r="G787" s="104">
        <v>55.604166666666664</v>
      </c>
      <c r="H787" s="104">
        <v>77</v>
      </c>
      <c r="I787" s="104">
        <v>34</v>
      </c>
      <c r="J787" s="104">
        <v>6.85</v>
      </c>
    </row>
    <row r="788" spans="1:10" x14ac:dyDescent="0.25">
      <c r="A788" s="99">
        <v>44252</v>
      </c>
      <c r="B788" s="100">
        <f>WEEKNUM([1]!DATAMETEROLOGICA[[#This Row],[DIAS]],21)</f>
        <v>8</v>
      </c>
      <c r="C788" s="100" cm="1">
        <f t="array" ref="C7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8" s="104">
        <v>24.274999999999995</v>
      </c>
      <c r="E788" s="104">
        <v>33.299999999999997</v>
      </c>
      <c r="F788" s="104">
        <v>18.899999999999999</v>
      </c>
      <c r="G788" s="104">
        <v>59.770833333333336</v>
      </c>
      <c r="H788" s="104">
        <v>78</v>
      </c>
      <c r="I788" s="104">
        <v>31</v>
      </c>
      <c r="J788" s="104">
        <v>6.5499999999999989</v>
      </c>
    </row>
    <row r="789" spans="1:10" x14ac:dyDescent="0.25">
      <c r="A789" s="99">
        <v>44253</v>
      </c>
      <c r="B789" s="100">
        <f>WEEKNUM([1]!DATAMETEROLOGICA[[#This Row],[DIAS]],21)</f>
        <v>8</v>
      </c>
      <c r="C789" s="100" cm="1">
        <f t="array" ref="C7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89" s="104">
        <v>24.524999999999995</v>
      </c>
      <c r="E789" s="104">
        <v>34.299999999999997</v>
      </c>
      <c r="F789" s="104">
        <v>19.399999999999999</v>
      </c>
      <c r="G789" s="104">
        <v>60.458333333333336</v>
      </c>
      <c r="H789" s="104">
        <v>79</v>
      </c>
      <c r="I789" s="104">
        <v>30</v>
      </c>
      <c r="J789" s="104">
        <v>6.71</v>
      </c>
    </row>
    <row r="790" spans="1:10" x14ac:dyDescent="0.25">
      <c r="A790" s="99">
        <v>44254</v>
      </c>
      <c r="B790" s="100">
        <f>WEEKNUM([1]!DATAMETEROLOGICA[[#This Row],[DIAS]],21)</f>
        <v>8</v>
      </c>
      <c r="C790" s="100" cm="1">
        <f t="array" ref="C7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0" s="104">
        <v>25.206250000000001</v>
      </c>
      <c r="E790" s="104">
        <v>32.700000000000003</v>
      </c>
      <c r="F790" s="104">
        <v>19.100000000000001</v>
      </c>
      <c r="G790" s="104">
        <v>57.4375</v>
      </c>
      <c r="H790" s="104">
        <v>80</v>
      </c>
      <c r="I790" s="104">
        <v>36</v>
      </c>
      <c r="J790" s="104">
        <v>6.56</v>
      </c>
    </row>
    <row r="791" spans="1:10" x14ac:dyDescent="0.25">
      <c r="A791" s="99">
        <v>44255</v>
      </c>
      <c r="B791" s="100">
        <f>WEEKNUM([1]!DATAMETEROLOGICA[[#This Row],[DIAS]],21)</f>
        <v>8</v>
      </c>
      <c r="C791" s="100" cm="1">
        <f t="array" ref="C7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1" s="104">
        <v>24.962499999999991</v>
      </c>
      <c r="E791" s="104">
        <v>31.3</v>
      </c>
      <c r="F791" s="104">
        <v>21</v>
      </c>
      <c r="G791" s="104">
        <v>58.625</v>
      </c>
      <c r="H791" s="104">
        <v>78</v>
      </c>
      <c r="I791" s="104">
        <v>38</v>
      </c>
      <c r="J791" s="104">
        <v>4.99</v>
      </c>
    </row>
    <row r="792" spans="1:10" x14ac:dyDescent="0.25">
      <c r="A792" s="99">
        <v>44256</v>
      </c>
      <c r="B792" s="100">
        <f>WEEKNUM([1]!DATAMETEROLOGICA[[#This Row],[DIAS]],21)</f>
        <v>9</v>
      </c>
      <c r="C792" s="100" cm="1">
        <f t="array" ref="C7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2" s="104">
        <v>25.135416666666661</v>
      </c>
      <c r="E792" s="104">
        <v>33.4</v>
      </c>
      <c r="F792" s="104">
        <v>20.6</v>
      </c>
      <c r="G792" s="104">
        <v>60.8125</v>
      </c>
      <c r="H792" s="104">
        <v>78</v>
      </c>
      <c r="I792" s="104">
        <v>35</v>
      </c>
      <c r="J792" s="104">
        <v>5.1799999999999988</v>
      </c>
    </row>
    <row r="793" spans="1:10" x14ac:dyDescent="0.25">
      <c r="A793" s="99">
        <v>44257</v>
      </c>
      <c r="B793" s="100">
        <f>WEEKNUM([1]!DATAMETEROLOGICA[[#This Row],[DIAS]],21)</f>
        <v>9</v>
      </c>
      <c r="C793" s="100" cm="1">
        <f t="array" ref="C7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3" s="104">
        <v>25.127083333333331</v>
      </c>
      <c r="E793" s="104">
        <v>28.9</v>
      </c>
      <c r="F793" s="104">
        <v>21.7</v>
      </c>
      <c r="G793" s="104">
        <v>61.875</v>
      </c>
      <c r="H793" s="104">
        <v>75</v>
      </c>
      <c r="I793" s="104">
        <v>47</v>
      </c>
      <c r="J793" s="104">
        <v>2.6999999999999993</v>
      </c>
    </row>
    <row r="794" spans="1:10" x14ac:dyDescent="0.25">
      <c r="A794" s="99">
        <v>44258</v>
      </c>
      <c r="B794" s="100">
        <f>WEEKNUM([1]!DATAMETEROLOGICA[[#This Row],[DIAS]],21)</f>
        <v>9</v>
      </c>
      <c r="C794" s="100" cm="1">
        <f t="array" ref="C7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4" s="104">
        <v>25.335416666666674</v>
      </c>
      <c r="E794" s="104">
        <v>31.7</v>
      </c>
      <c r="F794" s="104">
        <v>21.8</v>
      </c>
      <c r="G794" s="104">
        <v>63.208333333333336</v>
      </c>
      <c r="H794" s="104">
        <v>74</v>
      </c>
      <c r="I794" s="104">
        <v>45</v>
      </c>
      <c r="J794" s="104">
        <v>4.9399999999999986</v>
      </c>
    </row>
    <row r="795" spans="1:10" x14ac:dyDescent="0.25">
      <c r="A795" s="99">
        <v>44259</v>
      </c>
      <c r="B795" s="100">
        <f>WEEKNUM([1]!DATAMETEROLOGICA[[#This Row],[DIAS]],21)</f>
        <v>9</v>
      </c>
      <c r="C795" s="100" cm="1">
        <f t="array" ref="C7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5" s="104">
        <v>25.006249999999991</v>
      </c>
      <c r="E795" s="104">
        <v>31.3</v>
      </c>
      <c r="F795" s="104">
        <v>21</v>
      </c>
      <c r="G795" s="104">
        <v>64.770833333333329</v>
      </c>
      <c r="H795" s="104">
        <v>77</v>
      </c>
      <c r="I795" s="104">
        <v>43</v>
      </c>
      <c r="J795" s="104">
        <v>4.7699999999999996</v>
      </c>
    </row>
    <row r="796" spans="1:10" x14ac:dyDescent="0.25">
      <c r="A796" s="99">
        <v>44260</v>
      </c>
      <c r="B796" s="100">
        <f>WEEKNUM([1]!DATAMETEROLOGICA[[#This Row],[DIAS]],21)</f>
        <v>9</v>
      </c>
      <c r="C796" s="100" cm="1">
        <f t="array" ref="C7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6" s="104">
        <v>25.222916666666663</v>
      </c>
      <c r="E796" s="104">
        <v>32.4</v>
      </c>
      <c r="F796" s="104">
        <v>21.1</v>
      </c>
      <c r="G796" s="104">
        <v>65.104166666666671</v>
      </c>
      <c r="H796" s="104">
        <v>78</v>
      </c>
      <c r="I796" s="104">
        <v>40</v>
      </c>
      <c r="J796" s="104">
        <v>5.22</v>
      </c>
    </row>
    <row r="797" spans="1:10" x14ac:dyDescent="0.25">
      <c r="A797" s="99">
        <v>44261</v>
      </c>
      <c r="B797" s="100">
        <f>WEEKNUM([1]!DATAMETEROLOGICA[[#This Row],[DIAS]],21)</f>
        <v>9</v>
      </c>
      <c r="C797" s="100" cm="1">
        <f t="array" ref="C7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7" s="104">
        <v>26.012499999999999</v>
      </c>
      <c r="E797" s="104">
        <v>33.4</v>
      </c>
      <c r="F797" s="104">
        <v>22.4</v>
      </c>
      <c r="G797" s="104">
        <v>60.5625</v>
      </c>
      <c r="H797" s="104">
        <v>76</v>
      </c>
      <c r="I797" s="104">
        <v>36</v>
      </c>
      <c r="J797" s="104">
        <v>6.5200000000000005</v>
      </c>
    </row>
    <row r="798" spans="1:10" x14ac:dyDescent="0.25">
      <c r="A798" s="99">
        <v>44262</v>
      </c>
      <c r="B798" s="100">
        <f>WEEKNUM([1]!DATAMETEROLOGICA[[#This Row],[DIAS]],21)</f>
        <v>9</v>
      </c>
      <c r="C798" s="100" cm="1">
        <f t="array" ref="C7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8" s="104">
        <v>24.90625</v>
      </c>
      <c r="E798" s="104">
        <v>31.4</v>
      </c>
      <c r="F798" s="104">
        <v>21.4</v>
      </c>
      <c r="G798" s="104">
        <v>61.25</v>
      </c>
      <c r="H798" s="104">
        <v>74</v>
      </c>
      <c r="I798" s="104">
        <v>42</v>
      </c>
      <c r="J798" s="104">
        <v>7.19</v>
      </c>
    </row>
    <row r="799" spans="1:10" x14ac:dyDescent="0.25">
      <c r="A799" s="99">
        <v>44263</v>
      </c>
      <c r="B799" s="100">
        <f>WEEKNUM([1]!DATAMETEROLOGICA[[#This Row],[DIAS]],21)</f>
        <v>10</v>
      </c>
      <c r="C799" s="100" cm="1">
        <f t="array" ref="C7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799" s="104">
        <v>25.40625</v>
      </c>
      <c r="E799" s="104">
        <v>35</v>
      </c>
      <c r="F799" s="104">
        <v>20.3</v>
      </c>
      <c r="G799" s="104">
        <v>58.375</v>
      </c>
      <c r="H799" s="104">
        <v>74</v>
      </c>
      <c r="I799" s="104">
        <v>34</v>
      </c>
      <c r="J799" s="104">
        <v>6.86</v>
      </c>
    </row>
    <row r="800" spans="1:10" x14ac:dyDescent="0.25">
      <c r="A800" s="99">
        <v>44264</v>
      </c>
      <c r="B800" s="100">
        <f>WEEKNUM([1]!DATAMETEROLOGICA[[#This Row],[DIAS]],21)</f>
        <v>10</v>
      </c>
      <c r="C800" s="100" cm="1">
        <f t="array" ref="C8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0" s="104">
        <v>25.579166666666666</v>
      </c>
      <c r="E800" s="104">
        <v>33.200000000000003</v>
      </c>
      <c r="F800" s="104">
        <v>20.9</v>
      </c>
      <c r="G800" s="104">
        <v>56.291666666666664</v>
      </c>
      <c r="H800" s="104">
        <v>69</v>
      </c>
      <c r="I800" s="104">
        <v>38</v>
      </c>
      <c r="J800" s="104">
        <v>6.1499999999999995</v>
      </c>
    </row>
    <row r="801" spans="1:10" x14ac:dyDescent="0.25">
      <c r="A801" s="99">
        <v>44265</v>
      </c>
      <c r="B801" s="100">
        <f>WEEKNUM([1]!DATAMETEROLOGICA[[#This Row],[DIAS]],21)</f>
        <v>10</v>
      </c>
      <c r="C801" s="100" cm="1">
        <f t="array" ref="C8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1" s="104">
        <v>24.041666666666668</v>
      </c>
      <c r="E801" s="104">
        <v>32.200000000000003</v>
      </c>
      <c r="F801" s="104">
        <v>20.6</v>
      </c>
      <c r="G801" s="104">
        <v>63.75</v>
      </c>
      <c r="H801" s="104">
        <v>81</v>
      </c>
      <c r="I801" s="104">
        <v>38</v>
      </c>
      <c r="J801" s="104">
        <v>4.55</v>
      </c>
    </row>
    <row r="802" spans="1:10" x14ac:dyDescent="0.25">
      <c r="A802" s="99">
        <v>44266</v>
      </c>
      <c r="B802" s="100">
        <f>WEEKNUM([1]!DATAMETEROLOGICA[[#This Row],[DIAS]],21)</f>
        <v>10</v>
      </c>
      <c r="C802" s="100" cm="1">
        <f t="array" ref="C8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2" s="104">
        <v>24.116666666666671</v>
      </c>
      <c r="E802" s="104">
        <v>30.4</v>
      </c>
      <c r="F802" s="104">
        <v>20.2</v>
      </c>
      <c r="G802" s="104">
        <v>65.395833333333329</v>
      </c>
      <c r="H802" s="104">
        <v>81</v>
      </c>
      <c r="I802" s="104">
        <v>44</v>
      </c>
      <c r="J802" s="104">
        <v>4.93</v>
      </c>
    </row>
    <row r="803" spans="1:10" x14ac:dyDescent="0.25">
      <c r="A803" s="99">
        <v>44267</v>
      </c>
      <c r="B803" s="100">
        <f>WEEKNUM([1]!DATAMETEROLOGICA[[#This Row],[DIAS]],21)</f>
        <v>10</v>
      </c>
      <c r="C803" s="100" cm="1">
        <f t="array" ref="C8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3" s="104">
        <v>24.24285714285714</v>
      </c>
      <c r="E803" s="104">
        <v>30.4</v>
      </c>
      <c r="F803" s="104">
        <v>19.3</v>
      </c>
      <c r="G803" s="104">
        <v>62.081632653061227</v>
      </c>
      <c r="H803" s="104">
        <v>75</v>
      </c>
      <c r="I803" s="104">
        <v>44</v>
      </c>
      <c r="J803" s="104">
        <v>5.3299999999999992</v>
      </c>
    </row>
    <row r="804" spans="1:10" x14ac:dyDescent="0.25">
      <c r="A804" s="99">
        <v>44268</v>
      </c>
      <c r="B804" s="100">
        <f>WEEKNUM([1]!DATAMETEROLOGICA[[#This Row],[DIAS]],21)</f>
        <v>10</v>
      </c>
      <c r="C804" s="100" cm="1">
        <f t="array" ref="C8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4" s="104">
        <v>24.747916666666672</v>
      </c>
      <c r="E804" s="104">
        <v>34.200000000000003</v>
      </c>
      <c r="F804" s="104">
        <v>19.2</v>
      </c>
      <c r="G804" s="104">
        <v>58.854166666666664</v>
      </c>
      <c r="H804" s="104">
        <v>74</v>
      </c>
      <c r="I804" s="104">
        <v>36</v>
      </c>
      <c r="J804" s="104">
        <v>6.58</v>
      </c>
    </row>
    <row r="805" spans="1:10" x14ac:dyDescent="0.25">
      <c r="A805" s="99">
        <v>44269</v>
      </c>
      <c r="B805" s="100">
        <f>WEEKNUM([1]!DATAMETEROLOGICA[[#This Row],[DIAS]],21)</f>
        <v>10</v>
      </c>
      <c r="C805" s="100" cm="1">
        <f t="array" ref="C8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5" s="104">
        <v>24.449999999999992</v>
      </c>
      <c r="E805" s="104">
        <v>32.299999999999997</v>
      </c>
      <c r="F805" s="104">
        <v>19.2</v>
      </c>
      <c r="G805" s="104">
        <v>56.458333333333336</v>
      </c>
      <c r="H805" s="104">
        <v>77</v>
      </c>
      <c r="I805" s="104">
        <v>37</v>
      </c>
      <c r="J805" s="104">
        <v>6.1400000000000006</v>
      </c>
    </row>
    <row r="806" spans="1:10" x14ac:dyDescent="0.25">
      <c r="A806" s="99">
        <v>44270</v>
      </c>
      <c r="B806" s="100">
        <f>WEEKNUM([1]!DATAMETEROLOGICA[[#This Row],[DIAS]],21)</f>
        <v>11</v>
      </c>
      <c r="C806" s="100" cm="1">
        <f t="array" ref="C8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806" s="104">
        <v>24.90625</v>
      </c>
      <c r="E806" s="104">
        <v>32.299999999999997</v>
      </c>
      <c r="F806" s="104">
        <v>20.5</v>
      </c>
      <c r="G806" s="104">
        <v>54.0625</v>
      </c>
      <c r="H806" s="104">
        <v>70</v>
      </c>
      <c r="I806" s="104">
        <v>36</v>
      </c>
      <c r="J806" s="104">
        <v>7.3299999999999992</v>
      </c>
    </row>
    <row r="807" spans="1:10" x14ac:dyDescent="0.25">
      <c r="A807" s="99">
        <v>44271</v>
      </c>
      <c r="B807" s="100">
        <f>WEEKNUM([1]!DATAMETEROLOGICA[[#This Row],[DIAS]],21)</f>
        <v>11</v>
      </c>
      <c r="C807" s="100" cm="1">
        <f t="array" ref="C8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07" s="104">
        <v>23.979166666666668</v>
      </c>
      <c r="E807" s="104">
        <v>31.9</v>
      </c>
      <c r="F807" s="104">
        <v>18.899999999999999</v>
      </c>
      <c r="G807" s="104">
        <v>55.8125</v>
      </c>
      <c r="H807" s="104">
        <v>69</v>
      </c>
      <c r="I807" s="104">
        <v>35</v>
      </c>
      <c r="J807" s="104">
        <v>6.63</v>
      </c>
    </row>
    <row r="808" spans="1:10" x14ac:dyDescent="0.25">
      <c r="A808" s="99">
        <v>44272</v>
      </c>
      <c r="B808" s="100">
        <f>WEEKNUM([1]!DATAMETEROLOGICA[[#This Row],[DIAS]],21)</f>
        <v>11</v>
      </c>
      <c r="C808" s="100" cm="1">
        <f t="array" ref="C8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08" s="104">
        <v>23.779166666666672</v>
      </c>
      <c r="E808" s="104">
        <v>31.8</v>
      </c>
      <c r="F808" s="104">
        <v>19.2</v>
      </c>
      <c r="G808" s="104">
        <v>56.4375</v>
      </c>
      <c r="H808" s="104">
        <v>70</v>
      </c>
      <c r="I808" s="104">
        <v>36</v>
      </c>
      <c r="J808" s="104">
        <v>6.9799999999999995</v>
      </c>
    </row>
    <row r="809" spans="1:10" x14ac:dyDescent="0.25">
      <c r="A809" s="99">
        <v>44273</v>
      </c>
      <c r="B809" s="100">
        <f>WEEKNUM([1]!DATAMETEROLOGICA[[#This Row],[DIAS]],21)</f>
        <v>11</v>
      </c>
      <c r="C809" s="100" cm="1">
        <f t="array" ref="C8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09" s="104">
        <v>23.685416666666665</v>
      </c>
      <c r="E809" s="104">
        <v>33.1</v>
      </c>
      <c r="F809" s="104">
        <v>18.2</v>
      </c>
      <c r="G809" s="104">
        <v>57.9375</v>
      </c>
      <c r="H809" s="104">
        <v>74</v>
      </c>
      <c r="I809" s="104">
        <v>32</v>
      </c>
      <c r="J809" s="104">
        <v>6.339999999999999</v>
      </c>
    </row>
    <row r="810" spans="1:10" x14ac:dyDescent="0.25">
      <c r="A810" s="99">
        <v>44274</v>
      </c>
      <c r="B810" s="100">
        <f>WEEKNUM([1]!DATAMETEROLOGICA[[#This Row],[DIAS]],21)</f>
        <v>11</v>
      </c>
      <c r="C810" s="100" cm="1">
        <f t="array" ref="C8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0" s="104">
        <v>22.918367346938783</v>
      </c>
      <c r="E810" s="104">
        <v>30.9</v>
      </c>
      <c r="F810" s="104">
        <v>19.100000000000001</v>
      </c>
      <c r="G810" s="104">
        <v>60.755102040816325</v>
      </c>
      <c r="H810" s="104">
        <v>75</v>
      </c>
      <c r="I810" s="104">
        <v>39</v>
      </c>
      <c r="J810" s="104">
        <v>5.3500000000000005</v>
      </c>
    </row>
    <row r="811" spans="1:10" x14ac:dyDescent="0.25">
      <c r="A811" s="99">
        <v>44275</v>
      </c>
      <c r="B811" s="100">
        <f>WEEKNUM([1]!DATAMETEROLOGICA[[#This Row],[DIAS]],21)</f>
        <v>11</v>
      </c>
      <c r="C811" s="100" cm="1">
        <f t="array" ref="C8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1" s="104">
        <v>23.356250000000003</v>
      </c>
      <c r="E811" s="104">
        <v>31.5</v>
      </c>
      <c r="F811" s="104">
        <v>18.2</v>
      </c>
      <c r="G811" s="104">
        <v>54.75</v>
      </c>
      <c r="H811" s="104">
        <v>70</v>
      </c>
      <c r="I811" s="104">
        <v>34</v>
      </c>
      <c r="J811" s="104">
        <v>7.42</v>
      </c>
    </row>
    <row r="812" spans="1:10" x14ac:dyDescent="0.25">
      <c r="A812" s="99">
        <v>44276</v>
      </c>
      <c r="B812" s="100">
        <f>WEEKNUM([1]!DATAMETEROLOGICA[[#This Row],[DIAS]],21)</f>
        <v>11</v>
      </c>
      <c r="C812" s="100" cm="1">
        <f t="array" ref="C8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2" s="104">
        <v>22.916666666666668</v>
      </c>
      <c r="E812" s="104">
        <v>30.3</v>
      </c>
      <c r="F812" s="104">
        <v>18.100000000000001</v>
      </c>
      <c r="G812" s="104">
        <v>57.9375</v>
      </c>
      <c r="H812" s="104">
        <v>73</v>
      </c>
      <c r="I812" s="104">
        <v>36</v>
      </c>
      <c r="J812" s="104">
        <v>6.6899999999999995</v>
      </c>
    </row>
    <row r="813" spans="1:10" x14ac:dyDescent="0.25">
      <c r="A813" s="99">
        <v>44277</v>
      </c>
      <c r="B813" s="100">
        <f>WEEKNUM([1]!DATAMETEROLOGICA[[#This Row],[DIAS]],21)</f>
        <v>12</v>
      </c>
      <c r="C813" s="100" cm="1">
        <f t="array" ref="C8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3" s="104">
        <v>23.031250000000004</v>
      </c>
      <c r="E813" s="104">
        <v>31.5</v>
      </c>
      <c r="F813" s="104">
        <v>18.8</v>
      </c>
      <c r="G813" s="104">
        <v>58.979166666666664</v>
      </c>
      <c r="H813" s="104">
        <v>72</v>
      </c>
      <c r="I813" s="104">
        <v>36</v>
      </c>
      <c r="J813" s="104">
        <v>6.56</v>
      </c>
    </row>
    <row r="814" spans="1:10" x14ac:dyDescent="0.25">
      <c r="A814" s="99">
        <v>44278</v>
      </c>
      <c r="B814" s="100">
        <f>WEEKNUM([1]!DATAMETEROLOGICA[[#This Row],[DIAS]],21)</f>
        <v>12</v>
      </c>
      <c r="C814" s="100" cm="1">
        <f t="array" ref="C8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4" s="104">
        <v>23.86666666666666</v>
      </c>
      <c r="E814" s="104">
        <v>33.200000000000003</v>
      </c>
      <c r="F814" s="104">
        <v>19.2</v>
      </c>
      <c r="G814" s="104">
        <v>57.458333333333336</v>
      </c>
      <c r="H814" s="104">
        <v>72</v>
      </c>
      <c r="I814" s="104">
        <v>29</v>
      </c>
      <c r="J814" s="104">
        <v>6.8499999999999988</v>
      </c>
    </row>
    <row r="815" spans="1:10" x14ac:dyDescent="0.25">
      <c r="A815" s="99">
        <v>44279</v>
      </c>
      <c r="B815" s="100">
        <f>WEEKNUM([1]!DATAMETEROLOGICA[[#This Row],[DIAS]],21)</f>
        <v>12</v>
      </c>
      <c r="C815" s="100" cm="1">
        <f t="array" ref="C8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5" s="104">
        <v>23.464583333333337</v>
      </c>
      <c r="E815" s="104">
        <v>32.200000000000003</v>
      </c>
      <c r="F815" s="104">
        <v>19.8</v>
      </c>
      <c r="G815" s="104">
        <v>58.8125</v>
      </c>
      <c r="H815" s="104">
        <v>72</v>
      </c>
      <c r="I815" s="104">
        <v>31</v>
      </c>
      <c r="J815" s="104">
        <v>6.9</v>
      </c>
    </row>
    <row r="816" spans="1:10" x14ac:dyDescent="0.25">
      <c r="A816" s="99">
        <v>44280</v>
      </c>
      <c r="B816" s="100">
        <f>WEEKNUM([1]!DATAMETEROLOGICA[[#This Row],[DIAS]],21)</f>
        <v>12</v>
      </c>
      <c r="C816" s="100" cm="1">
        <f t="array" ref="C8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6" s="104">
        <v>22.529166666666672</v>
      </c>
      <c r="E816" s="104">
        <v>29.4</v>
      </c>
      <c r="F816" s="104">
        <v>18.7</v>
      </c>
      <c r="G816" s="104">
        <v>60.416666666666664</v>
      </c>
      <c r="H816" s="104">
        <v>74</v>
      </c>
      <c r="I816" s="104">
        <v>39</v>
      </c>
      <c r="J816" s="104">
        <v>6.7799999999999985</v>
      </c>
    </row>
    <row r="817" spans="1:10" x14ac:dyDescent="0.25">
      <c r="A817" s="99">
        <v>44281</v>
      </c>
      <c r="B817" s="100">
        <f>WEEKNUM([1]!DATAMETEROLOGICA[[#This Row],[DIAS]],21)</f>
        <v>12</v>
      </c>
      <c r="C817" s="100" cm="1">
        <f t="array" ref="C8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7" s="104">
        <v>22.156249999999996</v>
      </c>
      <c r="E817" s="104">
        <v>29.6</v>
      </c>
      <c r="F817" s="104">
        <v>17.7</v>
      </c>
      <c r="G817" s="104">
        <v>61.145833333333336</v>
      </c>
      <c r="H817" s="104">
        <v>74</v>
      </c>
      <c r="I817" s="104">
        <v>40</v>
      </c>
      <c r="J817" s="104">
        <v>7.1</v>
      </c>
    </row>
    <row r="818" spans="1:10" x14ac:dyDescent="0.25">
      <c r="A818" s="99">
        <v>44282</v>
      </c>
      <c r="B818" s="100">
        <f>WEEKNUM([1]!DATAMETEROLOGICA[[#This Row],[DIAS]],21)</f>
        <v>12</v>
      </c>
      <c r="C818" s="100" cm="1">
        <f t="array" ref="C8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8" s="104">
        <v>22.477083333333329</v>
      </c>
      <c r="E818" s="104">
        <v>31.7</v>
      </c>
      <c r="F818" s="104">
        <v>17.5</v>
      </c>
      <c r="G818" s="104">
        <v>60.166666666666664</v>
      </c>
      <c r="H818" s="104">
        <v>74</v>
      </c>
      <c r="I818" s="104">
        <v>36</v>
      </c>
      <c r="J818" s="104">
        <v>5.84</v>
      </c>
    </row>
    <row r="819" spans="1:10" x14ac:dyDescent="0.25">
      <c r="A819" s="99">
        <v>44283</v>
      </c>
      <c r="B819" s="100">
        <f>WEEKNUM([1]!DATAMETEROLOGICA[[#This Row],[DIAS]],21)</f>
        <v>12</v>
      </c>
      <c r="C819" s="100" cm="1">
        <f t="array" ref="C8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19" s="104">
        <v>22.885416666666668</v>
      </c>
      <c r="E819" s="104">
        <v>31.6</v>
      </c>
      <c r="F819" s="104">
        <v>17.3</v>
      </c>
      <c r="G819" s="104">
        <v>59.520833333333336</v>
      </c>
      <c r="H819" s="104">
        <v>77</v>
      </c>
      <c r="I819" s="104">
        <v>34</v>
      </c>
      <c r="J819" s="104">
        <v>6.4099999999999993</v>
      </c>
    </row>
    <row r="820" spans="1:10" x14ac:dyDescent="0.25">
      <c r="A820" s="99">
        <v>44284</v>
      </c>
      <c r="B820" s="100">
        <f>WEEKNUM([1]!DATAMETEROLOGICA[[#This Row],[DIAS]],21)</f>
        <v>13</v>
      </c>
      <c r="C820" s="100" cm="1">
        <f t="array" ref="C8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0" s="104">
        <v>22.643750000000001</v>
      </c>
      <c r="E820" s="104">
        <v>30.6</v>
      </c>
      <c r="F820" s="104">
        <v>18.3</v>
      </c>
      <c r="G820" s="104">
        <v>59.666666666666664</v>
      </c>
      <c r="H820" s="104">
        <v>73</v>
      </c>
      <c r="I820" s="104">
        <v>40</v>
      </c>
      <c r="J820" s="104">
        <v>6.2600000000000007</v>
      </c>
    </row>
    <row r="821" spans="1:10" x14ac:dyDescent="0.25">
      <c r="A821" s="99">
        <v>44285</v>
      </c>
      <c r="B821" s="100">
        <f>WEEKNUM([1]!DATAMETEROLOGICA[[#This Row],[DIAS]],21)</f>
        <v>13</v>
      </c>
      <c r="C821" s="100" cm="1">
        <f t="array" ref="C8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1" s="104">
        <v>22.287499999999994</v>
      </c>
      <c r="E821" s="104">
        <v>28.9</v>
      </c>
      <c r="F821" s="104">
        <v>18.399999999999999</v>
      </c>
      <c r="G821" s="104">
        <v>59.916666666666664</v>
      </c>
      <c r="H821" s="104">
        <v>70</v>
      </c>
      <c r="I821" s="104">
        <v>44</v>
      </c>
      <c r="J821" s="104">
        <v>6.13</v>
      </c>
    </row>
    <row r="822" spans="1:10" x14ac:dyDescent="0.25">
      <c r="A822" s="99">
        <v>44286</v>
      </c>
      <c r="B822" s="100">
        <f>WEEKNUM([1]!DATAMETEROLOGICA[[#This Row],[DIAS]],21)</f>
        <v>13</v>
      </c>
      <c r="C822" s="100" cm="1">
        <f t="array" ref="C8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2" s="104">
        <v>22.191666666666666</v>
      </c>
      <c r="E822" s="104">
        <v>30.9</v>
      </c>
      <c r="F822" s="104">
        <v>17.899999999999999</v>
      </c>
      <c r="G822" s="104">
        <v>62.1875</v>
      </c>
      <c r="H822" s="104">
        <v>76</v>
      </c>
      <c r="I822" s="104">
        <v>39</v>
      </c>
      <c r="J822" s="104">
        <v>5.97</v>
      </c>
    </row>
    <row r="823" spans="1:10" x14ac:dyDescent="0.25">
      <c r="A823" s="99">
        <v>44287</v>
      </c>
      <c r="B823" s="100">
        <f>WEEKNUM([1]!DATAMETEROLOGICA[[#This Row],[DIAS]],21)</f>
        <v>13</v>
      </c>
      <c r="C823" s="100" cm="1">
        <f t="array" ref="C8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3" s="104">
        <v>22.310416666666669</v>
      </c>
      <c r="E823" s="104">
        <v>31.2</v>
      </c>
      <c r="F823" s="104">
        <v>18.100000000000001</v>
      </c>
      <c r="G823" s="104">
        <v>60.229166666666664</v>
      </c>
      <c r="H823" s="104">
        <v>73</v>
      </c>
      <c r="I823" s="104">
        <v>38</v>
      </c>
      <c r="J823" s="104">
        <v>5.8299999999999992</v>
      </c>
    </row>
    <row r="824" spans="1:10" x14ac:dyDescent="0.25">
      <c r="A824" s="99">
        <v>44288</v>
      </c>
      <c r="B824" s="100">
        <f>WEEKNUM([1]!DATAMETEROLOGICA[[#This Row],[DIAS]],21)</f>
        <v>13</v>
      </c>
      <c r="C824" s="100" cm="1">
        <f t="array" ref="C8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4" s="104">
        <v>22.591666666666665</v>
      </c>
      <c r="E824" s="104">
        <v>30.3</v>
      </c>
      <c r="F824" s="104">
        <v>17.600000000000001</v>
      </c>
      <c r="G824" s="104">
        <v>59.145833333333336</v>
      </c>
      <c r="H824" s="104">
        <v>72</v>
      </c>
      <c r="I824" s="104">
        <v>40</v>
      </c>
      <c r="J824" s="104">
        <v>6.4599999999999991</v>
      </c>
    </row>
    <row r="825" spans="1:10" x14ac:dyDescent="0.25">
      <c r="A825" s="99">
        <v>44289</v>
      </c>
      <c r="B825" s="100">
        <f>WEEKNUM([1]!DATAMETEROLOGICA[[#This Row],[DIAS]],21)</f>
        <v>13</v>
      </c>
      <c r="C825" s="100" cm="1">
        <f t="array" ref="C8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5" s="104">
        <v>24.395833333333339</v>
      </c>
      <c r="E825" s="104">
        <v>33.299999999999997</v>
      </c>
      <c r="F825" s="104">
        <v>18</v>
      </c>
      <c r="G825" s="104">
        <v>56.541666666666664</v>
      </c>
      <c r="H825" s="104">
        <v>72</v>
      </c>
      <c r="I825" s="104">
        <v>37</v>
      </c>
      <c r="J825" s="104">
        <v>5.46</v>
      </c>
    </row>
    <row r="826" spans="1:10" x14ac:dyDescent="0.25">
      <c r="A826" s="99">
        <v>44290</v>
      </c>
      <c r="B826" s="100">
        <f>WEEKNUM([1]!DATAMETEROLOGICA[[#This Row],[DIAS]],21)</f>
        <v>13</v>
      </c>
      <c r="C826" s="100" cm="1">
        <f t="array" ref="C8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6" s="104">
        <v>24.739583333333329</v>
      </c>
      <c r="E826" s="104">
        <v>31.7</v>
      </c>
      <c r="F826" s="104">
        <v>20.9</v>
      </c>
      <c r="G826" s="104">
        <v>58.9375</v>
      </c>
      <c r="H826" s="104">
        <v>78</v>
      </c>
      <c r="I826" s="104">
        <v>43</v>
      </c>
      <c r="J826" s="104">
        <v>4.2699999999999996</v>
      </c>
    </row>
    <row r="827" spans="1:10" x14ac:dyDescent="0.25">
      <c r="A827" s="99">
        <v>44291</v>
      </c>
      <c r="B827" s="100">
        <f>WEEKNUM([1]!DATAMETEROLOGICA[[#This Row],[DIAS]],21)</f>
        <v>14</v>
      </c>
      <c r="C827" s="100" cm="1">
        <f t="array" ref="C8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7" s="104">
        <v>24.143750000000001</v>
      </c>
      <c r="E827" s="104">
        <v>31.8</v>
      </c>
      <c r="F827" s="104">
        <v>18.399999999999999</v>
      </c>
      <c r="G827" s="104">
        <v>59.833333333333336</v>
      </c>
      <c r="H827" s="104">
        <v>81</v>
      </c>
      <c r="I827" s="104">
        <v>40</v>
      </c>
      <c r="J827" s="104">
        <v>6.0399999999999983</v>
      </c>
    </row>
    <row r="828" spans="1:10" x14ac:dyDescent="0.25">
      <c r="A828" s="99">
        <v>44292</v>
      </c>
      <c r="B828" s="100">
        <f>WEEKNUM([1]!DATAMETEROLOGICA[[#This Row],[DIAS]],21)</f>
        <v>14</v>
      </c>
      <c r="C828" s="100" cm="1">
        <f t="array" ref="C8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8" s="104">
        <v>22.09375</v>
      </c>
      <c r="E828" s="104">
        <v>30.4</v>
      </c>
      <c r="F828" s="104">
        <v>17.399999999999999</v>
      </c>
      <c r="G828" s="104">
        <v>66.041666666666671</v>
      </c>
      <c r="H828" s="104">
        <v>82</v>
      </c>
      <c r="I828" s="104">
        <v>41</v>
      </c>
      <c r="J828" s="104">
        <v>6.13</v>
      </c>
    </row>
    <row r="829" spans="1:10" x14ac:dyDescent="0.25">
      <c r="A829" s="99">
        <v>44293</v>
      </c>
      <c r="B829" s="100">
        <f>WEEKNUM([1]!DATAMETEROLOGICA[[#This Row],[DIAS]],21)</f>
        <v>14</v>
      </c>
      <c r="C829" s="100" cm="1">
        <f t="array" ref="C8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29" s="104">
        <v>21.893749999999997</v>
      </c>
      <c r="E829" s="104">
        <v>29.3</v>
      </c>
      <c r="F829" s="104">
        <v>17.7</v>
      </c>
      <c r="G829" s="104">
        <v>66.270833333333329</v>
      </c>
      <c r="H829" s="104">
        <v>80</v>
      </c>
      <c r="I829" s="104">
        <v>45</v>
      </c>
      <c r="J829" s="104">
        <v>5.8699999999999992</v>
      </c>
    </row>
    <row r="830" spans="1:10" x14ac:dyDescent="0.25">
      <c r="A830" s="99">
        <v>44294</v>
      </c>
      <c r="B830" s="100">
        <f>WEEKNUM([1]!DATAMETEROLOGICA[[#This Row],[DIAS]],21)</f>
        <v>14</v>
      </c>
      <c r="C830" s="100" cm="1">
        <f t="array" ref="C8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0" s="104">
        <v>21.587499999999995</v>
      </c>
      <c r="E830" s="104">
        <v>30.5</v>
      </c>
      <c r="F830" s="104">
        <v>17.600000000000001</v>
      </c>
      <c r="G830" s="104">
        <v>66.458333333333329</v>
      </c>
      <c r="H830" s="104">
        <v>79</v>
      </c>
      <c r="I830" s="104">
        <v>41</v>
      </c>
      <c r="J830" s="104">
        <v>6.1000000000000005</v>
      </c>
    </row>
    <row r="831" spans="1:10" x14ac:dyDescent="0.25">
      <c r="A831" s="99">
        <v>44295</v>
      </c>
      <c r="B831" s="100">
        <f>WEEKNUM([1]!DATAMETEROLOGICA[[#This Row],[DIAS]],21)</f>
        <v>14</v>
      </c>
      <c r="C831" s="100" cm="1">
        <f t="array" ref="C8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1" s="104">
        <v>20.408333333333335</v>
      </c>
      <c r="E831" s="104">
        <v>26.9</v>
      </c>
      <c r="F831" s="104">
        <v>17.2</v>
      </c>
      <c r="G831" s="104">
        <v>67.9375</v>
      </c>
      <c r="H831" s="104">
        <v>80</v>
      </c>
      <c r="I831" s="104">
        <v>50</v>
      </c>
      <c r="J831" s="104">
        <v>3.76</v>
      </c>
    </row>
    <row r="832" spans="1:10" x14ac:dyDescent="0.25">
      <c r="A832" s="99">
        <v>44296</v>
      </c>
      <c r="B832" s="100">
        <f>WEEKNUM([1]!DATAMETEROLOGICA[[#This Row],[DIAS]],21)</f>
        <v>14</v>
      </c>
      <c r="C832" s="100" cm="1">
        <f t="array" ref="C8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2" s="104">
        <v>21.537500000000009</v>
      </c>
      <c r="E832" s="104">
        <v>29.9</v>
      </c>
      <c r="F832" s="104">
        <v>16.899999999999999</v>
      </c>
      <c r="G832" s="104">
        <v>62.6875</v>
      </c>
      <c r="H832" s="104">
        <v>76</v>
      </c>
      <c r="I832" s="104">
        <v>42</v>
      </c>
      <c r="J832" s="104">
        <v>5.6099999999999994</v>
      </c>
    </row>
    <row r="833" spans="1:10" x14ac:dyDescent="0.25">
      <c r="A833" s="99">
        <v>44297</v>
      </c>
      <c r="B833" s="100">
        <f>WEEKNUM([1]!DATAMETEROLOGICA[[#This Row],[DIAS]],21)</f>
        <v>14</v>
      </c>
      <c r="C833" s="100" cm="1">
        <f t="array" ref="C8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3" s="104">
        <v>22.227083333333326</v>
      </c>
      <c r="E833" s="104">
        <v>30.6</v>
      </c>
      <c r="F833" s="104">
        <v>16.8</v>
      </c>
      <c r="G833" s="104">
        <v>59.729166666666664</v>
      </c>
      <c r="H833" s="104">
        <v>74</v>
      </c>
      <c r="I833" s="104">
        <v>41</v>
      </c>
      <c r="J833" s="104">
        <v>6.46</v>
      </c>
    </row>
    <row r="834" spans="1:10" x14ac:dyDescent="0.25">
      <c r="A834" s="99">
        <v>44298</v>
      </c>
      <c r="B834" s="100">
        <f>WEEKNUM([1]!DATAMETEROLOGICA[[#This Row],[DIAS]],21)</f>
        <v>15</v>
      </c>
      <c r="C834" s="100" cm="1">
        <f t="array" ref="C8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4" s="104">
        <v>22.245833333333337</v>
      </c>
      <c r="E834" s="104">
        <v>31.2</v>
      </c>
      <c r="F834" s="104">
        <v>17.3</v>
      </c>
      <c r="G834" s="104">
        <v>61.3125</v>
      </c>
      <c r="H834" s="104">
        <v>75</v>
      </c>
      <c r="I834" s="104">
        <v>40</v>
      </c>
      <c r="J834" s="104">
        <v>6.34</v>
      </c>
    </row>
    <row r="835" spans="1:10" x14ac:dyDescent="0.25">
      <c r="A835" s="99">
        <v>44299</v>
      </c>
      <c r="B835" s="100">
        <f>WEEKNUM([1]!DATAMETEROLOGICA[[#This Row],[DIAS]],21)</f>
        <v>15</v>
      </c>
      <c r="C835" s="100" cm="1">
        <f t="array" ref="C8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5" s="104">
        <v>21.816666666666663</v>
      </c>
      <c r="E835" s="104">
        <v>31.6</v>
      </c>
      <c r="F835" s="104">
        <v>16.8</v>
      </c>
      <c r="G835" s="104">
        <v>63.458333333333336</v>
      </c>
      <c r="H835" s="104">
        <v>78</v>
      </c>
      <c r="I835" s="104">
        <v>34</v>
      </c>
      <c r="J835" s="104">
        <v>6.049999999999998</v>
      </c>
    </row>
    <row r="836" spans="1:10" x14ac:dyDescent="0.25">
      <c r="A836" s="99">
        <v>44300</v>
      </c>
      <c r="B836" s="100">
        <f>WEEKNUM([1]!DATAMETEROLOGICA[[#This Row],[DIAS]],21)</f>
        <v>15</v>
      </c>
      <c r="C836" s="100" cm="1">
        <f t="array" ref="C8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6" s="104">
        <v>21.416666666666661</v>
      </c>
      <c r="E836" s="104">
        <v>31.3</v>
      </c>
      <c r="F836" s="104">
        <v>15.7</v>
      </c>
      <c r="G836" s="104">
        <v>63.583333333333336</v>
      </c>
      <c r="H836" s="104">
        <v>83</v>
      </c>
      <c r="I836" s="104">
        <v>34</v>
      </c>
      <c r="J836" s="104">
        <v>6.18</v>
      </c>
    </row>
    <row r="837" spans="1:10" x14ac:dyDescent="0.25">
      <c r="A837" s="99">
        <v>44301</v>
      </c>
      <c r="B837" s="100">
        <f>WEEKNUM([1]!DATAMETEROLOGICA[[#This Row],[DIAS]],21)</f>
        <v>15</v>
      </c>
      <c r="C837" s="100" cm="1">
        <f t="array" ref="C8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837" s="104">
        <v>20.768749999999997</v>
      </c>
      <c r="E837" s="104">
        <v>30.8</v>
      </c>
      <c r="F837" s="104">
        <v>15.3</v>
      </c>
      <c r="G837" s="104">
        <v>65.354166666666671</v>
      </c>
      <c r="H837" s="104">
        <v>84</v>
      </c>
      <c r="I837" s="104">
        <v>39</v>
      </c>
      <c r="J837" s="104">
        <v>5.4499999999999984</v>
      </c>
    </row>
    <row r="838" spans="1:10" x14ac:dyDescent="0.25">
      <c r="A838" s="99">
        <v>44302</v>
      </c>
      <c r="B838" s="100">
        <f>WEEKNUM([1]!DATAMETEROLOGICA[[#This Row],[DIAS]],21)</f>
        <v>15</v>
      </c>
      <c r="C838" s="100" cm="1">
        <f t="array" ref="C8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38" s="104">
        <v>21.956249999999997</v>
      </c>
      <c r="E838" s="104">
        <v>30.6</v>
      </c>
      <c r="F838" s="104">
        <v>16.7</v>
      </c>
      <c r="G838" s="104">
        <v>60.270833333333336</v>
      </c>
      <c r="H838" s="104">
        <v>74</v>
      </c>
      <c r="I838" s="104">
        <v>40</v>
      </c>
      <c r="J838" s="104">
        <v>5.3599999999999994</v>
      </c>
    </row>
    <row r="839" spans="1:10" x14ac:dyDescent="0.25">
      <c r="A839" s="99">
        <v>44303</v>
      </c>
      <c r="B839" s="100">
        <f>WEEKNUM([1]!DATAMETEROLOGICA[[#This Row],[DIAS]],21)</f>
        <v>15</v>
      </c>
      <c r="C839" s="100" cm="1">
        <f t="array" ref="C8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39" s="104">
        <v>21.689583333333335</v>
      </c>
      <c r="E839" s="104">
        <v>31.6</v>
      </c>
      <c r="F839" s="104">
        <v>16.7</v>
      </c>
      <c r="G839" s="104">
        <v>62.729166666666664</v>
      </c>
      <c r="H839" s="104">
        <v>80</v>
      </c>
      <c r="I839" s="104">
        <v>37</v>
      </c>
      <c r="J839" s="104">
        <v>5.9800000000000013</v>
      </c>
    </row>
    <row r="840" spans="1:10" x14ac:dyDescent="0.25">
      <c r="A840" s="99">
        <v>44304</v>
      </c>
      <c r="B840" s="100">
        <f>WEEKNUM([1]!DATAMETEROLOGICA[[#This Row],[DIAS]],21)</f>
        <v>15</v>
      </c>
      <c r="C840" s="100" cm="1">
        <f t="array" ref="C8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0" s="104">
        <v>22.077083333333338</v>
      </c>
      <c r="E840" s="104">
        <v>31.3</v>
      </c>
      <c r="F840" s="104">
        <v>15.6</v>
      </c>
      <c r="G840" s="104">
        <v>62.229166666666664</v>
      </c>
      <c r="H840" s="104">
        <v>82</v>
      </c>
      <c r="I840" s="104">
        <v>38</v>
      </c>
      <c r="J840" s="104">
        <v>5.3299999999999992</v>
      </c>
    </row>
    <row r="841" spans="1:10" x14ac:dyDescent="0.25">
      <c r="A841" s="99">
        <v>44305</v>
      </c>
      <c r="B841" s="100">
        <f>WEEKNUM([1]!DATAMETEROLOGICA[[#This Row],[DIAS]],21)</f>
        <v>16</v>
      </c>
      <c r="C841" s="100" cm="1">
        <f t="array" ref="C8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1" s="104">
        <v>22.579166666666662</v>
      </c>
      <c r="E841" s="104">
        <v>32</v>
      </c>
      <c r="F841" s="104">
        <v>16.100000000000001</v>
      </c>
      <c r="G841" s="104">
        <v>59.625</v>
      </c>
      <c r="H841" s="104">
        <v>77</v>
      </c>
      <c r="I841" s="104">
        <v>37</v>
      </c>
      <c r="J841" s="104">
        <v>5.43</v>
      </c>
    </row>
    <row r="842" spans="1:10" x14ac:dyDescent="0.25">
      <c r="A842" s="99">
        <v>44306</v>
      </c>
      <c r="B842" s="100">
        <f>WEEKNUM([1]!DATAMETEROLOGICA[[#This Row],[DIAS]],21)</f>
        <v>16</v>
      </c>
      <c r="C842" s="100" cm="1">
        <f t="array" ref="C8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2" s="104">
        <v>21.512500000000006</v>
      </c>
      <c r="E842" s="104">
        <v>30</v>
      </c>
      <c r="F842" s="104">
        <v>16.899999999999999</v>
      </c>
      <c r="G842" s="104">
        <v>64.354166666666671</v>
      </c>
      <c r="H842" s="104">
        <v>79</v>
      </c>
      <c r="I842" s="104">
        <v>41</v>
      </c>
      <c r="J842" s="104">
        <v>6.18</v>
      </c>
    </row>
    <row r="843" spans="1:10" x14ac:dyDescent="0.25">
      <c r="A843" s="99">
        <v>44307</v>
      </c>
      <c r="B843" s="100">
        <f>WEEKNUM([1]!DATAMETEROLOGICA[[#This Row],[DIAS]],21)</f>
        <v>16</v>
      </c>
      <c r="C843" s="100" cm="1">
        <f t="array" ref="C8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3" s="104">
        <v>20.441666666666659</v>
      </c>
      <c r="E843" s="104">
        <v>28.7</v>
      </c>
      <c r="F843" s="104">
        <v>16.2</v>
      </c>
      <c r="G843" s="104">
        <v>67.958333333333329</v>
      </c>
      <c r="H843" s="104">
        <v>84</v>
      </c>
      <c r="I843" s="104">
        <v>41</v>
      </c>
      <c r="J843" s="104">
        <v>5.9299999999999988</v>
      </c>
    </row>
    <row r="844" spans="1:10" x14ac:dyDescent="0.25">
      <c r="A844" s="99">
        <v>44308</v>
      </c>
      <c r="B844" s="100">
        <f>WEEKNUM([1]!DATAMETEROLOGICA[[#This Row],[DIAS]],21)</f>
        <v>16</v>
      </c>
      <c r="C844" s="100" cm="1">
        <f t="array" ref="C8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4" s="104">
        <v>20.254166666666666</v>
      </c>
      <c r="E844" s="104">
        <v>29.1</v>
      </c>
      <c r="F844" s="104">
        <v>15.6</v>
      </c>
      <c r="G844" s="104">
        <v>67.166666666666671</v>
      </c>
      <c r="H844" s="104">
        <v>83</v>
      </c>
      <c r="I844" s="104">
        <v>42</v>
      </c>
      <c r="J844" s="104">
        <v>5.6999999999999984</v>
      </c>
    </row>
    <row r="845" spans="1:10" x14ac:dyDescent="0.25">
      <c r="A845" s="99">
        <v>44309</v>
      </c>
      <c r="B845" s="100">
        <f>WEEKNUM([1]!DATAMETEROLOGICA[[#This Row],[DIAS]],21)</f>
        <v>16</v>
      </c>
      <c r="C845" s="100" cm="1">
        <f t="array" ref="C8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5" s="104">
        <v>20.120833333333334</v>
      </c>
      <c r="E845" s="104">
        <v>27.9</v>
      </c>
      <c r="F845" s="104">
        <v>15.9</v>
      </c>
      <c r="G845" s="104">
        <v>65.125</v>
      </c>
      <c r="H845" s="104">
        <v>82</v>
      </c>
      <c r="I845" s="104">
        <v>30</v>
      </c>
      <c r="J845" s="104">
        <v>6.14</v>
      </c>
    </row>
    <row r="846" spans="1:10" x14ac:dyDescent="0.25">
      <c r="A846" s="99">
        <v>44310</v>
      </c>
      <c r="B846" s="100">
        <f>WEEKNUM([1]!DATAMETEROLOGICA[[#This Row],[DIAS]],21)</f>
        <v>16</v>
      </c>
      <c r="C846" s="100" cm="1">
        <f t="array" ref="C8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6" s="104">
        <v>19.789583333333329</v>
      </c>
      <c r="E846" s="104">
        <v>27.9</v>
      </c>
      <c r="F846" s="104">
        <v>15.2</v>
      </c>
      <c r="G846" s="104">
        <v>66.25</v>
      </c>
      <c r="H846" s="104">
        <v>82</v>
      </c>
      <c r="I846" s="104">
        <v>42</v>
      </c>
      <c r="J846" s="104">
        <v>5.9099999999999993</v>
      </c>
    </row>
    <row r="847" spans="1:10" x14ac:dyDescent="0.25">
      <c r="A847" s="99">
        <v>44311</v>
      </c>
      <c r="B847" s="100">
        <f>WEEKNUM([1]!DATAMETEROLOGICA[[#This Row],[DIAS]],21)</f>
        <v>16</v>
      </c>
      <c r="C847" s="100" cm="1">
        <f t="array" ref="C8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7" s="104">
        <v>20.164583333333333</v>
      </c>
      <c r="E847" s="104">
        <v>28.5</v>
      </c>
      <c r="F847" s="104">
        <v>14.6</v>
      </c>
      <c r="G847" s="104">
        <v>63.791666666666664</v>
      </c>
      <c r="H847" s="104">
        <v>83</v>
      </c>
      <c r="I847" s="104">
        <v>40</v>
      </c>
      <c r="J847" s="104">
        <v>5.8499999999999988</v>
      </c>
    </row>
    <row r="848" spans="1:10" x14ac:dyDescent="0.25">
      <c r="A848" s="99">
        <v>44312</v>
      </c>
      <c r="B848" s="100">
        <f>WEEKNUM([1]!DATAMETEROLOGICA[[#This Row],[DIAS]],21)</f>
        <v>17</v>
      </c>
      <c r="C848" s="100" cm="1">
        <f t="array" ref="C8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8" s="104">
        <v>20.993750000000002</v>
      </c>
      <c r="E848" s="104">
        <v>31.9</v>
      </c>
      <c r="F848" s="104">
        <v>15.2</v>
      </c>
      <c r="G848" s="104">
        <v>61.583333333333336</v>
      </c>
      <c r="H848" s="104">
        <v>77</v>
      </c>
      <c r="I848" s="104">
        <v>34</v>
      </c>
      <c r="J848" s="104">
        <v>5.3699999999999992</v>
      </c>
    </row>
    <row r="849" spans="1:10" x14ac:dyDescent="0.25">
      <c r="A849" s="99">
        <v>44313</v>
      </c>
      <c r="B849" s="100">
        <f>WEEKNUM([1]!DATAMETEROLOGICA[[#This Row],[DIAS]],21)</f>
        <v>17</v>
      </c>
      <c r="C849" s="100" cm="1">
        <f t="array" ref="C8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49" s="104">
        <v>20.564583333333328</v>
      </c>
      <c r="E849" s="104">
        <v>29.3</v>
      </c>
      <c r="F849" s="104">
        <v>13.9</v>
      </c>
      <c r="G849" s="104">
        <v>65.625</v>
      </c>
      <c r="H849" s="104">
        <v>82</v>
      </c>
      <c r="I849" s="104">
        <v>42</v>
      </c>
      <c r="J849" s="104">
        <v>5.2299999999999995</v>
      </c>
    </row>
    <row r="850" spans="1:10" x14ac:dyDescent="0.25">
      <c r="A850" s="99">
        <v>44314</v>
      </c>
      <c r="B850" s="100">
        <f>WEEKNUM([1]!DATAMETEROLOGICA[[#This Row],[DIAS]],21)</f>
        <v>17</v>
      </c>
      <c r="C850" s="100" cm="1">
        <f t="array" ref="C8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0" s="104">
        <v>20.660416666666674</v>
      </c>
      <c r="E850" s="104">
        <v>29.2</v>
      </c>
      <c r="F850" s="104">
        <v>15.2</v>
      </c>
      <c r="G850" s="104">
        <v>65.25</v>
      </c>
      <c r="H850" s="104">
        <v>81</v>
      </c>
      <c r="I850" s="104">
        <v>42</v>
      </c>
      <c r="J850" s="104">
        <v>4.45</v>
      </c>
    </row>
    <row r="851" spans="1:10" x14ac:dyDescent="0.25">
      <c r="A851" s="99">
        <v>44315</v>
      </c>
      <c r="B851" s="100">
        <f>WEEKNUM([1]!DATAMETEROLOGICA[[#This Row],[DIAS]],21)</f>
        <v>17</v>
      </c>
      <c r="C851" s="100" cm="1">
        <f t="array" ref="C8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1" s="104">
        <v>20.647916666666664</v>
      </c>
      <c r="E851" s="104">
        <v>29</v>
      </c>
      <c r="F851" s="104">
        <v>15</v>
      </c>
      <c r="G851" s="104">
        <v>62.75</v>
      </c>
      <c r="H851" s="104">
        <v>80</v>
      </c>
      <c r="I851" s="104">
        <v>42</v>
      </c>
      <c r="J851" s="104">
        <v>5.64</v>
      </c>
    </row>
    <row r="852" spans="1:10" x14ac:dyDescent="0.25">
      <c r="A852" s="99">
        <v>44316</v>
      </c>
      <c r="B852" s="100">
        <f>WEEKNUM([1]!DATAMETEROLOGICA[[#This Row],[DIAS]],21)</f>
        <v>17</v>
      </c>
      <c r="C852" s="100" cm="1">
        <f t="array" ref="C8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2" s="104">
        <v>20.464583333333334</v>
      </c>
      <c r="E852" s="104">
        <v>29.8</v>
      </c>
      <c r="F852" s="104">
        <v>15.3</v>
      </c>
      <c r="G852" s="104">
        <v>62.729166666666664</v>
      </c>
      <c r="H852" s="104">
        <v>75</v>
      </c>
      <c r="I852" s="104">
        <v>37</v>
      </c>
      <c r="J852" s="104">
        <v>5.42</v>
      </c>
    </row>
    <row r="853" spans="1:10" x14ac:dyDescent="0.25">
      <c r="A853" s="99">
        <v>44317</v>
      </c>
      <c r="B853" s="100">
        <f>WEEKNUM([1]!DATAMETEROLOGICA[[#This Row],[DIAS]],21)</f>
        <v>17</v>
      </c>
      <c r="C853" s="100" cm="1">
        <f t="array" ref="C8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3" s="104">
        <v>21.408333333333342</v>
      </c>
      <c r="E853" s="104">
        <v>30.9</v>
      </c>
      <c r="F853" s="104">
        <v>15.6</v>
      </c>
      <c r="G853" s="104">
        <v>58.3125</v>
      </c>
      <c r="H853" s="104">
        <v>77</v>
      </c>
      <c r="I853" s="104">
        <v>34</v>
      </c>
      <c r="J853" s="104">
        <v>5.39</v>
      </c>
    </row>
    <row r="854" spans="1:10" x14ac:dyDescent="0.25">
      <c r="A854" s="99">
        <v>44318</v>
      </c>
      <c r="B854" s="100">
        <f>WEEKNUM([1]!DATAMETEROLOGICA[[#This Row],[DIAS]],21)</f>
        <v>17</v>
      </c>
      <c r="C854" s="100" cm="1">
        <f t="array" ref="C8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4" s="104">
        <v>21.433333333333326</v>
      </c>
      <c r="E854" s="104">
        <v>31.9</v>
      </c>
      <c r="F854" s="104">
        <v>15.6</v>
      </c>
      <c r="G854" s="104">
        <v>58.0625</v>
      </c>
      <c r="H854" s="104">
        <v>76</v>
      </c>
      <c r="I854" s="104">
        <v>33</v>
      </c>
      <c r="J854" s="104">
        <v>5.22</v>
      </c>
    </row>
    <row r="855" spans="1:10" x14ac:dyDescent="0.25">
      <c r="A855" s="99">
        <v>44319</v>
      </c>
      <c r="B855" s="100">
        <f>WEEKNUM([1]!DATAMETEROLOGICA[[#This Row],[DIAS]],21)</f>
        <v>18</v>
      </c>
      <c r="C855" s="100" cm="1">
        <f t="array" ref="C8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5" s="104">
        <v>20.683333333333334</v>
      </c>
      <c r="E855" s="104">
        <v>29.2</v>
      </c>
      <c r="F855" s="104">
        <v>15.8</v>
      </c>
      <c r="G855" s="104">
        <v>64.145833333333329</v>
      </c>
      <c r="H855" s="104">
        <v>78</v>
      </c>
      <c r="I855" s="104">
        <v>41</v>
      </c>
      <c r="J855" s="104">
        <v>4.879999999999999</v>
      </c>
    </row>
    <row r="856" spans="1:10" x14ac:dyDescent="0.25">
      <c r="A856" s="99">
        <v>44320</v>
      </c>
      <c r="B856" s="100">
        <f>WEEKNUM([1]!DATAMETEROLOGICA[[#This Row],[DIAS]],21)</f>
        <v>18</v>
      </c>
      <c r="C856" s="100" cm="1">
        <f t="array" ref="C8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6" s="104">
        <v>20.318750000000005</v>
      </c>
      <c r="E856" s="104">
        <v>29.7</v>
      </c>
      <c r="F856" s="104">
        <v>15.6</v>
      </c>
      <c r="G856" s="104">
        <v>65.979166666666671</v>
      </c>
      <c r="H856" s="104">
        <v>81</v>
      </c>
      <c r="I856" s="104">
        <v>40</v>
      </c>
      <c r="J856" s="104">
        <v>5.46</v>
      </c>
    </row>
    <row r="857" spans="1:10" x14ac:dyDescent="0.25">
      <c r="A857" s="99">
        <v>44321</v>
      </c>
      <c r="B857" s="100">
        <f>WEEKNUM([1]!DATAMETEROLOGICA[[#This Row],[DIAS]],21)</f>
        <v>18</v>
      </c>
      <c r="C857" s="100" cm="1">
        <f t="array" ref="C8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7" s="104">
        <v>20.454166666666669</v>
      </c>
      <c r="E857" s="104">
        <v>31.1</v>
      </c>
      <c r="F857" s="104">
        <v>15.4</v>
      </c>
      <c r="G857" s="104">
        <v>65.0625</v>
      </c>
      <c r="H857" s="104">
        <v>83</v>
      </c>
      <c r="I857" s="104">
        <v>31</v>
      </c>
      <c r="J857" s="104">
        <v>5.42</v>
      </c>
    </row>
    <row r="858" spans="1:10" x14ac:dyDescent="0.25">
      <c r="A858" s="99">
        <v>44322</v>
      </c>
      <c r="B858" s="100">
        <f>WEEKNUM([1]!DATAMETEROLOGICA[[#This Row],[DIAS]],21)</f>
        <v>18</v>
      </c>
      <c r="C858" s="100" cm="1">
        <f t="array" ref="C8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8" s="104">
        <v>19.297916666666669</v>
      </c>
      <c r="E858" s="104">
        <v>28.2</v>
      </c>
      <c r="F858" s="104">
        <v>13</v>
      </c>
      <c r="G858" s="104">
        <v>69.041666666666671</v>
      </c>
      <c r="H858" s="104">
        <v>86</v>
      </c>
      <c r="I858" s="104">
        <v>42</v>
      </c>
      <c r="J858" s="104">
        <v>4.5600000000000005</v>
      </c>
    </row>
    <row r="859" spans="1:10" x14ac:dyDescent="0.25">
      <c r="A859" s="99">
        <v>44323</v>
      </c>
      <c r="B859" s="100">
        <f>WEEKNUM([1]!DATAMETEROLOGICA[[#This Row],[DIAS]],21)</f>
        <v>18</v>
      </c>
      <c r="C859" s="100" cm="1">
        <f t="array" ref="C8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59" s="104">
        <v>19.343750000000004</v>
      </c>
      <c r="E859" s="104">
        <v>27.7</v>
      </c>
      <c r="F859" s="104">
        <v>15.1</v>
      </c>
      <c r="G859" s="104">
        <v>68.229166666666671</v>
      </c>
      <c r="H859" s="104">
        <v>83</v>
      </c>
      <c r="I859" s="104">
        <v>41</v>
      </c>
      <c r="J859" s="104">
        <v>4.1899999999999995</v>
      </c>
    </row>
    <row r="860" spans="1:10" x14ac:dyDescent="0.25">
      <c r="A860" s="99">
        <v>44324</v>
      </c>
      <c r="B860" s="100">
        <f>WEEKNUM([1]!DATAMETEROLOGICA[[#This Row],[DIAS]],21)</f>
        <v>18</v>
      </c>
      <c r="C860" s="100" cm="1">
        <f t="array" ref="C8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0" s="104">
        <v>19.089583333333326</v>
      </c>
      <c r="E860" s="104">
        <v>27.2</v>
      </c>
      <c r="F860" s="104">
        <v>13.5</v>
      </c>
      <c r="G860" s="104">
        <v>63.666666666666664</v>
      </c>
      <c r="H860" s="104">
        <v>81</v>
      </c>
      <c r="I860" s="104">
        <v>38</v>
      </c>
      <c r="J860" s="104">
        <v>5.4099999999999984</v>
      </c>
    </row>
    <row r="861" spans="1:10" x14ac:dyDescent="0.25">
      <c r="A861" s="99">
        <v>44325</v>
      </c>
      <c r="B861" s="100">
        <f>WEEKNUM([1]!DATAMETEROLOGICA[[#This Row],[DIAS]],21)</f>
        <v>18</v>
      </c>
      <c r="C861" s="100" cm="1">
        <f t="array" ref="C8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1" s="104">
        <v>19.206250000000001</v>
      </c>
      <c r="E861" s="104">
        <v>28.1</v>
      </c>
      <c r="F861" s="104">
        <v>13.5</v>
      </c>
      <c r="G861" s="104">
        <v>61.791666666666664</v>
      </c>
      <c r="H861" s="104">
        <v>80</v>
      </c>
      <c r="I861" s="104">
        <v>34</v>
      </c>
      <c r="J861" s="104">
        <v>5.59</v>
      </c>
    </row>
    <row r="862" spans="1:10" x14ac:dyDescent="0.25">
      <c r="A862" s="99">
        <v>44326</v>
      </c>
      <c r="B862" s="100">
        <f>WEEKNUM([1]!DATAMETEROLOGICA[[#This Row],[DIAS]],21)</f>
        <v>19</v>
      </c>
      <c r="C862" s="100" cm="1">
        <f t="array" ref="C8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2" s="104">
        <v>19.408333333333335</v>
      </c>
      <c r="E862" s="104">
        <v>27.3</v>
      </c>
      <c r="F862" s="104">
        <v>14.3</v>
      </c>
      <c r="G862" s="104">
        <v>61.229166666666664</v>
      </c>
      <c r="H862" s="104">
        <v>77</v>
      </c>
      <c r="I862" s="104">
        <v>34</v>
      </c>
      <c r="J862" s="104">
        <v>5.7399999999999993</v>
      </c>
    </row>
    <row r="863" spans="1:10" x14ac:dyDescent="0.25">
      <c r="A863" s="99">
        <v>44327</v>
      </c>
      <c r="B863" s="100">
        <f>WEEKNUM([1]!DATAMETEROLOGICA[[#This Row],[DIAS]],21)</f>
        <v>19</v>
      </c>
      <c r="C863" s="100" cm="1">
        <f t="array" ref="C8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3" s="104">
        <v>19.354166666666664</v>
      </c>
      <c r="E863" s="104">
        <v>28.1</v>
      </c>
      <c r="F863" s="104">
        <v>15</v>
      </c>
      <c r="G863" s="104">
        <v>64.75</v>
      </c>
      <c r="H863" s="104">
        <v>79</v>
      </c>
      <c r="I863" s="104">
        <v>38</v>
      </c>
      <c r="J863" s="104">
        <v>5.0400000000000009</v>
      </c>
    </row>
    <row r="864" spans="1:10" x14ac:dyDescent="0.25">
      <c r="A864" s="99">
        <v>44328</v>
      </c>
      <c r="B864" s="100">
        <f>WEEKNUM([1]!DATAMETEROLOGICA[[#This Row],[DIAS]],21)</f>
        <v>19</v>
      </c>
      <c r="C864" s="100" cm="1">
        <f t="array" ref="C8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4" s="104">
        <v>20.437500000000004</v>
      </c>
      <c r="E864" s="104">
        <v>31.3</v>
      </c>
      <c r="F864" s="104">
        <v>15</v>
      </c>
      <c r="G864" s="104">
        <v>60.375</v>
      </c>
      <c r="H864" s="104">
        <v>81</v>
      </c>
      <c r="I864" s="104">
        <v>30</v>
      </c>
      <c r="J864" s="104">
        <v>5.2799999999999985</v>
      </c>
    </row>
    <row r="865" spans="1:10" x14ac:dyDescent="0.25">
      <c r="A865" s="99">
        <v>44329</v>
      </c>
      <c r="B865" s="100">
        <f>WEEKNUM([1]!DATAMETEROLOGICA[[#This Row],[DIAS]],21)</f>
        <v>19</v>
      </c>
      <c r="C865" s="100" cm="1">
        <f t="array" ref="C8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5" s="104">
        <v>19.17916666666666</v>
      </c>
      <c r="E865" s="104">
        <v>28.5</v>
      </c>
      <c r="F865" s="104">
        <v>14.2</v>
      </c>
      <c r="G865" s="104">
        <v>67.416666666666671</v>
      </c>
      <c r="H865" s="104">
        <v>83</v>
      </c>
      <c r="I865" s="104">
        <v>31</v>
      </c>
      <c r="J865" s="104">
        <v>5</v>
      </c>
    </row>
    <row r="866" spans="1:10" x14ac:dyDescent="0.25">
      <c r="A866" s="99">
        <v>44330</v>
      </c>
      <c r="B866" s="100">
        <f>WEEKNUM([1]!DATAMETEROLOGICA[[#This Row],[DIAS]],21)</f>
        <v>19</v>
      </c>
      <c r="C866" s="100" cm="1">
        <f t="array" ref="C8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6" s="104">
        <v>18.775000000000002</v>
      </c>
      <c r="E866" s="104">
        <v>28.2</v>
      </c>
      <c r="F866" s="104">
        <v>14.2</v>
      </c>
      <c r="G866" s="104">
        <v>68.520833333333329</v>
      </c>
      <c r="H866" s="104">
        <v>85</v>
      </c>
      <c r="I866" s="104">
        <v>34</v>
      </c>
      <c r="J866" s="104">
        <v>4.67</v>
      </c>
    </row>
    <row r="867" spans="1:10" x14ac:dyDescent="0.25">
      <c r="A867" s="99">
        <v>44331</v>
      </c>
      <c r="B867" s="100">
        <f>WEEKNUM([1]!DATAMETEROLOGICA[[#This Row],[DIAS]],21)</f>
        <v>19</v>
      </c>
      <c r="C867" s="100" cm="1">
        <f t="array" ref="C8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867" s="104">
        <v>18.806250000000002</v>
      </c>
      <c r="E867" s="104">
        <v>29.4</v>
      </c>
      <c r="F867" s="104">
        <v>13.3</v>
      </c>
      <c r="G867" s="104">
        <v>67.604166666666671</v>
      </c>
      <c r="H867" s="104">
        <v>87</v>
      </c>
      <c r="I867" s="104">
        <v>32</v>
      </c>
      <c r="J867" s="104">
        <v>4.8600000000000003</v>
      </c>
    </row>
    <row r="868" spans="1:10" x14ac:dyDescent="0.25">
      <c r="A868" s="99">
        <v>44332</v>
      </c>
      <c r="B868" s="100">
        <f>WEEKNUM([1]!DATAMETEROLOGICA[[#This Row],[DIAS]],21)</f>
        <v>19</v>
      </c>
      <c r="C868" s="100" cm="1">
        <f t="array" ref="C8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68" s="104">
        <v>19.152083333333334</v>
      </c>
      <c r="E868" s="104">
        <v>28.7</v>
      </c>
      <c r="F868" s="104">
        <v>12.7</v>
      </c>
      <c r="G868" s="104">
        <v>65.645833333333329</v>
      </c>
      <c r="H868" s="104">
        <v>86</v>
      </c>
      <c r="I868" s="104">
        <v>37</v>
      </c>
      <c r="J868" s="104">
        <v>4.5200000000000005</v>
      </c>
    </row>
    <row r="869" spans="1:10" x14ac:dyDescent="0.25">
      <c r="A869" s="99">
        <v>44333</v>
      </c>
      <c r="B869" s="100">
        <f>WEEKNUM([1]!DATAMETEROLOGICA[[#This Row],[DIAS]],21)</f>
        <v>20</v>
      </c>
      <c r="C869" s="100" cm="1">
        <f t="array" ref="C8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69" s="104">
        <v>19.914583333333333</v>
      </c>
      <c r="E869" s="104">
        <v>31.1</v>
      </c>
      <c r="F869" s="104">
        <v>13.8</v>
      </c>
      <c r="G869" s="104">
        <v>64.354166666666671</v>
      </c>
      <c r="H869" s="104">
        <v>84</v>
      </c>
      <c r="I869" s="104">
        <v>32</v>
      </c>
      <c r="J869" s="104">
        <v>4.7200000000000006</v>
      </c>
    </row>
    <row r="870" spans="1:10" x14ac:dyDescent="0.25">
      <c r="A870" s="99">
        <v>44334</v>
      </c>
      <c r="B870" s="100">
        <f>WEEKNUM([1]!DATAMETEROLOGICA[[#This Row],[DIAS]],21)</f>
        <v>20</v>
      </c>
      <c r="C870" s="100" cm="1">
        <f t="array" ref="C8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0" s="104">
        <v>19.027659574468085</v>
      </c>
      <c r="E870" s="104">
        <v>29.8</v>
      </c>
      <c r="F870" s="104">
        <v>12.4</v>
      </c>
      <c r="G870" s="104">
        <v>66.553191489361708</v>
      </c>
      <c r="H870" s="104">
        <v>86</v>
      </c>
      <c r="I870" s="104">
        <v>38</v>
      </c>
      <c r="J870" s="104">
        <v>4.37</v>
      </c>
    </row>
    <row r="871" spans="1:10" x14ac:dyDescent="0.25">
      <c r="A871" s="99">
        <v>44335</v>
      </c>
      <c r="B871" s="100">
        <f>WEEKNUM([1]!DATAMETEROLOGICA[[#This Row],[DIAS]],21)</f>
        <v>20</v>
      </c>
      <c r="C871" s="100" cm="1">
        <f t="array" ref="C8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1" s="104">
        <v>18.383333333333333</v>
      </c>
      <c r="E871" s="104">
        <v>27.7</v>
      </c>
      <c r="F871" s="104">
        <v>12.3</v>
      </c>
      <c r="G871" s="104">
        <v>68.958333333333329</v>
      </c>
      <c r="H871" s="104">
        <v>87</v>
      </c>
      <c r="I871" s="104">
        <v>36</v>
      </c>
      <c r="J871" s="104">
        <v>4.96</v>
      </c>
    </row>
    <row r="872" spans="1:10" x14ac:dyDescent="0.25">
      <c r="A872" s="99">
        <v>44336</v>
      </c>
      <c r="B872" s="100">
        <f>WEEKNUM([1]!DATAMETEROLOGICA[[#This Row],[DIAS]],21)</f>
        <v>20</v>
      </c>
      <c r="C872" s="100" cm="1">
        <f t="array" ref="C8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2" s="104">
        <v>17.681250000000002</v>
      </c>
      <c r="E872" s="104">
        <v>26.6</v>
      </c>
      <c r="F872" s="104">
        <v>12.8</v>
      </c>
      <c r="G872" s="104">
        <v>71.145833333333329</v>
      </c>
      <c r="H872" s="104">
        <v>88</v>
      </c>
      <c r="I872" s="104">
        <v>43</v>
      </c>
      <c r="J872" s="104">
        <v>4.91</v>
      </c>
    </row>
    <row r="873" spans="1:10" x14ac:dyDescent="0.25">
      <c r="A873" s="99">
        <v>44337</v>
      </c>
      <c r="B873" s="100">
        <f>WEEKNUM([1]!DATAMETEROLOGICA[[#This Row],[DIAS]],21)</f>
        <v>20</v>
      </c>
      <c r="C873" s="100" cm="1">
        <f t="array" ref="C8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3" s="101">
        <v>16.718750000000004</v>
      </c>
      <c r="E873" s="101">
        <v>23.9</v>
      </c>
      <c r="F873" s="101">
        <v>13</v>
      </c>
      <c r="G873" s="101">
        <v>72.958333333333329</v>
      </c>
      <c r="H873" s="101">
        <v>86</v>
      </c>
      <c r="I873" s="101">
        <v>48</v>
      </c>
      <c r="J873" s="101">
        <v>4.93</v>
      </c>
    </row>
    <row r="874" spans="1:10" x14ac:dyDescent="0.25">
      <c r="A874" s="99">
        <v>44338</v>
      </c>
      <c r="B874" s="100">
        <f>WEEKNUM([1]!DATAMETEROLOGICA[[#This Row],[DIAS]],21)</f>
        <v>20</v>
      </c>
      <c r="C874" s="100" cm="1">
        <f t="array" ref="C8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4" s="101">
        <v>16.572916666666668</v>
      </c>
      <c r="E874" s="101">
        <v>24.9</v>
      </c>
      <c r="F874" s="101">
        <v>12.2</v>
      </c>
      <c r="G874" s="101">
        <v>71.833333333333329</v>
      </c>
      <c r="H874" s="101">
        <v>87</v>
      </c>
      <c r="I874" s="101">
        <v>45</v>
      </c>
      <c r="J874" s="101">
        <v>4.4399999999999995</v>
      </c>
    </row>
    <row r="875" spans="1:10" x14ac:dyDescent="0.25">
      <c r="A875" s="99">
        <v>44339</v>
      </c>
      <c r="B875" s="100">
        <f>WEEKNUM([1]!DATAMETEROLOGICA[[#This Row],[DIAS]],21)</f>
        <v>20</v>
      </c>
      <c r="C875" s="100" cm="1">
        <f t="array" ref="C8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5" s="101">
        <v>16.599999999999998</v>
      </c>
      <c r="E875" s="101">
        <v>27.1</v>
      </c>
      <c r="F875" s="101">
        <v>11.2</v>
      </c>
      <c r="G875" s="101">
        <v>70.354166666666671</v>
      </c>
      <c r="H875" s="101">
        <v>86</v>
      </c>
      <c r="I875" s="101">
        <v>40</v>
      </c>
      <c r="J875" s="101">
        <v>3.9599999999999991</v>
      </c>
    </row>
    <row r="876" spans="1:10" x14ac:dyDescent="0.25">
      <c r="A876" s="99">
        <v>44340</v>
      </c>
      <c r="B876" s="100">
        <f>WEEKNUM([1]!DATAMETEROLOGICA[[#This Row],[DIAS]],21)</f>
        <v>21</v>
      </c>
      <c r="C876" s="100" cm="1">
        <f t="array" ref="C8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6" s="101">
        <v>20.818367346938778</v>
      </c>
      <c r="E876" s="101">
        <v>29.4</v>
      </c>
      <c r="F876" s="101">
        <v>12.7</v>
      </c>
      <c r="G876" s="101">
        <v>60.142857142857146</v>
      </c>
      <c r="H876" s="101">
        <v>81</v>
      </c>
      <c r="I876" s="101">
        <v>37</v>
      </c>
      <c r="J876" s="101">
        <v>3.8899999999999997</v>
      </c>
    </row>
    <row r="877" spans="1:10" x14ac:dyDescent="0.25">
      <c r="A877" s="99">
        <v>44341</v>
      </c>
      <c r="B877" s="100">
        <f>WEEKNUM([1]!DATAMETEROLOGICA[[#This Row],[DIAS]],21)</f>
        <v>21</v>
      </c>
      <c r="C877" s="100" cm="1">
        <f t="array" ref="C8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7" s="101">
        <v>23.085416666666656</v>
      </c>
      <c r="E877" s="101">
        <v>31.3</v>
      </c>
      <c r="F877" s="101">
        <v>17.100000000000001</v>
      </c>
      <c r="G877" s="101">
        <v>60.854166666666664</v>
      </c>
      <c r="H877" s="101">
        <v>80</v>
      </c>
      <c r="I877" s="101">
        <v>38</v>
      </c>
      <c r="J877" s="101">
        <v>4.4200000000000008</v>
      </c>
    </row>
    <row r="878" spans="1:10" x14ac:dyDescent="0.25">
      <c r="A878" s="99">
        <v>44342</v>
      </c>
      <c r="B878" s="100">
        <f>WEEKNUM([1]!DATAMETEROLOGICA[[#This Row],[DIAS]],21)</f>
        <v>21</v>
      </c>
      <c r="C878" s="100" cm="1">
        <f t="array" ref="C8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8" s="101">
        <v>22.810416666666669</v>
      </c>
      <c r="E878" s="101">
        <v>29.6</v>
      </c>
      <c r="F878" s="101">
        <v>16.899999999999999</v>
      </c>
      <c r="G878" s="101">
        <v>64.104166666666671</v>
      </c>
      <c r="H878" s="101">
        <v>85</v>
      </c>
      <c r="I878" s="101">
        <v>44</v>
      </c>
      <c r="J878" s="101">
        <v>4.16</v>
      </c>
    </row>
    <row r="879" spans="1:10" x14ac:dyDescent="0.25">
      <c r="A879" s="99">
        <v>44343</v>
      </c>
      <c r="B879" s="100">
        <f>WEEKNUM([1]!DATAMETEROLOGICA[[#This Row],[DIAS]],21)</f>
        <v>21</v>
      </c>
      <c r="C879" s="100" cm="1">
        <f t="array" ref="C8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79" s="101">
        <v>21.05416666666666</v>
      </c>
      <c r="E879" s="101">
        <v>29.7</v>
      </c>
      <c r="F879" s="101">
        <v>16.7</v>
      </c>
      <c r="G879" s="101">
        <v>65.145833333333329</v>
      </c>
      <c r="H879" s="101">
        <v>82</v>
      </c>
      <c r="I879" s="101">
        <v>42</v>
      </c>
      <c r="J879" s="101">
        <v>4.4500000000000011</v>
      </c>
    </row>
    <row r="880" spans="1:10" x14ac:dyDescent="0.25">
      <c r="A880" s="99">
        <v>44344</v>
      </c>
      <c r="B880" s="100">
        <f>WEEKNUM([1]!DATAMETEROLOGICA[[#This Row],[DIAS]],21)</f>
        <v>21</v>
      </c>
      <c r="C880" s="100" cm="1">
        <f t="array" ref="C8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0" s="101">
        <v>19.328571428571429</v>
      </c>
      <c r="E880" s="101">
        <v>29.9</v>
      </c>
      <c r="F880" s="101">
        <v>14.8</v>
      </c>
      <c r="G880" s="101">
        <v>72.244897959183675</v>
      </c>
      <c r="H880" s="101">
        <v>86</v>
      </c>
      <c r="I880" s="101">
        <v>42</v>
      </c>
      <c r="J880" s="101">
        <v>4.2600000000000007</v>
      </c>
    </row>
    <row r="881" spans="1:10" x14ac:dyDescent="0.25">
      <c r="A881" s="99">
        <v>44345</v>
      </c>
      <c r="B881" s="100">
        <f>WEEKNUM([1]!DATAMETEROLOGICA[[#This Row],[DIAS]],21)</f>
        <v>21</v>
      </c>
      <c r="C881" s="100" cm="1">
        <f t="array" ref="C8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1" s="101">
        <v>17.606249999999999</v>
      </c>
      <c r="E881" s="101">
        <v>24.2</v>
      </c>
      <c r="F881" s="101">
        <v>14.7</v>
      </c>
      <c r="G881" s="101">
        <v>77.875</v>
      </c>
      <c r="H881" s="101">
        <v>87</v>
      </c>
      <c r="I881" s="101">
        <v>57</v>
      </c>
      <c r="J881" s="101">
        <v>3.4799999999999991</v>
      </c>
    </row>
    <row r="882" spans="1:10" x14ac:dyDescent="0.25">
      <c r="A882" s="99">
        <v>44346</v>
      </c>
      <c r="B882" s="100">
        <f>WEEKNUM([1]!DATAMETEROLOGICA[[#This Row],[DIAS]],21)</f>
        <v>21</v>
      </c>
      <c r="C882" s="100" cm="1">
        <f t="array" ref="C8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2" s="101">
        <v>17.529166666666665</v>
      </c>
      <c r="E882" s="101">
        <v>24.2</v>
      </c>
      <c r="F882" s="101">
        <v>14.2</v>
      </c>
      <c r="G882" s="101">
        <v>76.25</v>
      </c>
      <c r="H882" s="101">
        <v>88</v>
      </c>
      <c r="I882" s="101">
        <v>52</v>
      </c>
      <c r="J882" s="101">
        <v>3.9899999999999989</v>
      </c>
    </row>
    <row r="883" spans="1:10" x14ac:dyDescent="0.25">
      <c r="A883" s="99">
        <v>44347</v>
      </c>
      <c r="B883" s="100">
        <f>WEEKNUM([1]!DATAMETEROLOGICA[[#This Row],[DIAS]],21)</f>
        <v>22</v>
      </c>
      <c r="C883" s="100" cm="1">
        <f t="array" ref="C8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3" s="101">
        <v>16.866666666666664</v>
      </c>
      <c r="E883" s="101">
        <v>25</v>
      </c>
      <c r="F883" s="101">
        <v>13.7</v>
      </c>
      <c r="G883" s="101">
        <v>76.1875</v>
      </c>
      <c r="H883" s="101">
        <v>88</v>
      </c>
      <c r="I883" s="101">
        <v>47</v>
      </c>
      <c r="J883" s="101">
        <v>3.6599999999999988</v>
      </c>
    </row>
    <row r="884" spans="1:10" x14ac:dyDescent="0.25">
      <c r="A884" s="99">
        <v>44348</v>
      </c>
      <c r="B884" s="100">
        <f>WEEKNUM([1]!DATAMETEROLOGICA[[#This Row],[DIAS]],21)</f>
        <v>22</v>
      </c>
      <c r="C884" s="100" cm="1">
        <f t="array" ref="C8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4" s="101">
        <v>16.731250000000003</v>
      </c>
      <c r="E884" s="101">
        <v>25</v>
      </c>
      <c r="F884" s="101">
        <v>13.2</v>
      </c>
      <c r="G884" s="101">
        <v>74.4375</v>
      </c>
      <c r="H884" s="101">
        <v>88</v>
      </c>
      <c r="I884" s="101">
        <v>45</v>
      </c>
      <c r="J884" s="101">
        <v>4.28</v>
      </c>
    </row>
    <row r="885" spans="1:10" x14ac:dyDescent="0.25">
      <c r="A885" s="99">
        <v>44349</v>
      </c>
      <c r="B885" s="100">
        <f>WEEKNUM([1]!DATAMETEROLOGICA[[#This Row],[DIAS]],21)</f>
        <v>22</v>
      </c>
      <c r="C885" s="100" cm="1">
        <f t="array" ref="C8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5" s="101">
        <v>17.024444444444448</v>
      </c>
      <c r="E885" s="101">
        <v>25.8</v>
      </c>
      <c r="F885" s="101">
        <v>12.4</v>
      </c>
      <c r="G885" s="101">
        <v>71.844444444444449</v>
      </c>
      <c r="H885" s="101">
        <v>88</v>
      </c>
      <c r="I885" s="101">
        <v>45</v>
      </c>
      <c r="J885" s="101">
        <v>3.8099999999999992</v>
      </c>
    </row>
    <row r="886" spans="1:10" x14ac:dyDescent="0.25">
      <c r="A886" s="99">
        <v>44350</v>
      </c>
      <c r="B886" s="100">
        <f>WEEKNUM([1]!DATAMETEROLOGICA[[#This Row],[DIAS]],21)</f>
        <v>22</v>
      </c>
      <c r="C886" s="100" cm="1">
        <f t="array" ref="C8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6" s="101">
        <v>15.477083333333333</v>
      </c>
      <c r="E886" s="101">
        <v>24.8</v>
      </c>
      <c r="F886" s="101">
        <v>10.3</v>
      </c>
      <c r="G886" s="101">
        <v>73.979166666666671</v>
      </c>
      <c r="H886" s="101">
        <v>88</v>
      </c>
      <c r="I886" s="101">
        <v>45</v>
      </c>
      <c r="J886" s="101">
        <v>2.7599999999999989</v>
      </c>
    </row>
    <row r="887" spans="1:10" x14ac:dyDescent="0.25">
      <c r="A887" s="99">
        <v>44351</v>
      </c>
      <c r="B887" s="100">
        <f>WEEKNUM([1]!DATAMETEROLOGICA[[#This Row],[DIAS]],21)</f>
        <v>22</v>
      </c>
      <c r="C887" s="100" cm="1">
        <f t="array" ref="C8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7" s="101">
        <v>16.489583333333329</v>
      </c>
      <c r="E887" s="101">
        <v>28.1</v>
      </c>
      <c r="F887" s="101">
        <v>9.3000000000000007</v>
      </c>
      <c r="G887" s="101">
        <v>68.458333333333329</v>
      </c>
      <c r="H887" s="101">
        <v>87</v>
      </c>
      <c r="I887" s="101">
        <v>33</v>
      </c>
      <c r="J887" s="101">
        <v>3.8599999999999994</v>
      </c>
    </row>
    <row r="888" spans="1:10" x14ac:dyDescent="0.25">
      <c r="A888" s="99">
        <v>44352</v>
      </c>
      <c r="B888" s="100">
        <f>WEEKNUM([1]!DATAMETEROLOGICA[[#This Row],[DIAS]],21)</f>
        <v>22</v>
      </c>
      <c r="C888" s="100" cm="1">
        <f t="array" ref="C8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8" s="101">
        <v>17.266666666666662</v>
      </c>
      <c r="E888" s="101">
        <v>29.1</v>
      </c>
      <c r="F888" s="101">
        <v>9.1999999999999993</v>
      </c>
      <c r="G888" s="101">
        <v>65.375</v>
      </c>
      <c r="H888" s="101">
        <v>87</v>
      </c>
      <c r="I888" s="101">
        <v>30</v>
      </c>
      <c r="J888" s="101">
        <v>4.3200000000000012</v>
      </c>
    </row>
    <row r="889" spans="1:10" x14ac:dyDescent="0.25">
      <c r="A889" s="99">
        <v>44353</v>
      </c>
      <c r="B889" s="100">
        <f>WEEKNUM([1]!DATAMETEROLOGICA[[#This Row],[DIAS]],21)</f>
        <v>22</v>
      </c>
      <c r="C889" s="100" cm="1">
        <f t="array" ref="C8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89" s="101">
        <v>16.054166666666664</v>
      </c>
      <c r="E889" s="101">
        <v>26.8</v>
      </c>
      <c r="F889" s="101">
        <v>9</v>
      </c>
      <c r="G889" s="101">
        <v>71.020833333333329</v>
      </c>
      <c r="H889" s="101">
        <v>87</v>
      </c>
      <c r="I889" s="101">
        <v>38</v>
      </c>
      <c r="J889" s="101">
        <v>3.6399999999999988</v>
      </c>
    </row>
    <row r="890" spans="1:10" x14ac:dyDescent="0.25">
      <c r="A890" s="99">
        <v>44354</v>
      </c>
      <c r="B890" s="100">
        <f>WEEKNUM([1]!DATAMETEROLOGICA[[#This Row],[DIAS]],21)</f>
        <v>23</v>
      </c>
      <c r="C890" s="100" cm="1">
        <f t="array" ref="C8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0" s="101">
        <v>16.324999999999999</v>
      </c>
      <c r="E890" s="101">
        <v>26.9</v>
      </c>
      <c r="F890" s="101">
        <v>10.4</v>
      </c>
      <c r="G890" s="101">
        <v>72.208333333333329</v>
      </c>
      <c r="H890" s="101">
        <v>89</v>
      </c>
      <c r="I890" s="101">
        <v>37</v>
      </c>
      <c r="J890" s="101">
        <v>3.629999999999999</v>
      </c>
    </row>
    <row r="891" spans="1:10" x14ac:dyDescent="0.25">
      <c r="A891" s="99">
        <v>44355</v>
      </c>
      <c r="B891" s="100">
        <f>WEEKNUM([1]!DATAMETEROLOGICA[[#This Row],[DIAS]],21)</f>
        <v>23</v>
      </c>
      <c r="C891" s="100" cm="1">
        <f t="array" ref="C8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1" s="101">
        <v>16.018750000000001</v>
      </c>
      <c r="E891" s="101">
        <v>25.6</v>
      </c>
      <c r="F891" s="101">
        <v>10.9</v>
      </c>
      <c r="G891" s="101">
        <v>72.666666666666671</v>
      </c>
      <c r="H891" s="101">
        <v>91</v>
      </c>
      <c r="I891" s="101">
        <v>39</v>
      </c>
      <c r="J891" s="101">
        <v>2.9299999999999997</v>
      </c>
    </row>
    <row r="892" spans="1:10" x14ac:dyDescent="0.25">
      <c r="A892" s="99">
        <v>44356</v>
      </c>
      <c r="B892" s="100">
        <f>WEEKNUM([1]!DATAMETEROLOGICA[[#This Row],[DIAS]],21)</f>
        <v>23</v>
      </c>
      <c r="C892" s="100" cm="1">
        <f t="array" ref="C8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2" s="101">
        <v>17.579166666666669</v>
      </c>
      <c r="E892" s="101">
        <v>28.5</v>
      </c>
      <c r="F892" s="101">
        <v>11.6</v>
      </c>
      <c r="G892" s="101">
        <v>68.729166666666671</v>
      </c>
      <c r="H892" s="101">
        <v>86</v>
      </c>
      <c r="I892" s="101">
        <v>39</v>
      </c>
      <c r="J892" s="101">
        <v>4.0599999999999996</v>
      </c>
    </row>
    <row r="893" spans="1:10" x14ac:dyDescent="0.25">
      <c r="A893" s="99">
        <v>44357</v>
      </c>
      <c r="B893" s="100">
        <f>WEEKNUM([1]!DATAMETEROLOGICA[[#This Row],[DIAS]],21)</f>
        <v>23</v>
      </c>
      <c r="C893" s="100" cm="1">
        <f t="array" ref="C8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3" s="101">
        <v>15.44166666666667</v>
      </c>
      <c r="E893" s="101">
        <v>21.1</v>
      </c>
      <c r="F893" s="101">
        <v>11.9</v>
      </c>
      <c r="G893" s="101">
        <v>76.104166666666671</v>
      </c>
      <c r="H893" s="101">
        <v>89</v>
      </c>
      <c r="I893" s="101">
        <v>56</v>
      </c>
      <c r="J893" s="101">
        <v>4.2300000000000004</v>
      </c>
    </row>
    <row r="894" spans="1:10" x14ac:dyDescent="0.25">
      <c r="A894" s="99">
        <v>44358</v>
      </c>
      <c r="B894" s="100">
        <f>WEEKNUM([1]!DATAMETEROLOGICA[[#This Row],[DIAS]],21)</f>
        <v>23</v>
      </c>
      <c r="C894" s="100" cm="1">
        <f t="array" ref="C8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4" s="101">
        <v>16.079166666666669</v>
      </c>
      <c r="E894" s="101">
        <v>24.7</v>
      </c>
      <c r="F894" s="101">
        <v>12.6</v>
      </c>
      <c r="G894" s="101">
        <v>72.4375</v>
      </c>
      <c r="H894" s="101">
        <v>85</v>
      </c>
      <c r="I894" s="101">
        <v>45</v>
      </c>
      <c r="J894" s="101">
        <v>3.6699999999999995</v>
      </c>
    </row>
    <row r="895" spans="1:10" x14ac:dyDescent="0.25">
      <c r="A895" s="99">
        <v>44359</v>
      </c>
      <c r="B895" s="100">
        <f>WEEKNUM([1]!DATAMETEROLOGICA[[#This Row],[DIAS]],21)</f>
        <v>23</v>
      </c>
      <c r="C895" s="100" cm="1">
        <f t="array" ref="C8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5" s="101">
        <v>16.362499999999997</v>
      </c>
      <c r="E895" s="101">
        <v>26</v>
      </c>
      <c r="F895" s="101">
        <v>10.8</v>
      </c>
      <c r="G895" s="101">
        <v>70.5</v>
      </c>
      <c r="H895" s="101">
        <v>87</v>
      </c>
      <c r="I895" s="101">
        <v>43</v>
      </c>
      <c r="J895" s="101">
        <v>3.6599999999999993</v>
      </c>
    </row>
    <row r="896" spans="1:10" x14ac:dyDescent="0.25">
      <c r="A896" s="99">
        <v>44360</v>
      </c>
      <c r="B896" s="100">
        <f>WEEKNUM([1]!DATAMETEROLOGICA[[#This Row],[DIAS]],21)</f>
        <v>23</v>
      </c>
      <c r="C896" s="100" cm="1">
        <f t="array" ref="C8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6" s="101">
        <v>16.522916666666664</v>
      </c>
      <c r="E896" s="101">
        <v>25.4</v>
      </c>
      <c r="F896" s="101">
        <v>10.8</v>
      </c>
      <c r="G896" s="101">
        <v>69.270833333333329</v>
      </c>
      <c r="H896" s="101">
        <v>85</v>
      </c>
      <c r="I896" s="101">
        <v>43</v>
      </c>
      <c r="J896" s="101">
        <v>3.589999999999999</v>
      </c>
    </row>
    <row r="897" spans="1:10" x14ac:dyDescent="0.25">
      <c r="A897" s="99">
        <v>44361</v>
      </c>
      <c r="B897" s="100">
        <f>WEEKNUM([1]!DATAMETEROLOGICA[[#This Row],[DIAS]],21)</f>
        <v>24</v>
      </c>
      <c r="C897" s="100" cm="1">
        <f t="array" ref="C8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7" s="101">
        <v>19.21875</v>
      </c>
      <c r="E897" s="101">
        <v>30.4</v>
      </c>
      <c r="F897" s="101">
        <v>9.9</v>
      </c>
      <c r="G897" s="101">
        <v>61.625</v>
      </c>
      <c r="H897" s="101">
        <v>88</v>
      </c>
      <c r="I897" s="101">
        <v>30</v>
      </c>
      <c r="J897" s="101">
        <v>4.59</v>
      </c>
    </row>
    <row r="898" spans="1:10" x14ac:dyDescent="0.25">
      <c r="A898" s="99">
        <v>44362</v>
      </c>
      <c r="B898" s="100">
        <f>WEEKNUM([1]!DATAMETEROLOGICA[[#This Row],[DIAS]],21)</f>
        <v>24</v>
      </c>
      <c r="C898" s="100" cm="1">
        <f t="array" ref="C8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898" s="101">
        <v>16.895833333333332</v>
      </c>
      <c r="E898" s="101">
        <v>25.3</v>
      </c>
      <c r="F898" s="101">
        <v>13.1</v>
      </c>
      <c r="G898" s="101">
        <v>73.291666666666671</v>
      </c>
      <c r="H898" s="101">
        <v>86</v>
      </c>
      <c r="I898" s="101">
        <v>49</v>
      </c>
      <c r="J898" s="101">
        <v>3.2099999999999991</v>
      </c>
    </row>
    <row r="899" spans="1:10" x14ac:dyDescent="0.25">
      <c r="A899" s="99">
        <v>44363</v>
      </c>
      <c r="B899" s="100">
        <f>WEEKNUM([1]!DATAMETEROLOGICA[[#This Row],[DIAS]],21)</f>
        <v>24</v>
      </c>
      <c r="C899" s="100" cm="1">
        <f t="array" ref="C8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899" s="101">
        <v>19.341666666666669</v>
      </c>
      <c r="E899" s="101">
        <v>30.3</v>
      </c>
      <c r="F899" s="101">
        <v>11.6</v>
      </c>
      <c r="G899" s="101">
        <v>62.1875</v>
      </c>
      <c r="H899" s="101">
        <v>84</v>
      </c>
      <c r="I899" s="101">
        <v>32</v>
      </c>
      <c r="J899" s="101">
        <v>4.3200000000000012</v>
      </c>
    </row>
    <row r="900" spans="1:10" x14ac:dyDescent="0.25">
      <c r="A900" s="99">
        <v>44364</v>
      </c>
      <c r="B900" s="100">
        <f>WEEKNUM([1]!DATAMETEROLOGICA[[#This Row],[DIAS]],21)</f>
        <v>24</v>
      </c>
      <c r="C900" s="100" cm="1">
        <f t="array" ref="C9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0" s="101">
        <v>18.633333333333333</v>
      </c>
      <c r="E900" s="101">
        <v>28.8</v>
      </c>
      <c r="F900" s="101">
        <v>12.4</v>
      </c>
      <c r="G900" s="101">
        <v>64.3125</v>
      </c>
      <c r="H900" s="101">
        <v>86</v>
      </c>
      <c r="I900" s="101">
        <v>32</v>
      </c>
      <c r="J900" s="101">
        <v>4.6300000000000008</v>
      </c>
    </row>
    <row r="901" spans="1:10" x14ac:dyDescent="0.25">
      <c r="A901" s="99">
        <v>44365</v>
      </c>
      <c r="B901" s="100">
        <f>WEEKNUM([1]!DATAMETEROLOGICA[[#This Row],[DIAS]],21)</f>
        <v>24</v>
      </c>
      <c r="C901" s="100" cm="1">
        <f t="array" ref="C9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1" s="101">
        <v>16.452083333333334</v>
      </c>
      <c r="E901" s="101">
        <v>24.9</v>
      </c>
      <c r="F901" s="101">
        <v>12.6</v>
      </c>
      <c r="G901" s="101">
        <v>73.3125</v>
      </c>
      <c r="H901" s="101">
        <v>89</v>
      </c>
      <c r="I901" s="101">
        <v>42</v>
      </c>
      <c r="J901" s="101">
        <v>4.4900000000000011</v>
      </c>
    </row>
    <row r="902" spans="1:10" x14ac:dyDescent="0.25">
      <c r="A902" s="99">
        <v>44366</v>
      </c>
      <c r="B902" s="100">
        <f>WEEKNUM([1]!DATAMETEROLOGICA[[#This Row],[DIAS]],21)</f>
        <v>24</v>
      </c>
      <c r="C902" s="100" cm="1">
        <f t="array" ref="C9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2" s="101">
        <v>16.587500000000006</v>
      </c>
      <c r="E902" s="101">
        <v>26.1</v>
      </c>
      <c r="F902" s="101">
        <v>10.8</v>
      </c>
      <c r="G902" s="101">
        <v>73.895833333333329</v>
      </c>
      <c r="H902" s="101">
        <v>90</v>
      </c>
      <c r="I902" s="101">
        <v>43</v>
      </c>
      <c r="J902" s="101">
        <v>3.6799999999999993</v>
      </c>
    </row>
    <row r="903" spans="1:10" x14ac:dyDescent="0.25">
      <c r="A903" s="99">
        <v>44367</v>
      </c>
      <c r="B903" s="100">
        <f>WEEKNUM([1]!DATAMETEROLOGICA[[#This Row],[DIAS]],21)</f>
        <v>24</v>
      </c>
      <c r="C903" s="100" cm="1">
        <f t="array" ref="C9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3" s="101">
        <v>15.508333333333333</v>
      </c>
      <c r="E903" s="101">
        <v>21.1</v>
      </c>
      <c r="F903" s="101">
        <v>12.8</v>
      </c>
      <c r="G903" s="101">
        <v>78.5625</v>
      </c>
      <c r="H903" s="101">
        <v>86</v>
      </c>
      <c r="I903" s="101">
        <v>60</v>
      </c>
      <c r="J903" s="101">
        <v>3.4899999999999984</v>
      </c>
    </row>
    <row r="904" spans="1:10" x14ac:dyDescent="0.25">
      <c r="A904" s="99">
        <v>44368</v>
      </c>
      <c r="B904" s="100">
        <f>WEEKNUM([1]!DATAMETEROLOGICA[[#This Row],[DIAS]],21)</f>
        <v>25</v>
      </c>
      <c r="C904" s="100" cm="1">
        <f t="array" ref="C9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4" s="101">
        <v>15.41666666666667</v>
      </c>
      <c r="E904" s="101">
        <v>22</v>
      </c>
      <c r="F904" s="101">
        <v>11.7</v>
      </c>
      <c r="G904" s="101">
        <v>76.833333333333329</v>
      </c>
      <c r="H904" s="101">
        <v>87</v>
      </c>
      <c r="I904" s="101">
        <v>55</v>
      </c>
      <c r="J904" s="101">
        <v>3.669999999999999</v>
      </c>
    </row>
    <row r="905" spans="1:10" x14ac:dyDescent="0.25">
      <c r="A905" s="99">
        <v>44369</v>
      </c>
      <c r="B905" s="100">
        <f>WEEKNUM([1]!DATAMETEROLOGICA[[#This Row],[DIAS]],21)</f>
        <v>25</v>
      </c>
      <c r="C905" s="100" cm="1">
        <f t="array" ref="C9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5" s="101">
        <v>15.218749999999998</v>
      </c>
      <c r="E905" s="101">
        <v>23.6</v>
      </c>
      <c r="F905" s="101">
        <v>10.4</v>
      </c>
      <c r="G905" s="101">
        <v>78.479166666666671</v>
      </c>
      <c r="H905" s="101">
        <v>90</v>
      </c>
      <c r="I905" s="101">
        <v>54</v>
      </c>
      <c r="J905" s="101">
        <v>2.7599999999999989</v>
      </c>
    </row>
    <row r="906" spans="1:10" x14ac:dyDescent="0.25">
      <c r="A906" s="99">
        <v>44370</v>
      </c>
      <c r="B906" s="100">
        <f>WEEKNUM([1]!DATAMETEROLOGICA[[#This Row],[DIAS]],21)</f>
        <v>25</v>
      </c>
      <c r="C906" s="100" cm="1">
        <f t="array" ref="C9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6" s="101">
        <v>15.508333333333333</v>
      </c>
      <c r="E906" s="101">
        <v>21.3</v>
      </c>
      <c r="F906" s="101">
        <v>11.6</v>
      </c>
      <c r="G906" s="101">
        <v>74.166666666666671</v>
      </c>
      <c r="H906" s="101">
        <v>86</v>
      </c>
      <c r="I906" s="101">
        <v>54</v>
      </c>
      <c r="J906" s="101">
        <v>3.78</v>
      </c>
    </row>
    <row r="907" spans="1:10" x14ac:dyDescent="0.25">
      <c r="A907" s="99">
        <v>44371</v>
      </c>
      <c r="B907" s="100">
        <f>WEEKNUM([1]!DATAMETEROLOGICA[[#This Row],[DIAS]],21)</f>
        <v>25</v>
      </c>
      <c r="C907" s="100" cm="1">
        <f t="array" ref="C9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7" s="101">
        <v>14.747916666666667</v>
      </c>
      <c r="E907" s="101">
        <v>22.1</v>
      </c>
      <c r="F907" s="101">
        <v>10.8</v>
      </c>
      <c r="G907" s="101">
        <v>75.041666666666671</v>
      </c>
      <c r="H907" s="101">
        <v>87</v>
      </c>
      <c r="I907" s="101">
        <v>52</v>
      </c>
      <c r="J907" s="101">
        <v>4.0900000000000007</v>
      </c>
    </row>
    <row r="908" spans="1:10" x14ac:dyDescent="0.25">
      <c r="A908" s="99">
        <v>44372</v>
      </c>
      <c r="B908" s="100">
        <f>WEEKNUM([1]!DATAMETEROLOGICA[[#This Row],[DIAS]],21)</f>
        <v>25</v>
      </c>
      <c r="C908" s="100" cm="1">
        <f t="array" ref="C9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8" s="101">
        <v>16.03125</v>
      </c>
      <c r="E908" s="101">
        <v>25.1</v>
      </c>
      <c r="F908" s="101">
        <v>11.8</v>
      </c>
      <c r="G908" s="101">
        <v>71.145833333333329</v>
      </c>
      <c r="H908" s="101">
        <v>86</v>
      </c>
      <c r="I908" s="101">
        <v>40</v>
      </c>
      <c r="J908" s="101">
        <v>3.9599999999999991</v>
      </c>
    </row>
    <row r="909" spans="1:10" x14ac:dyDescent="0.25">
      <c r="A909" s="99">
        <v>44373</v>
      </c>
      <c r="B909" s="100">
        <f>WEEKNUM([1]!DATAMETEROLOGICA[[#This Row],[DIAS]],21)</f>
        <v>25</v>
      </c>
      <c r="C909" s="100" cm="1">
        <f t="array" ref="C9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09" s="101">
        <v>15.489583333333336</v>
      </c>
      <c r="E909" s="101">
        <v>24.6</v>
      </c>
      <c r="F909" s="101">
        <v>11.1</v>
      </c>
      <c r="G909" s="101">
        <v>69.479166666666671</v>
      </c>
      <c r="H909" s="101">
        <v>84</v>
      </c>
      <c r="I909" s="101">
        <v>38</v>
      </c>
      <c r="J909" s="101">
        <v>4.3299999999999992</v>
      </c>
    </row>
    <row r="910" spans="1:10" x14ac:dyDescent="0.25">
      <c r="A910" s="99">
        <v>44374</v>
      </c>
      <c r="B910" s="100">
        <f>WEEKNUM([1]!DATAMETEROLOGICA[[#This Row],[DIAS]],21)</f>
        <v>25</v>
      </c>
      <c r="C910" s="100" cm="1">
        <f t="array" ref="C9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0" s="101">
        <v>15.348936170212761</v>
      </c>
      <c r="E910" s="101">
        <v>23.9</v>
      </c>
      <c r="F910" s="101">
        <v>10.4</v>
      </c>
      <c r="G910" s="101">
        <v>70.255319148936167</v>
      </c>
      <c r="H910" s="101">
        <v>86</v>
      </c>
      <c r="I910" s="101">
        <v>42</v>
      </c>
      <c r="J910" s="101">
        <v>3.9999999999999991</v>
      </c>
    </row>
    <row r="911" spans="1:10" x14ac:dyDescent="0.25">
      <c r="A911" s="99">
        <v>44375</v>
      </c>
      <c r="B911" s="100">
        <f>WEEKNUM([1]!DATAMETEROLOGICA[[#This Row],[DIAS]],21)</f>
        <v>26</v>
      </c>
      <c r="C911" s="100" cm="1">
        <f t="array" ref="C9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1" s="101">
        <v>15.968749999999998</v>
      </c>
      <c r="E911" s="101">
        <v>26.6</v>
      </c>
      <c r="F911" s="101">
        <v>10.199999999999999</v>
      </c>
      <c r="G911" s="101">
        <v>69.645833333333329</v>
      </c>
      <c r="H911" s="101">
        <v>88</v>
      </c>
      <c r="I911" s="101">
        <v>36</v>
      </c>
      <c r="J911" s="101">
        <v>3.5199999999999991</v>
      </c>
    </row>
    <row r="912" spans="1:10" x14ac:dyDescent="0.25">
      <c r="A912" s="99">
        <v>44376</v>
      </c>
      <c r="B912" s="100">
        <f>WEEKNUM([1]!DATAMETEROLOGICA[[#This Row],[DIAS]],21)</f>
        <v>26</v>
      </c>
      <c r="C912" s="100" cm="1">
        <f t="array" ref="C9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2" s="101">
        <v>16.25</v>
      </c>
      <c r="E912" s="101">
        <v>28.7</v>
      </c>
      <c r="F912" s="101">
        <v>9.3000000000000007</v>
      </c>
      <c r="G912" s="101">
        <v>69.104166666666671</v>
      </c>
      <c r="H912" s="101">
        <v>89</v>
      </c>
      <c r="I912" s="101">
        <v>32</v>
      </c>
      <c r="J912" s="101">
        <v>4.07</v>
      </c>
    </row>
    <row r="913" spans="1:10" x14ac:dyDescent="0.25">
      <c r="A913" s="99">
        <v>44377</v>
      </c>
      <c r="B913" s="100">
        <f>WEEKNUM([1]!DATAMETEROLOGICA[[#This Row],[DIAS]],21)</f>
        <v>26</v>
      </c>
      <c r="C913" s="100" cm="1">
        <f t="array" ref="C9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3" s="101">
        <v>14.99375</v>
      </c>
      <c r="E913" s="101">
        <v>25.4</v>
      </c>
      <c r="F913" s="101">
        <v>10.1</v>
      </c>
      <c r="G913" s="101">
        <v>73.083333333333329</v>
      </c>
      <c r="H913" s="101">
        <v>90</v>
      </c>
      <c r="I913" s="101">
        <v>40</v>
      </c>
      <c r="J913" s="101">
        <v>3.5399999999999991</v>
      </c>
    </row>
    <row r="914" spans="1:10" x14ac:dyDescent="0.25">
      <c r="A914" s="99">
        <v>44378</v>
      </c>
      <c r="B914" s="100">
        <f>WEEKNUM([1]!DATAMETEROLOGICA[[#This Row],[DIAS]],21)</f>
        <v>26</v>
      </c>
      <c r="C914" s="100" cm="1">
        <f t="array" ref="C9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4" s="101">
        <v>13.887500000000001</v>
      </c>
      <c r="E914" s="101">
        <v>33</v>
      </c>
      <c r="F914" s="101">
        <v>9.3000000000000007</v>
      </c>
      <c r="G914" s="101">
        <v>75.3125</v>
      </c>
      <c r="H914" s="101">
        <v>88</v>
      </c>
      <c r="I914" s="101">
        <v>47</v>
      </c>
      <c r="J914" s="101">
        <v>2.8999999999999995</v>
      </c>
    </row>
    <row r="915" spans="1:10" x14ac:dyDescent="0.25">
      <c r="A915" s="99">
        <v>44379</v>
      </c>
      <c r="B915" s="100">
        <f>WEEKNUM([1]!DATAMETEROLOGICA[[#This Row],[DIAS]],21)</f>
        <v>26</v>
      </c>
      <c r="C915" s="100" cm="1">
        <f t="array" ref="C9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5" s="101">
        <v>15.575000000000001</v>
      </c>
      <c r="E915" s="101">
        <v>26.7</v>
      </c>
      <c r="F915" s="101">
        <v>10.1</v>
      </c>
      <c r="G915" s="101">
        <v>68.958333333333329</v>
      </c>
      <c r="H915" s="101">
        <v>86</v>
      </c>
      <c r="I915" s="101">
        <v>34</v>
      </c>
      <c r="J915" s="101">
        <v>3.7899999999999991</v>
      </c>
    </row>
    <row r="916" spans="1:10" x14ac:dyDescent="0.25">
      <c r="A916" s="99">
        <v>44380</v>
      </c>
      <c r="B916" s="100">
        <f>WEEKNUM([1]!DATAMETEROLOGICA[[#This Row],[DIAS]],21)</f>
        <v>26</v>
      </c>
      <c r="C916" s="100" cm="1">
        <f t="array" ref="C9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6" s="101">
        <v>14.61041666666666</v>
      </c>
      <c r="E916" s="101">
        <v>24.4</v>
      </c>
      <c r="F916" s="101">
        <v>8.8000000000000007</v>
      </c>
      <c r="G916" s="101">
        <v>74.3125</v>
      </c>
      <c r="H916" s="101">
        <v>90</v>
      </c>
      <c r="I916" s="101">
        <v>45</v>
      </c>
      <c r="J916" s="101">
        <v>3.2699999999999991</v>
      </c>
    </row>
    <row r="917" spans="1:10" x14ac:dyDescent="0.25">
      <c r="A917" s="99">
        <v>44381</v>
      </c>
      <c r="B917" s="100">
        <f>WEEKNUM([1]!DATAMETEROLOGICA[[#This Row],[DIAS]],21)</f>
        <v>26</v>
      </c>
      <c r="C917" s="100" cm="1">
        <f t="array" ref="C9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7" s="101">
        <v>16.145833333333332</v>
      </c>
      <c r="E917" s="101">
        <v>26.1</v>
      </c>
      <c r="F917" s="101">
        <v>11.3</v>
      </c>
      <c r="G917" s="101">
        <v>68.229166666666671</v>
      </c>
      <c r="H917" s="101">
        <v>83</v>
      </c>
      <c r="I917" s="101">
        <v>35</v>
      </c>
      <c r="J917" s="101">
        <v>3.59</v>
      </c>
    </row>
    <row r="918" spans="1:10" x14ac:dyDescent="0.25">
      <c r="A918" s="99">
        <v>44382</v>
      </c>
      <c r="B918" s="100">
        <f>WEEKNUM([1]!DATAMETEROLOGICA[[#This Row],[DIAS]],21)</f>
        <v>27</v>
      </c>
      <c r="C918" s="100" cm="1">
        <f t="array" ref="C9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8" s="101">
        <v>13.804166666666667</v>
      </c>
      <c r="E918" s="101">
        <v>21.7</v>
      </c>
      <c r="F918" s="101">
        <v>9</v>
      </c>
      <c r="G918" s="101">
        <v>75.291666666666671</v>
      </c>
      <c r="H918" s="101">
        <v>88</v>
      </c>
      <c r="I918" s="101">
        <v>50</v>
      </c>
      <c r="J918" s="101">
        <v>2.6199999999999992</v>
      </c>
    </row>
    <row r="919" spans="1:10" x14ac:dyDescent="0.25">
      <c r="A919" s="99">
        <v>44383</v>
      </c>
      <c r="B919" s="100">
        <f>WEEKNUM([1]!DATAMETEROLOGICA[[#This Row],[DIAS]],21)</f>
        <v>27</v>
      </c>
      <c r="C919" s="100" cm="1">
        <f t="array" ref="C9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19" s="101">
        <v>14.335416666666665</v>
      </c>
      <c r="E919" s="101">
        <v>21.8</v>
      </c>
      <c r="F919" s="101">
        <v>10.8</v>
      </c>
      <c r="G919" s="101">
        <v>72.1875</v>
      </c>
      <c r="H919" s="101">
        <v>85</v>
      </c>
      <c r="I919" s="101">
        <v>45</v>
      </c>
      <c r="J919" s="101">
        <v>4.3199999999999994</v>
      </c>
    </row>
    <row r="920" spans="1:10" x14ac:dyDescent="0.25">
      <c r="A920" s="99">
        <v>44384</v>
      </c>
      <c r="B920" s="100">
        <f>WEEKNUM([1]!DATAMETEROLOGICA[[#This Row],[DIAS]],21)</f>
        <v>27</v>
      </c>
      <c r="C920" s="100" cm="1">
        <f t="array" ref="C9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0" s="101">
        <v>12.810526315789472</v>
      </c>
      <c r="E920" s="101">
        <v>23.6</v>
      </c>
      <c r="F920" s="101">
        <v>10.6</v>
      </c>
      <c r="G920" s="101">
        <v>80.15789473684211</v>
      </c>
      <c r="H920" s="101">
        <v>86</v>
      </c>
      <c r="I920" s="101">
        <v>45</v>
      </c>
      <c r="J920" s="101">
        <v>0.47</v>
      </c>
    </row>
    <row r="921" spans="1:10" x14ac:dyDescent="0.25">
      <c r="A921" s="99">
        <v>44385</v>
      </c>
      <c r="B921" s="100">
        <f>WEEKNUM([1]!DATAMETEROLOGICA[[#This Row],[DIAS]],21)</f>
        <v>27</v>
      </c>
      <c r="C921" s="100" cm="1">
        <f t="array" ref="C9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1" s="101">
        <v>18.962962962962962</v>
      </c>
      <c r="E921" s="101">
        <v>27.7</v>
      </c>
      <c r="F921" s="101">
        <v>12.2</v>
      </c>
      <c r="G921" s="101">
        <v>64.296296296296291</v>
      </c>
      <c r="H921" s="101">
        <v>86</v>
      </c>
      <c r="I921" s="101">
        <v>39</v>
      </c>
      <c r="J921" s="101">
        <v>3.2499999999999991</v>
      </c>
    </row>
    <row r="922" spans="1:10" x14ac:dyDescent="0.25">
      <c r="A922" s="99">
        <v>44386</v>
      </c>
      <c r="B922" s="100">
        <f>WEEKNUM([1]!DATAMETEROLOGICA[[#This Row],[DIAS]],21)</f>
        <v>27</v>
      </c>
      <c r="C922" s="100" cm="1">
        <f t="array" ref="C9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2" s="101">
        <v>16.617447306791554</v>
      </c>
      <c r="E922" s="101">
        <v>29.2</v>
      </c>
      <c r="F922" s="101">
        <v>9.3000000000000007</v>
      </c>
      <c r="G922" s="101">
        <v>72.520833333333329</v>
      </c>
      <c r="H922" s="101">
        <v>92</v>
      </c>
      <c r="I922" s="101">
        <v>33</v>
      </c>
      <c r="J922" s="101">
        <v>4.37</v>
      </c>
    </row>
    <row r="923" spans="1:10" x14ac:dyDescent="0.25">
      <c r="A923" s="99">
        <v>44387</v>
      </c>
      <c r="B923" s="100">
        <f>WEEKNUM([1]!DATAMETEROLOGICA[[#This Row],[DIAS]],21)</f>
        <v>27</v>
      </c>
      <c r="C923" s="100" cm="1">
        <f t="array" ref="C9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3" s="101">
        <v>16.727083333333336</v>
      </c>
      <c r="E923" s="101">
        <v>28.1</v>
      </c>
      <c r="F923" s="101">
        <v>9.4</v>
      </c>
      <c r="G923" s="101">
        <v>71.041666666666671</v>
      </c>
      <c r="H923" s="101">
        <v>94</v>
      </c>
      <c r="I923" s="101">
        <v>32</v>
      </c>
      <c r="J923" s="101">
        <v>4.1900000000000004</v>
      </c>
    </row>
    <row r="924" spans="1:10" x14ac:dyDescent="0.25">
      <c r="A924" s="99">
        <v>44388</v>
      </c>
      <c r="B924" s="100">
        <f>WEEKNUM([1]!DATAMETEROLOGICA[[#This Row],[DIAS]],21)</f>
        <v>27</v>
      </c>
      <c r="C924" s="100" cm="1">
        <f t="array" ref="C9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4" s="101">
        <v>17.810416666666669</v>
      </c>
      <c r="E924" s="101">
        <v>26.8</v>
      </c>
      <c r="F924" s="101">
        <v>10.8</v>
      </c>
      <c r="G924" s="101">
        <v>66.166666666666671</v>
      </c>
      <c r="H924" s="101">
        <v>88</v>
      </c>
      <c r="I924" s="101">
        <v>40</v>
      </c>
      <c r="J924" s="101">
        <v>3.8199999999999994</v>
      </c>
    </row>
    <row r="925" spans="1:10" x14ac:dyDescent="0.25">
      <c r="A925" s="99">
        <v>44389</v>
      </c>
      <c r="B925" s="100">
        <f>WEEKNUM([1]!DATAMETEROLOGICA[[#This Row],[DIAS]],21)</f>
        <v>28</v>
      </c>
      <c r="C925" s="100" cm="1">
        <f t="array" ref="C9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5" s="101">
        <v>19.335416666666664</v>
      </c>
      <c r="E925" s="101">
        <v>30.1</v>
      </c>
      <c r="F925" s="101">
        <v>12.2</v>
      </c>
      <c r="G925" s="101">
        <v>64.291666666666671</v>
      </c>
      <c r="H925" s="101">
        <v>80</v>
      </c>
      <c r="I925" s="101">
        <v>35</v>
      </c>
      <c r="J925" s="101">
        <v>4.45</v>
      </c>
    </row>
    <row r="926" spans="1:10" x14ac:dyDescent="0.25">
      <c r="A926" s="99">
        <v>44390</v>
      </c>
      <c r="B926" s="100">
        <f>WEEKNUM([1]!DATAMETEROLOGICA[[#This Row],[DIAS]],21)</f>
        <v>28</v>
      </c>
      <c r="C926" s="100" cm="1">
        <f t="array" ref="C9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6" s="101">
        <v>17.746808510638299</v>
      </c>
      <c r="E926" s="101">
        <v>27.6</v>
      </c>
      <c r="F926" s="101">
        <v>13.1</v>
      </c>
      <c r="G926" s="101">
        <v>71.574468085106389</v>
      </c>
      <c r="H926" s="101">
        <v>89</v>
      </c>
      <c r="I926" s="101">
        <v>41</v>
      </c>
      <c r="J926" s="101">
        <v>4.8600000000000003</v>
      </c>
    </row>
    <row r="927" spans="1:10" x14ac:dyDescent="0.25">
      <c r="A927" s="99">
        <v>44391</v>
      </c>
      <c r="B927" s="100">
        <f>WEEKNUM([1]!DATAMETEROLOGICA[[#This Row],[DIAS]],21)</f>
        <v>28</v>
      </c>
      <c r="C927" s="100" cm="1">
        <f t="array" ref="C9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7" s="101">
        <v>15.76666666666666</v>
      </c>
      <c r="E927" s="101">
        <v>22.8</v>
      </c>
      <c r="F927" s="101">
        <v>12.8</v>
      </c>
      <c r="G927" s="101">
        <v>79.4375</v>
      </c>
      <c r="H927" s="101">
        <v>90</v>
      </c>
      <c r="I927" s="101">
        <v>57</v>
      </c>
      <c r="J927" s="101">
        <v>4.5200000000000014</v>
      </c>
    </row>
    <row r="928" spans="1:10" x14ac:dyDescent="0.25">
      <c r="A928" s="99">
        <v>44392</v>
      </c>
      <c r="B928" s="100">
        <f>WEEKNUM([1]!DATAMETEROLOGICA[[#This Row],[DIAS]],21)</f>
        <v>28</v>
      </c>
      <c r="C928" s="100" cm="1">
        <f t="array" ref="C9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928" s="101">
        <v>15.085416666666669</v>
      </c>
      <c r="E928" s="101">
        <v>20.100000000000001</v>
      </c>
      <c r="F928" s="101">
        <v>12.5</v>
      </c>
      <c r="G928" s="101">
        <v>82.354166666666671</v>
      </c>
      <c r="H928" s="101">
        <v>90</v>
      </c>
      <c r="I928" s="101">
        <v>66</v>
      </c>
      <c r="J928" s="101">
        <v>3.5999999999999996</v>
      </c>
    </row>
    <row r="929" spans="1:10" x14ac:dyDescent="0.25">
      <c r="A929" s="99">
        <v>44393</v>
      </c>
      <c r="B929" s="100">
        <f>WEEKNUM([1]!DATAMETEROLOGICA[[#This Row],[DIAS]],21)</f>
        <v>28</v>
      </c>
      <c r="C929" s="100" cm="1">
        <f t="array" ref="C9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29" s="101">
        <v>15.299999999999997</v>
      </c>
      <c r="E929" s="101">
        <v>22.6</v>
      </c>
      <c r="F929" s="101">
        <v>11.9</v>
      </c>
      <c r="G929" s="101">
        <v>79.041666666666671</v>
      </c>
      <c r="H929" s="101">
        <v>92</v>
      </c>
      <c r="I929" s="101">
        <v>57</v>
      </c>
      <c r="J929" s="101">
        <v>4.1100000000000003</v>
      </c>
    </row>
    <row r="930" spans="1:10" x14ac:dyDescent="0.25">
      <c r="A930" s="99">
        <v>44394</v>
      </c>
      <c r="B930" s="100">
        <f>WEEKNUM([1]!DATAMETEROLOGICA[[#This Row],[DIAS]],21)</f>
        <v>28</v>
      </c>
      <c r="C930" s="100" cm="1">
        <f t="array" ref="C9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0" s="101">
        <v>15.72291666666667</v>
      </c>
      <c r="E930" s="101">
        <v>27.3</v>
      </c>
      <c r="F930" s="101">
        <v>10.7</v>
      </c>
      <c r="G930" s="101">
        <v>77.791666666666671</v>
      </c>
      <c r="H930" s="101">
        <v>94</v>
      </c>
      <c r="I930" s="101">
        <v>43</v>
      </c>
      <c r="J930" s="101">
        <v>4.1300000000000017</v>
      </c>
    </row>
    <row r="931" spans="1:10" x14ac:dyDescent="0.25">
      <c r="A931" s="99">
        <v>44395</v>
      </c>
      <c r="B931" s="100">
        <f>WEEKNUM([1]!DATAMETEROLOGICA[[#This Row],[DIAS]],21)</f>
        <v>28</v>
      </c>
      <c r="C931" s="100" cm="1">
        <f t="array" ref="C9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1" s="101">
        <v>16.724999999999998</v>
      </c>
      <c r="E931" s="101">
        <v>28.9</v>
      </c>
      <c r="F931" s="101">
        <v>10.1</v>
      </c>
      <c r="G931" s="101">
        <v>74.208333333333329</v>
      </c>
      <c r="H931" s="101">
        <v>95</v>
      </c>
      <c r="I931" s="101">
        <v>37</v>
      </c>
      <c r="J931" s="101">
        <v>4.1500000000000004</v>
      </c>
    </row>
    <row r="932" spans="1:10" x14ac:dyDescent="0.25">
      <c r="A932" s="99">
        <v>44396</v>
      </c>
      <c r="B932" s="100">
        <f>WEEKNUM([1]!DATAMETEROLOGICA[[#This Row],[DIAS]],21)</f>
        <v>29</v>
      </c>
      <c r="C932" s="100" cm="1">
        <f t="array" ref="C9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2" s="101">
        <v>17.78541666666667</v>
      </c>
      <c r="E932" s="101">
        <v>30</v>
      </c>
      <c r="F932" s="101">
        <v>11</v>
      </c>
      <c r="G932" s="101">
        <v>68.791666666666671</v>
      </c>
      <c r="H932" s="101">
        <v>85</v>
      </c>
      <c r="I932" s="101">
        <v>38</v>
      </c>
      <c r="J932" s="101">
        <v>4.8600000000000003</v>
      </c>
    </row>
    <row r="933" spans="1:10" x14ac:dyDescent="0.25">
      <c r="A933" s="99">
        <v>44397</v>
      </c>
      <c r="B933" s="100">
        <f>WEEKNUM([1]!DATAMETEROLOGICA[[#This Row],[DIAS]],21)</f>
        <v>29</v>
      </c>
      <c r="C933" s="100" cm="1">
        <f t="array" ref="C9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3" s="101">
        <v>18.493749999999999</v>
      </c>
      <c r="E933" s="101">
        <v>28.8</v>
      </c>
      <c r="F933" s="101">
        <v>10.9</v>
      </c>
      <c r="G933" s="101">
        <v>64.520833333333329</v>
      </c>
      <c r="H933" s="101">
        <v>81</v>
      </c>
      <c r="I933" s="101">
        <v>39</v>
      </c>
      <c r="J933" s="101">
        <v>4.4400000000000004</v>
      </c>
    </row>
    <row r="934" spans="1:10" x14ac:dyDescent="0.25">
      <c r="A934" s="99">
        <v>44398</v>
      </c>
      <c r="B934" s="100">
        <f>WEEKNUM([1]!DATAMETEROLOGICA[[#This Row],[DIAS]],21)</f>
        <v>29</v>
      </c>
      <c r="C934" s="100" cm="1">
        <f t="array" ref="C9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4" s="101">
        <v>18.165909090909093</v>
      </c>
      <c r="E934" s="101">
        <v>29.4</v>
      </c>
      <c r="F934" s="101">
        <v>10.5</v>
      </c>
      <c r="G934" s="101">
        <v>65.659090909090907</v>
      </c>
      <c r="H934" s="101">
        <v>87</v>
      </c>
      <c r="I934" s="101">
        <v>38</v>
      </c>
      <c r="J934" s="101">
        <v>3.9599999999999991</v>
      </c>
    </row>
    <row r="935" spans="1:10" x14ac:dyDescent="0.25">
      <c r="A935" s="99">
        <v>44399</v>
      </c>
      <c r="B935" s="100">
        <f>WEEKNUM([1]!DATAMETEROLOGICA[[#This Row],[DIAS]],21)</f>
        <v>29</v>
      </c>
      <c r="C935" s="100" cm="1">
        <f t="array" ref="C9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5" s="101">
        <v>15.752083333333333</v>
      </c>
      <c r="E935" s="101">
        <v>27</v>
      </c>
      <c r="F935" s="101">
        <v>8.9</v>
      </c>
      <c r="G935" s="101">
        <v>75.604166666666671</v>
      </c>
      <c r="H935" s="101">
        <v>94</v>
      </c>
      <c r="I935" s="101">
        <v>42</v>
      </c>
      <c r="J935" s="101">
        <v>4.05</v>
      </c>
    </row>
    <row r="936" spans="1:10" x14ac:dyDescent="0.25">
      <c r="A936" s="99">
        <v>44400</v>
      </c>
      <c r="B936" s="100">
        <f>WEEKNUM([1]!DATAMETEROLOGICA[[#This Row],[DIAS]],21)</f>
        <v>29</v>
      </c>
      <c r="C936" s="100" cm="1">
        <f t="array" ref="C9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6" s="101">
        <v>15.625</v>
      </c>
      <c r="E936" s="101">
        <v>26.3</v>
      </c>
      <c r="F936" s="101">
        <v>9.9</v>
      </c>
      <c r="G936" s="101">
        <v>76.479166666666671</v>
      </c>
      <c r="H936" s="101">
        <v>94</v>
      </c>
      <c r="I936" s="101">
        <v>44</v>
      </c>
      <c r="J936" s="101">
        <v>4.0399999999999991</v>
      </c>
    </row>
    <row r="937" spans="1:10" x14ac:dyDescent="0.25">
      <c r="A937" s="99">
        <v>44401</v>
      </c>
      <c r="B937" s="100">
        <f>WEEKNUM([1]!DATAMETEROLOGICA[[#This Row],[DIAS]],21)</f>
        <v>29</v>
      </c>
      <c r="C937" s="100" cm="1">
        <f t="array" ref="C9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7" s="101">
        <v>15.608333333333334</v>
      </c>
      <c r="E937" s="101">
        <v>26.2</v>
      </c>
      <c r="F937" s="101">
        <v>10.1</v>
      </c>
      <c r="G937" s="101">
        <v>75.75</v>
      </c>
      <c r="H937" s="101">
        <v>93</v>
      </c>
      <c r="I937" s="101">
        <v>45</v>
      </c>
      <c r="J937" s="101">
        <v>4.2900000000000009</v>
      </c>
    </row>
    <row r="938" spans="1:10" x14ac:dyDescent="0.25">
      <c r="A938" s="99">
        <v>44402</v>
      </c>
      <c r="B938" s="100">
        <f>WEEKNUM([1]!DATAMETEROLOGICA[[#This Row],[DIAS]],21)</f>
        <v>29</v>
      </c>
      <c r="C938" s="100" cm="1">
        <f t="array" ref="C9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8" s="101">
        <v>15.17708333333333</v>
      </c>
      <c r="E938" s="101">
        <v>25.2</v>
      </c>
      <c r="F938" s="101">
        <v>9.4</v>
      </c>
      <c r="G938" s="101">
        <v>78</v>
      </c>
      <c r="H938" s="101">
        <v>94</v>
      </c>
      <c r="I938" s="101">
        <v>48</v>
      </c>
      <c r="J938" s="101">
        <v>3.4999999999999987</v>
      </c>
    </row>
    <row r="939" spans="1:10" x14ac:dyDescent="0.25">
      <c r="A939" s="99">
        <v>44403</v>
      </c>
      <c r="B939" s="100">
        <f>WEEKNUM([1]!DATAMETEROLOGICA[[#This Row],[DIAS]],21)</f>
        <v>30</v>
      </c>
      <c r="C939" s="100" cm="1">
        <f t="array" ref="C9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39" s="101">
        <v>16.097916666666666</v>
      </c>
      <c r="E939" s="101">
        <v>25.6</v>
      </c>
      <c r="F939" s="101">
        <v>10.199999999999999</v>
      </c>
      <c r="G939" s="101">
        <v>77.833333333333329</v>
      </c>
      <c r="H939" s="101">
        <v>95</v>
      </c>
      <c r="I939" s="101">
        <v>47</v>
      </c>
      <c r="J939" s="101">
        <v>4.8400000000000007</v>
      </c>
    </row>
    <row r="940" spans="1:10" x14ac:dyDescent="0.25">
      <c r="A940" s="99">
        <v>44404</v>
      </c>
      <c r="B940" s="100">
        <f>WEEKNUM([1]!DATAMETEROLOGICA[[#This Row],[DIAS]],21)</f>
        <v>30</v>
      </c>
      <c r="C940" s="100" cm="1">
        <f t="array" ref="C9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0" s="101">
        <v>15.874999999999998</v>
      </c>
      <c r="E940" s="101">
        <v>24.4</v>
      </c>
      <c r="F940" s="101">
        <v>11.5</v>
      </c>
      <c r="G940" s="101">
        <v>79.791666666666671</v>
      </c>
      <c r="H940" s="101">
        <v>96</v>
      </c>
      <c r="I940" s="101">
        <v>51</v>
      </c>
      <c r="J940" s="101">
        <v>4.45</v>
      </c>
    </row>
    <row r="941" spans="1:10" x14ac:dyDescent="0.25">
      <c r="A941" s="99">
        <v>44405</v>
      </c>
      <c r="B941" s="100">
        <f>WEEKNUM([1]!DATAMETEROLOGICA[[#This Row],[DIAS]],21)</f>
        <v>30</v>
      </c>
      <c r="C941" s="100" cm="1">
        <f t="array" ref="C9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1" s="101">
        <v>16.252083333333339</v>
      </c>
      <c r="E941" s="101">
        <v>26.8</v>
      </c>
      <c r="F941" s="101">
        <v>10.4</v>
      </c>
      <c r="G941" s="101">
        <v>76.979166666666671</v>
      </c>
      <c r="H941" s="101">
        <v>96</v>
      </c>
      <c r="I941" s="101">
        <v>44</v>
      </c>
      <c r="J941" s="101">
        <v>4.41</v>
      </c>
    </row>
    <row r="942" spans="1:10" x14ac:dyDescent="0.25">
      <c r="A942" s="99">
        <v>44406</v>
      </c>
      <c r="B942" s="100">
        <f>WEEKNUM([1]!DATAMETEROLOGICA[[#This Row],[DIAS]],21)</f>
        <v>30</v>
      </c>
      <c r="C942" s="100" cm="1">
        <f t="array" ref="C9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2" s="101">
        <v>16.647916666666664</v>
      </c>
      <c r="E942" s="101">
        <v>28.7</v>
      </c>
      <c r="F942" s="101">
        <v>10.3</v>
      </c>
      <c r="G942" s="101">
        <v>75.916666666666671</v>
      </c>
      <c r="H942" s="101">
        <v>97</v>
      </c>
      <c r="I942" s="101">
        <v>40</v>
      </c>
      <c r="J942" s="101">
        <v>4.3400000000000007</v>
      </c>
    </row>
    <row r="943" spans="1:10" x14ac:dyDescent="0.25">
      <c r="A943" s="99">
        <v>44407</v>
      </c>
      <c r="B943" s="100">
        <f>WEEKNUM([1]!DATAMETEROLOGICA[[#This Row],[DIAS]],21)</f>
        <v>30</v>
      </c>
      <c r="C943" s="100" cm="1">
        <f t="array" ref="C9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3" s="101">
        <v>14.893750000000002</v>
      </c>
      <c r="E943" s="101">
        <v>24.1</v>
      </c>
      <c r="F943" s="101">
        <v>10.199999999999999</v>
      </c>
      <c r="G943" s="101">
        <v>80.416666666666671</v>
      </c>
      <c r="H943" s="101">
        <v>96</v>
      </c>
      <c r="I943" s="101">
        <v>51</v>
      </c>
      <c r="J943" s="101">
        <v>3.6899999999999991</v>
      </c>
    </row>
    <row r="944" spans="1:10" x14ac:dyDescent="0.25">
      <c r="A944" s="99">
        <v>44408</v>
      </c>
      <c r="B944" s="100">
        <f>WEEKNUM([1]!DATAMETEROLOGICA[[#This Row],[DIAS]],21)</f>
        <v>30</v>
      </c>
      <c r="C944" s="100" cm="1">
        <f t="array" ref="C9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4" s="101">
        <v>15.92708333333333</v>
      </c>
      <c r="E944" s="101">
        <v>26.4</v>
      </c>
      <c r="F944" s="101">
        <v>10.5</v>
      </c>
      <c r="G944" s="101">
        <v>76.875</v>
      </c>
      <c r="H944" s="101">
        <v>95</v>
      </c>
      <c r="I944" s="101">
        <v>43</v>
      </c>
      <c r="J944" s="101">
        <v>4.7500000000000009</v>
      </c>
    </row>
    <row r="945" spans="1:10" x14ac:dyDescent="0.25">
      <c r="A945" s="99">
        <v>44409</v>
      </c>
      <c r="B945" s="100">
        <f>WEEKNUM([1]!DATAMETEROLOGICA[[#This Row],[DIAS]],21)</f>
        <v>30</v>
      </c>
      <c r="C945" s="100" cm="1">
        <f t="array" ref="C9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5" s="101">
        <v>16.40625</v>
      </c>
      <c r="E945" s="101">
        <v>27.6</v>
      </c>
      <c r="F945" s="101">
        <v>10.3</v>
      </c>
      <c r="G945" s="101">
        <v>75.958333333333329</v>
      </c>
      <c r="H945" s="101">
        <v>96</v>
      </c>
      <c r="I945" s="101">
        <v>40</v>
      </c>
      <c r="J945" s="101">
        <v>4.46</v>
      </c>
    </row>
    <row r="946" spans="1:10" x14ac:dyDescent="0.25">
      <c r="A946" s="99">
        <v>44410</v>
      </c>
      <c r="B946" s="100">
        <f>WEEKNUM([1]!DATAMETEROLOGICA[[#This Row],[DIAS]],21)</f>
        <v>31</v>
      </c>
      <c r="C946" s="100" cm="1">
        <f t="array" ref="C9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6" s="101">
        <v>16.904166666666669</v>
      </c>
      <c r="E946" s="101">
        <v>30.1</v>
      </c>
      <c r="F946" s="101">
        <v>9.5</v>
      </c>
      <c r="G946" s="101">
        <v>74.104166666666671</v>
      </c>
      <c r="H946" s="101">
        <v>94</v>
      </c>
      <c r="I946" s="101">
        <v>31</v>
      </c>
      <c r="J946" s="101">
        <v>4.5500000000000007</v>
      </c>
    </row>
    <row r="947" spans="1:10" x14ac:dyDescent="0.25">
      <c r="A947" s="99">
        <v>44411</v>
      </c>
      <c r="B947" s="100">
        <f>WEEKNUM([1]!DATAMETEROLOGICA[[#This Row],[DIAS]],21)</f>
        <v>31</v>
      </c>
      <c r="C947" s="100" cm="1">
        <f t="array" ref="C9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7" s="101">
        <v>16.614583333333332</v>
      </c>
      <c r="E947" s="101">
        <v>28.7</v>
      </c>
      <c r="F947" s="101">
        <v>10.6</v>
      </c>
      <c r="G947" s="101">
        <v>76.895833333333329</v>
      </c>
      <c r="H947" s="101">
        <v>96</v>
      </c>
      <c r="I947" s="101">
        <v>39</v>
      </c>
      <c r="J947" s="101">
        <v>4.2300000000000004</v>
      </c>
    </row>
    <row r="948" spans="1:10" x14ac:dyDescent="0.25">
      <c r="A948" s="99">
        <v>44412</v>
      </c>
      <c r="B948" s="100">
        <f>WEEKNUM([1]!DATAMETEROLOGICA[[#This Row],[DIAS]],21)</f>
        <v>31</v>
      </c>
      <c r="C948" s="100" cm="1">
        <f t="array" ref="C9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8" s="101">
        <v>19.556249999999995</v>
      </c>
      <c r="E948" s="101">
        <v>32.799999999999997</v>
      </c>
      <c r="F948" s="101">
        <v>10.6</v>
      </c>
      <c r="G948" s="101">
        <v>63.895833333333336</v>
      </c>
      <c r="H948" s="101">
        <v>95</v>
      </c>
      <c r="I948" s="101">
        <v>17</v>
      </c>
      <c r="J948" s="101">
        <v>5.1099999999999994</v>
      </c>
    </row>
    <row r="949" spans="1:10" x14ac:dyDescent="0.25">
      <c r="A949" s="99">
        <v>44413</v>
      </c>
      <c r="B949" s="100">
        <f>WEEKNUM([1]!DATAMETEROLOGICA[[#This Row],[DIAS]],21)</f>
        <v>31</v>
      </c>
      <c r="C949" s="100" cm="1">
        <f t="array" ref="C9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49" s="101">
        <v>18.529166666666665</v>
      </c>
      <c r="E949" s="101">
        <v>29.9</v>
      </c>
      <c r="F949" s="101">
        <v>11.6</v>
      </c>
      <c r="G949" s="101">
        <v>65.916666666666671</v>
      </c>
      <c r="H949" s="101">
        <v>91</v>
      </c>
      <c r="I949" s="101">
        <v>30</v>
      </c>
      <c r="J949" s="101">
        <v>4.6499999999999995</v>
      </c>
    </row>
    <row r="950" spans="1:10" x14ac:dyDescent="0.25">
      <c r="A950" s="99">
        <v>44414</v>
      </c>
      <c r="B950" s="100">
        <f>WEEKNUM([1]!DATAMETEROLOGICA[[#This Row],[DIAS]],21)</f>
        <v>31</v>
      </c>
      <c r="C950" s="100" cm="1">
        <f t="array" ref="C9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0" s="101">
        <v>16.920833333333338</v>
      </c>
      <c r="E950" s="101">
        <v>28.7</v>
      </c>
      <c r="F950" s="101">
        <v>10.8</v>
      </c>
      <c r="G950" s="101">
        <v>71.8125</v>
      </c>
      <c r="H950" s="101">
        <v>94</v>
      </c>
      <c r="I950" s="101">
        <v>32</v>
      </c>
      <c r="J950" s="101">
        <v>4.46</v>
      </c>
    </row>
    <row r="951" spans="1:10" x14ac:dyDescent="0.25">
      <c r="A951" s="99">
        <v>44415</v>
      </c>
      <c r="B951" s="100">
        <f>WEEKNUM([1]!DATAMETEROLOGICA[[#This Row],[DIAS]],21)</f>
        <v>31</v>
      </c>
      <c r="C951" s="100" cm="1">
        <f t="array" ref="C9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1" s="101">
        <v>15.722916666666661</v>
      </c>
      <c r="E951" s="101">
        <v>27.7</v>
      </c>
      <c r="F951" s="101">
        <v>10</v>
      </c>
      <c r="G951" s="101">
        <v>77.083333333333329</v>
      </c>
      <c r="H951" s="101">
        <v>93</v>
      </c>
      <c r="I951" s="101">
        <v>41</v>
      </c>
      <c r="J951" s="101">
        <v>4.4300000000000006</v>
      </c>
    </row>
    <row r="952" spans="1:10" x14ac:dyDescent="0.25">
      <c r="A952" s="99">
        <v>44416</v>
      </c>
      <c r="B952" s="100">
        <f>WEEKNUM([1]!DATAMETEROLOGICA[[#This Row],[DIAS]],21)</f>
        <v>31</v>
      </c>
      <c r="C952" s="100" cm="1">
        <f t="array" ref="C9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2" s="101">
        <v>14.525</v>
      </c>
      <c r="E952" s="101">
        <v>22.6</v>
      </c>
      <c r="F952" s="101">
        <v>10.9</v>
      </c>
      <c r="G952" s="101">
        <v>81.1875</v>
      </c>
      <c r="H952" s="101">
        <v>94</v>
      </c>
      <c r="I952" s="101">
        <v>54</v>
      </c>
      <c r="J952" s="101">
        <v>4.2700000000000014</v>
      </c>
    </row>
    <row r="953" spans="1:10" x14ac:dyDescent="0.25">
      <c r="A953" s="99">
        <v>44417</v>
      </c>
      <c r="B953" s="100">
        <f>WEEKNUM([1]!DATAMETEROLOGICA[[#This Row],[DIAS]],21)</f>
        <v>32</v>
      </c>
      <c r="C953" s="100" cm="1">
        <f t="array" ref="C9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3" s="101">
        <v>14.452083333333334</v>
      </c>
      <c r="E953" s="101">
        <v>21.9</v>
      </c>
      <c r="F953" s="101">
        <v>11.5</v>
      </c>
      <c r="G953" s="101">
        <v>80.895833333333329</v>
      </c>
      <c r="H953" s="101">
        <v>92</v>
      </c>
      <c r="I953" s="101">
        <v>55</v>
      </c>
      <c r="J953" s="101">
        <v>4.4700000000000006</v>
      </c>
    </row>
    <row r="954" spans="1:10" x14ac:dyDescent="0.25">
      <c r="A954" s="99">
        <v>44418</v>
      </c>
      <c r="B954" s="100">
        <f>WEEKNUM([1]!DATAMETEROLOGICA[[#This Row],[DIAS]],21)</f>
        <v>32</v>
      </c>
      <c r="C954" s="100" cm="1">
        <f t="array" ref="C9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4" s="101">
        <v>15.599999999999996</v>
      </c>
      <c r="E954" s="101">
        <v>25.9</v>
      </c>
      <c r="F954" s="101">
        <v>11.1</v>
      </c>
      <c r="G954" s="101">
        <v>77.1875</v>
      </c>
      <c r="H954" s="101">
        <v>93</v>
      </c>
      <c r="I954" s="101">
        <v>44</v>
      </c>
      <c r="J954" s="101">
        <v>4.7700000000000014</v>
      </c>
    </row>
    <row r="955" spans="1:10" x14ac:dyDescent="0.25">
      <c r="A955" s="99">
        <v>44419</v>
      </c>
      <c r="B955" s="100">
        <f>WEEKNUM([1]!DATAMETEROLOGICA[[#This Row],[DIAS]],21)</f>
        <v>32</v>
      </c>
      <c r="C955" s="100" cm="1">
        <f t="array" ref="C9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5" s="101">
        <v>14.324999999999998</v>
      </c>
      <c r="E955" s="101">
        <v>24.6</v>
      </c>
      <c r="F955" s="101">
        <v>10.3</v>
      </c>
      <c r="G955" s="101">
        <v>82.104166666666671</v>
      </c>
      <c r="H955" s="101">
        <v>96</v>
      </c>
      <c r="I955" s="101">
        <v>50</v>
      </c>
      <c r="J955" s="101">
        <v>3.609999999999999</v>
      </c>
    </row>
    <row r="956" spans="1:10" x14ac:dyDescent="0.25">
      <c r="A956" s="99">
        <v>44420</v>
      </c>
      <c r="B956" s="100">
        <f>WEEKNUM([1]!DATAMETEROLOGICA[[#This Row],[DIAS]],21)</f>
        <v>32</v>
      </c>
      <c r="C956" s="100" cm="1">
        <f t="array" ref="C9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6" s="101">
        <v>14.966666666666667</v>
      </c>
      <c r="E956" s="101">
        <v>24.6</v>
      </c>
      <c r="F956" s="101">
        <v>9.9</v>
      </c>
      <c r="G956" s="101">
        <v>79.770833333333329</v>
      </c>
      <c r="H956" s="101">
        <v>97</v>
      </c>
      <c r="I956" s="101">
        <v>49</v>
      </c>
      <c r="J956" s="101">
        <v>4.2400000000000011</v>
      </c>
    </row>
    <row r="957" spans="1:10" x14ac:dyDescent="0.25">
      <c r="A957" s="99">
        <v>44421</v>
      </c>
      <c r="B957" s="100">
        <f>WEEKNUM([1]!DATAMETEROLOGICA[[#This Row],[DIAS]],21)</f>
        <v>32</v>
      </c>
      <c r="C957" s="100" cm="1">
        <f t="array" ref="C9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7" s="101">
        <v>16.277083333333341</v>
      </c>
      <c r="E957" s="101">
        <v>28.5</v>
      </c>
      <c r="F957" s="101">
        <v>10.1</v>
      </c>
      <c r="G957" s="101">
        <v>75.625</v>
      </c>
      <c r="H957" s="101">
        <v>96</v>
      </c>
      <c r="I957" s="101">
        <v>36</v>
      </c>
      <c r="J957" s="101">
        <v>4.62</v>
      </c>
    </row>
    <row r="958" spans="1:10" x14ac:dyDescent="0.25">
      <c r="A958" s="99">
        <v>44422</v>
      </c>
      <c r="B958" s="100">
        <f>WEEKNUM([1]!DATAMETEROLOGICA[[#This Row],[DIAS]],21)</f>
        <v>32</v>
      </c>
      <c r="C958" s="100" cm="1">
        <f t="array" ref="C9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8" s="101">
        <v>16.493750000000002</v>
      </c>
      <c r="E958" s="101">
        <v>26.3</v>
      </c>
      <c r="F958" s="101">
        <v>10</v>
      </c>
      <c r="G958" s="101">
        <v>74.916666666666671</v>
      </c>
      <c r="H958" s="101">
        <v>95</v>
      </c>
      <c r="I958" s="101">
        <v>45</v>
      </c>
      <c r="J958" s="101">
        <v>4.6400000000000006</v>
      </c>
    </row>
    <row r="959" spans="1:10" x14ac:dyDescent="0.25">
      <c r="A959" s="99">
        <v>44423</v>
      </c>
      <c r="B959" s="100">
        <f>WEEKNUM([1]!DATAMETEROLOGICA[[#This Row],[DIAS]],21)</f>
        <v>32</v>
      </c>
      <c r="C959" s="100" cm="1">
        <f t="array" ref="C9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959" s="101">
        <v>16.079166666666669</v>
      </c>
      <c r="E959" s="101">
        <v>26.7</v>
      </c>
      <c r="F959" s="101">
        <v>10.4</v>
      </c>
      <c r="G959" s="101">
        <v>76.583333333333329</v>
      </c>
      <c r="H959" s="101">
        <v>96</v>
      </c>
      <c r="I959" s="101">
        <v>40</v>
      </c>
      <c r="J959" s="101">
        <v>4.8100000000000005</v>
      </c>
    </row>
    <row r="960" spans="1:10" x14ac:dyDescent="0.25">
      <c r="A960" s="99">
        <v>44424</v>
      </c>
      <c r="B960" s="100">
        <f>WEEKNUM([1]!DATAMETEROLOGICA[[#This Row],[DIAS]],21)</f>
        <v>33</v>
      </c>
      <c r="C960" s="100" cm="1">
        <f t="array" ref="C9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0" s="101">
        <v>15.374999999999998</v>
      </c>
      <c r="E960" s="101">
        <v>25.2</v>
      </c>
      <c r="F960" s="101">
        <v>10.199999999999999</v>
      </c>
      <c r="G960" s="101">
        <v>77.375</v>
      </c>
      <c r="H960" s="101">
        <v>96</v>
      </c>
      <c r="I960" s="101">
        <v>42</v>
      </c>
      <c r="J960" s="101">
        <v>4.7000000000000011</v>
      </c>
    </row>
    <row r="961" spans="1:10" x14ac:dyDescent="0.25">
      <c r="A961" s="99">
        <v>44425</v>
      </c>
      <c r="B961" s="100">
        <f>WEEKNUM([1]!DATAMETEROLOGICA[[#This Row],[DIAS]],21)</f>
        <v>33</v>
      </c>
      <c r="C961" s="100" cm="1">
        <f t="array" ref="C9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1" s="101">
        <v>15.889583333333336</v>
      </c>
      <c r="E961" s="101">
        <v>26</v>
      </c>
      <c r="F961" s="101">
        <v>10.7</v>
      </c>
      <c r="G961" s="101">
        <v>76.5625</v>
      </c>
      <c r="H961" s="101">
        <v>94</v>
      </c>
      <c r="I961" s="101">
        <v>44</v>
      </c>
      <c r="J961" s="101">
        <v>4.2500000000000009</v>
      </c>
    </row>
    <row r="962" spans="1:10" x14ac:dyDescent="0.25">
      <c r="A962" s="99">
        <v>44426</v>
      </c>
      <c r="B962" s="100">
        <f>WEEKNUM([1]!DATAMETEROLOGICA[[#This Row],[DIAS]],21)</f>
        <v>33</v>
      </c>
      <c r="C962" s="100" cm="1">
        <f t="array" ref="C9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2" s="101">
        <v>17.408333333333331</v>
      </c>
      <c r="E962" s="101">
        <v>30.3</v>
      </c>
      <c r="F962" s="101">
        <v>10.3</v>
      </c>
      <c r="G962" s="101">
        <v>71.520833333333329</v>
      </c>
      <c r="H962" s="101">
        <v>96</v>
      </c>
      <c r="I962" s="101">
        <v>33</v>
      </c>
      <c r="J962" s="101">
        <v>4.8900000000000006</v>
      </c>
    </row>
    <row r="963" spans="1:10" x14ac:dyDescent="0.25">
      <c r="A963" s="99">
        <v>44427</v>
      </c>
      <c r="B963" s="100">
        <f>WEEKNUM([1]!DATAMETEROLOGICA[[#This Row],[DIAS]],21)</f>
        <v>33</v>
      </c>
      <c r="C963" s="100" cm="1">
        <f t="array" ref="C9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3" s="101">
        <v>16.462499999999999</v>
      </c>
      <c r="E963" s="101">
        <v>29.7</v>
      </c>
      <c r="F963" s="101">
        <v>10.5</v>
      </c>
      <c r="G963" s="101">
        <v>73.666666666666671</v>
      </c>
      <c r="H963" s="101">
        <v>95</v>
      </c>
      <c r="I963" s="101">
        <v>32</v>
      </c>
      <c r="J963" s="101">
        <v>5.1700000000000008</v>
      </c>
    </row>
    <row r="964" spans="1:10" x14ac:dyDescent="0.25">
      <c r="A964" s="99">
        <v>44428</v>
      </c>
      <c r="B964" s="100">
        <f>WEEKNUM([1]!DATAMETEROLOGICA[[#This Row],[DIAS]],21)</f>
        <v>33</v>
      </c>
      <c r="C964" s="100" cm="1">
        <f t="array" ref="C9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4" s="101">
        <v>16.083333333333332</v>
      </c>
      <c r="E964" s="101">
        <v>27.3</v>
      </c>
      <c r="F964" s="101">
        <v>9.5</v>
      </c>
      <c r="G964" s="101">
        <v>73.375</v>
      </c>
      <c r="H964" s="101">
        <v>94</v>
      </c>
      <c r="I964" s="101">
        <v>39</v>
      </c>
      <c r="J964" s="101">
        <v>5.1000000000000005</v>
      </c>
    </row>
    <row r="965" spans="1:10" x14ac:dyDescent="0.25">
      <c r="A965" s="99">
        <v>44429</v>
      </c>
      <c r="B965" s="100">
        <f>WEEKNUM([1]!DATAMETEROLOGICA[[#This Row],[DIAS]],21)</f>
        <v>33</v>
      </c>
      <c r="C965" s="100" cm="1">
        <f t="array" ref="C9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5" s="101">
        <v>15.491666666666665</v>
      </c>
      <c r="E965" s="101">
        <v>26.1</v>
      </c>
      <c r="F965" s="101">
        <v>10.6</v>
      </c>
      <c r="G965" s="101">
        <v>75.9375</v>
      </c>
      <c r="H965" s="101">
        <v>93</v>
      </c>
      <c r="I965" s="101">
        <v>42</v>
      </c>
      <c r="J965" s="101">
        <v>4.7600000000000016</v>
      </c>
    </row>
    <row r="966" spans="1:10" x14ac:dyDescent="0.25">
      <c r="A966" s="99">
        <v>44430</v>
      </c>
      <c r="B966" s="100">
        <f>WEEKNUM([1]!DATAMETEROLOGICA[[#This Row],[DIAS]],21)</f>
        <v>33</v>
      </c>
      <c r="C966" s="100" cm="1">
        <f t="array" ref="C9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6" s="101">
        <v>15.795833333333336</v>
      </c>
      <c r="E966" s="101">
        <v>26.1</v>
      </c>
      <c r="F966" s="101">
        <v>10</v>
      </c>
      <c r="G966" s="101">
        <v>76.041666666666671</v>
      </c>
      <c r="H966" s="101">
        <v>95</v>
      </c>
      <c r="I966" s="101">
        <v>41</v>
      </c>
      <c r="J966" s="101">
        <v>5.1700000000000008</v>
      </c>
    </row>
    <row r="967" spans="1:10" x14ac:dyDescent="0.25">
      <c r="A967" s="99">
        <v>44431</v>
      </c>
      <c r="B967" s="100">
        <f>WEEKNUM([1]!DATAMETEROLOGICA[[#This Row],[DIAS]],21)</f>
        <v>34</v>
      </c>
      <c r="C967" s="100" cm="1">
        <f t="array" ref="C9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7" s="101">
        <v>16.222916666666666</v>
      </c>
      <c r="E967" s="101">
        <v>26.6</v>
      </c>
      <c r="F967" s="101">
        <v>10.9</v>
      </c>
      <c r="G967" s="101">
        <v>76.458333333333329</v>
      </c>
      <c r="H967" s="101">
        <v>94</v>
      </c>
      <c r="I967" s="101">
        <v>44</v>
      </c>
      <c r="J967" s="101">
        <v>4.870000000000001</v>
      </c>
    </row>
    <row r="968" spans="1:10" x14ac:dyDescent="0.25">
      <c r="A968" s="99">
        <v>44432</v>
      </c>
      <c r="B968" s="100">
        <f>WEEKNUM([1]!DATAMETEROLOGICA[[#This Row],[DIAS]],21)</f>
        <v>34</v>
      </c>
      <c r="C968" s="100" cm="1">
        <f t="array" ref="C9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8" s="101">
        <v>14.324999999999998</v>
      </c>
      <c r="E968" s="101">
        <v>20.8</v>
      </c>
      <c r="F968" s="101">
        <v>11.2</v>
      </c>
      <c r="G968" s="101">
        <v>82.4375</v>
      </c>
      <c r="H968" s="101">
        <v>93</v>
      </c>
      <c r="I968" s="101">
        <v>63</v>
      </c>
      <c r="J968" s="101">
        <v>4.6600000000000019</v>
      </c>
    </row>
    <row r="969" spans="1:10" x14ac:dyDescent="0.25">
      <c r="A969" s="99">
        <v>44433</v>
      </c>
      <c r="B969" s="100">
        <f>WEEKNUM([1]!DATAMETEROLOGICA[[#This Row],[DIAS]],21)</f>
        <v>34</v>
      </c>
      <c r="C969" s="100" cm="1">
        <f t="array" ref="C9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69" s="101">
        <v>13.816666666666665</v>
      </c>
      <c r="E969" s="101">
        <v>18.5</v>
      </c>
      <c r="F969" s="101">
        <v>11.1</v>
      </c>
      <c r="G969" s="101">
        <v>84.916666666666671</v>
      </c>
      <c r="H969" s="101">
        <v>93</v>
      </c>
      <c r="I969" s="101">
        <v>70</v>
      </c>
      <c r="J969" s="101">
        <v>4.7100000000000017</v>
      </c>
    </row>
    <row r="970" spans="1:10" x14ac:dyDescent="0.25">
      <c r="A970" s="99">
        <v>44434</v>
      </c>
      <c r="B970" s="100">
        <f>WEEKNUM([1]!DATAMETEROLOGICA[[#This Row],[DIAS]],21)</f>
        <v>34</v>
      </c>
      <c r="C970" s="100" cm="1">
        <f t="array" ref="C9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0" s="101">
        <v>13.720833333333333</v>
      </c>
      <c r="E970" s="101">
        <v>18.399999999999999</v>
      </c>
      <c r="F970" s="101">
        <v>11.3</v>
      </c>
      <c r="G970" s="101">
        <v>85.020833333333329</v>
      </c>
      <c r="H970" s="101">
        <v>94</v>
      </c>
      <c r="I970" s="101">
        <v>70</v>
      </c>
      <c r="J970" s="101">
        <v>4.6000000000000014</v>
      </c>
    </row>
    <row r="971" spans="1:10" x14ac:dyDescent="0.25">
      <c r="A971" s="99">
        <v>44435</v>
      </c>
      <c r="B971" s="100">
        <f>WEEKNUM([1]!DATAMETEROLOGICA[[#This Row],[DIAS]],21)</f>
        <v>34</v>
      </c>
      <c r="C971" s="100" cm="1">
        <f t="array" ref="C9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1" s="101">
        <v>15.060416666666674</v>
      </c>
      <c r="E971" s="101">
        <v>23.9</v>
      </c>
      <c r="F971" s="101">
        <v>10.5</v>
      </c>
      <c r="G971" s="101">
        <v>78.083333333333329</v>
      </c>
      <c r="H971" s="101">
        <v>93</v>
      </c>
      <c r="I971" s="101">
        <v>52</v>
      </c>
      <c r="J971" s="101">
        <v>5.1300000000000008</v>
      </c>
    </row>
    <row r="972" spans="1:10" x14ac:dyDescent="0.25">
      <c r="A972" s="99">
        <v>44436</v>
      </c>
      <c r="B972" s="100">
        <f>WEEKNUM([1]!DATAMETEROLOGICA[[#This Row],[DIAS]],21)</f>
        <v>34</v>
      </c>
      <c r="C972" s="100" cm="1">
        <f t="array" ref="C9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2" s="101">
        <v>18.3125</v>
      </c>
      <c r="E972" s="101">
        <v>30.7</v>
      </c>
      <c r="F972" s="101">
        <v>9.8000000000000007</v>
      </c>
      <c r="G972" s="101">
        <v>68.145833333333329</v>
      </c>
      <c r="H972" s="101">
        <v>95</v>
      </c>
      <c r="I972" s="101">
        <v>32</v>
      </c>
      <c r="J972" s="101">
        <v>5.3000000000000007</v>
      </c>
    </row>
    <row r="973" spans="1:10" x14ac:dyDescent="0.25">
      <c r="A973" s="99">
        <v>44437</v>
      </c>
      <c r="B973" s="100">
        <f>WEEKNUM([1]!DATAMETEROLOGICA[[#This Row],[DIAS]],21)</f>
        <v>34</v>
      </c>
      <c r="C973" s="100" cm="1">
        <f t="array" ref="C9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3" s="101">
        <v>20.056250000000002</v>
      </c>
      <c r="E973" s="101">
        <v>32.299999999999997</v>
      </c>
      <c r="F973" s="101">
        <v>11.1</v>
      </c>
      <c r="G973" s="101">
        <v>59.770833333333336</v>
      </c>
      <c r="H973" s="101">
        <v>86</v>
      </c>
      <c r="I973" s="101">
        <v>30</v>
      </c>
      <c r="J973" s="101">
        <v>5.7600000000000016</v>
      </c>
    </row>
    <row r="974" spans="1:10" x14ac:dyDescent="0.25">
      <c r="A974" s="99">
        <v>44438</v>
      </c>
      <c r="B974" s="100">
        <f>WEEKNUM([1]!DATAMETEROLOGICA[[#This Row],[DIAS]],21)</f>
        <v>35</v>
      </c>
      <c r="C974" s="100" cm="1">
        <f t="array" ref="C9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4" s="101">
        <v>18.55833333333333</v>
      </c>
      <c r="E974" s="101">
        <v>30.6</v>
      </c>
      <c r="F974" s="101">
        <v>12.1</v>
      </c>
      <c r="G974" s="101">
        <v>62.25</v>
      </c>
      <c r="H974" s="101">
        <v>85</v>
      </c>
      <c r="I974" s="101">
        <v>32</v>
      </c>
      <c r="J974" s="101">
        <v>5.8100000000000005</v>
      </c>
    </row>
    <row r="975" spans="1:10" x14ac:dyDescent="0.25">
      <c r="A975" s="99">
        <v>44439</v>
      </c>
      <c r="B975" s="100">
        <f>WEEKNUM([1]!DATAMETEROLOGICA[[#This Row],[DIAS]],21)</f>
        <v>35</v>
      </c>
      <c r="C975" s="100" cm="1">
        <f t="array" ref="C9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5" s="101">
        <v>16.089583333333334</v>
      </c>
      <c r="E975" s="101">
        <v>28.7</v>
      </c>
      <c r="F975" s="101">
        <v>10.3</v>
      </c>
      <c r="G975" s="101">
        <v>76.583333333333329</v>
      </c>
      <c r="H975" s="101">
        <v>97</v>
      </c>
      <c r="I975" s="101">
        <v>33</v>
      </c>
      <c r="J975" s="101">
        <v>4.330000000000001</v>
      </c>
    </row>
    <row r="976" spans="1:10" x14ac:dyDescent="0.25">
      <c r="A976" s="99">
        <v>44440</v>
      </c>
      <c r="B976" s="100">
        <f>WEEKNUM([1]!DATAMETEROLOGICA[[#This Row],[DIAS]],21)</f>
        <v>35</v>
      </c>
      <c r="C976" s="100" cm="1">
        <f t="array" ref="C9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6" s="101">
        <v>16.681249999999995</v>
      </c>
      <c r="E976" s="101">
        <v>29.2</v>
      </c>
      <c r="F976" s="101">
        <v>10.8</v>
      </c>
      <c r="G976" s="101">
        <v>72.145833333333329</v>
      </c>
      <c r="H976" s="101">
        <v>92</v>
      </c>
      <c r="I976" s="101">
        <v>35</v>
      </c>
      <c r="J976" s="101">
        <v>4.9600000000000009</v>
      </c>
    </row>
    <row r="977" spans="1:10" x14ac:dyDescent="0.25">
      <c r="A977" s="99">
        <v>44441</v>
      </c>
      <c r="B977" s="100">
        <f>WEEKNUM([1]!DATAMETEROLOGICA[[#This Row],[DIAS]],21)</f>
        <v>35</v>
      </c>
      <c r="C977" s="100" cm="1">
        <f t="array" ref="C9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7" s="101">
        <v>17.114583333333339</v>
      </c>
      <c r="E977" s="101">
        <v>29</v>
      </c>
      <c r="F977" s="101">
        <v>10.6</v>
      </c>
      <c r="G977" s="101">
        <v>69.979166666666671</v>
      </c>
      <c r="H977" s="101">
        <v>93</v>
      </c>
      <c r="I977" s="101">
        <v>33</v>
      </c>
      <c r="J977" s="101">
        <v>5.2900000000000009</v>
      </c>
    </row>
    <row r="978" spans="1:10" x14ac:dyDescent="0.25">
      <c r="A978" s="99">
        <v>44442</v>
      </c>
      <c r="B978" s="100">
        <f>WEEKNUM([1]!DATAMETEROLOGICA[[#This Row],[DIAS]],21)</f>
        <v>35</v>
      </c>
      <c r="C978" s="100" cm="1">
        <f t="array" ref="C9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8" s="101">
        <v>17.462499999999999</v>
      </c>
      <c r="E978" s="101">
        <v>27.8</v>
      </c>
      <c r="F978" s="101">
        <v>11.3</v>
      </c>
      <c r="G978" s="101">
        <v>70.416666666666671</v>
      </c>
      <c r="H978" s="101">
        <v>93</v>
      </c>
      <c r="I978" s="101">
        <v>38</v>
      </c>
      <c r="J978" s="101">
        <v>5.9700000000000006</v>
      </c>
    </row>
    <row r="979" spans="1:10" x14ac:dyDescent="0.25">
      <c r="A979" s="99">
        <v>44443</v>
      </c>
      <c r="B979" s="100">
        <f>WEEKNUM([1]!DATAMETEROLOGICA[[#This Row],[DIAS]],21)</f>
        <v>35</v>
      </c>
      <c r="C979" s="100" cm="1">
        <f t="array" ref="C9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79" s="101">
        <v>15.774999999999999</v>
      </c>
      <c r="E979" s="101">
        <v>24.5</v>
      </c>
      <c r="F979" s="101">
        <v>10.9</v>
      </c>
      <c r="G979" s="101">
        <v>78.104166666666671</v>
      </c>
      <c r="H979" s="101">
        <v>94</v>
      </c>
      <c r="I979" s="101">
        <v>49</v>
      </c>
      <c r="J979" s="101">
        <v>4.9700000000000006</v>
      </c>
    </row>
    <row r="980" spans="1:10" x14ac:dyDescent="0.25">
      <c r="A980" s="99">
        <v>44444</v>
      </c>
      <c r="B980" s="100">
        <f>WEEKNUM([1]!DATAMETEROLOGICA[[#This Row],[DIAS]],21)</f>
        <v>35</v>
      </c>
      <c r="C980" s="100" cm="1">
        <f t="array" ref="C9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0" s="101">
        <v>16.560416666666669</v>
      </c>
      <c r="E980" s="101">
        <v>27.8</v>
      </c>
      <c r="F980" s="101">
        <v>11</v>
      </c>
      <c r="G980" s="101">
        <v>76.458333333333329</v>
      </c>
      <c r="H980" s="101">
        <v>95</v>
      </c>
      <c r="I980" s="101">
        <v>43</v>
      </c>
      <c r="J980" s="101">
        <v>5.03</v>
      </c>
    </row>
    <row r="981" spans="1:10" x14ac:dyDescent="0.25">
      <c r="A981" s="99">
        <v>44445</v>
      </c>
      <c r="B981" s="100">
        <f>WEEKNUM([1]!DATAMETEROLOGICA[[#This Row],[DIAS]],21)</f>
        <v>36</v>
      </c>
      <c r="C981" s="100" cm="1">
        <f t="array" ref="C9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1" s="101">
        <v>16.80833333333333</v>
      </c>
      <c r="E981" s="101">
        <v>27.7</v>
      </c>
      <c r="F981" s="101">
        <v>12</v>
      </c>
      <c r="G981" s="101">
        <v>74.520833333333329</v>
      </c>
      <c r="H981" s="101">
        <v>91</v>
      </c>
      <c r="I981" s="101">
        <v>43</v>
      </c>
      <c r="J981" s="101">
        <v>5.3400000000000007</v>
      </c>
    </row>
    <row r="982" spans="1:10" x14ac:dyDescent="0.25">
      <c r="A982" s="99">
        <v>44446</v>
      </c>
      <c r="B982" s="100">
        <f>WEEKNUM([1]!DATAMETEROLOGICA[[#This Row],[DIAS]],21)</f>
        <v>36</v>
      </c>
      <c r="C982" s="100" cm="1">
        <f t="array" ref="C9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2" s="101">
        <v>14.218749999999998</v>
      </c>
      <c r="E982" s="101">
        <v>18.899999999999999</v>
      </c>
      <c r="F982" s="101">
        <v>11.6</v>
      </c>
      <c r="G982" s="101">
        <v>83.416666666666671</v>
      </c>
      <c r="H982" s="101">
        <v>93</v>
      </c>
      <c r="I982" s="101">
        <v>69</v>
      </c>
      <c r="J982" s="101">
        <v>4.8900000000000006</v>
      </c>
    </row>
    <row r="983" spans="1:10" x14ac:dyDescent="0.25">
      <c r="A983" s="99">
        <v>44447</v>
      </c>
      <c r="B983" s="100">
        <f>WEEKNUM([1]!DATAMETEROLOGICA[[#This Row],[DIAS]],21)</f>
        <v>36</v>
      </c>
      <c r="C983" s="100" cm="1">
        <f t="array" ref="C9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3" s="101">
        <v>15.047916666666667</v>
      </c>
      <c r="E983" s="101">
        <v>23.7</v>
      </c>
      <c r="F983" s="101">
        <v>11.3</v>
      </c>
      <c r="G983" s="101">
        <v>79.854166666666671</v>
      </c>
      <c r="H983" s="101">
        <v>94</v>
      </c>
      <c r="I983" s="101">
        <v>53</v>
      </c>
      <c r="J983" s="101">
        <v>5.410000000000001</v>
      </c>
    </row>
    <row r="984" spans="1:10" x14ac:dyDescent="0.25">
      <c r="A984" s="99">
        <v>44448</v>
      </c>
      <c r="B984" s="100">
        <f>WEEKNUM([1]!DATAMETEROLOGICA[[#This Row],[DIAS]],21)</f>
        <v>36</v>
      </c>
      <c r="C984" s="100" cm="1">
        <f t="array" ref="C9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4" s="101">
        <v>16.272916666666667</v>
      </c>
      <c r="E984" s="101">
        <v>26.5</v>
      </c>
      <c r="F984" s="101">
        <v>10.8</v>
      </c>
      <c r="G984" s="101">
        <v>76.145833333333329</v>
      </c>
      <c r="H984" s="101">
        <v>94</v>
      </c>
      <c r="I984" s="101">
        <v>47</v>
      </c>
      <c r="J984" s="101">
        <v>5.03</v>
      </c>
    </row>
    <row r="985" spans="1:10" x14ac:dyDescent="0.25">
      <c r="A985" s="99">
        <v>44449</v>
      </c>
      <c r="B985" s="100">
        <f>WEEKNUM([1]!DATAMETEROLOGICA[[#This Row],[DIAS]],21)</f>
        <v>36</v>
      </c>
      <c r="C985" s="100" cm="1">
        <f t="array" ref="C9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5" s="101">
        <v>17.687500000000004</v>
      </c>
      <c r="E985" s="101">
        <v>31.2</v>
      </c>
      <c r="F985" s="101">
        <v>9.9</v>
      </c>
      <c r="G985" s="101">
        <v>71.020833333333329</v>
      </c>
      <c r="H985" s="101">
        <v>93</v>
      </c>
      <c r="I985" s="101">
        <v>35</v>
      </c>
      <c r="J985" s="101">
        <v>5.3000000000000007</v>
      </c>
    </row>
    <row r="986" spans="1:10" x14ac:dyDescent="0.25">
      <c r="A986" s="99">
        <v>44450</v>
      </c>
      <c r="B986" s="100">
        <f>WEEKNUM([1]!DATAMETEROLOGICA[[#This Row],[DIAS]],21)</f>
        <v>36</v>
      </c>
      <c r="C986" s="100" cm="1">
        <f t="array" ref="C9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6" s="101">
        <v>17.514583333333327</v>
      </c>
      <c r="E986" s="101">
        <v>29.3</v>
      </c>
      <c r="F986" s="101">
        <v>10.3</v>
      </c>
      <c r="G986" s="101">
        <v>70.645833333333329</v>
      </c>
      <c r="H986" s="101">
        <v>87</v>
      </c>
      <c r="I986" s="101">
        <v>42</v>
      </c>
      <c r="J986" s="101">
        <v>5.05</v>
      </c>
    </row>
    <row r="987" spans="1:10" x14ac:dyDescent="0.25">
      <c r="A987" s="99">
        <v>44451</v>
      </c>
      <c r="B987" s="100">
        <f>WEEKNUM([1]!DATAMETEROLOGICA[[#This Row],[DIAS]],21)</f>
        <v>36</v>
      </c>
      <c r="C987" s="100" cm="1">
        <f t="array" ref="C9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7" s="101">
        <v>17.275000000000002</v>
      </c>
      <c r="E987" s="101">
        <v>29.4</v>
      </c>
      <c r="F987" s="101">
        <v>11.2</v>
      </c>
      <c r="G987" s="101">
        <v>73.645833333333329</v>
      </c>
      <c r="H987" s="101">
        <v>94</v>
      </c>
      <c r="I987" s="101">
        <v>40</v>
      </c>
      <c r="J987" s="101">
        <v>5.6400000000000006</v>
      </c>
    </row>
    <row r="988" spans="1:10" x14ac:dyDescent="0.25">
      <c r="A988" s="99">
        <v>44452</v>
      </c>
      <c r="B988" s="100">
        <f>WEEKNUM([1]!DATAMETEROLOGICA[[#This Row],[DIAS]],21)</f>
        <v>37</v>
      </c>
      <c r="C988" s="100" cm="1">
        <f t="array" ref="C9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8" s="101">
        <v>15.885416666666664</v>
      </c>
      <c r="E988" s="101">
        <v>24.8</v>
      </c>
      <c r="F988" s="101">
        <v>11.1</v>
      </c>
      <c r="G988" s="101">
        <v>77.833333333333329</v>
      </c>
      <c r="H988" s="101">
        <v>94</v>
      </c>
      <c r="I988" s="101">
        <v>50</v>
      </c>
      <c r="J988" s="101">
        <v>5.3800000000000008</v>
      </c>
    </row>
    <row r="989" spans="1:10" x14ac:dyDescent="0.25">
      <c r="A989" s="99">
        <v>44453</v>
      </c>
      <c r="B989" s="100">
        <f>WEEKNUM([1]!DATAMETEROLOGICA[[#This Row],[DIAS]],21)</f>
        <v>37</v>
      </c>
      <c r="C989" s="100" cm="1">
        <f t="array" ref="C9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89" s="101">
        <v>15.84375</v>
      </c>
      <c r="E989" s="101">
        <v>25.3</v>
      </c>
      <c r="F989" s="101">
        <v>10.1</v>
      </c>
      <c r="G989" s="101">
        <v>77.958333333333329</v>
      </c>
      <c r="H989" s="101">
        <v>96</v>
      </c>
      <c r="I989" s="101">
        <v>49</v>
      </c>
      <c r="J989" s="101">
        <v>5.47</v>
      </c>
    </row>
    <row r="990" spans="1:10" x14ac:dyDescent="0.25">
      <c r="A990" s="99">
        <v>44454</v>
      </c>
      <c r="B990" s="100">
        <f>WEEKNUM([1]!DATAMETEROLOGICA[[#This Row],[DIAS]],21)</f>
        <v>37</v>
      </c>
      <c r="C990" s="100" cm="1">
        <f t="array" ref="C9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990" s="101">
        <v>15.454166666666666</v>
      </c>
      <c r="E990" s="101">
        <v>25.4</v>
      </c>
      <c r="F990" s="101">
        <v>10.9</v>
      </c>
      <c r="G990" s="101">
        <v>77.770833333333329</v>
      </c>
      <c r="H990" s="101">
        <v>95</v>
      </c>
      <c r="I990" s="101">
        <v>46</v>
      </c>
      <c r="J990" s="101">
        <v>4.7500000000000009</v>
      </c>
    </row>
    <row r="991" spans="1:10" x14ac:dyDescent="0.25">
      <c r="A991" s="99">
        <v>44455</v>
      </c>
      <c r="B991" s="100">
        <f>WEEKNUM([1]!DATAMETEROLOGICA[[#This Row],[DIAS]],21)</f>
        <v>37</v>
      </c>
      <c r="C991" s="100" cm="1">
        <f t="array" ref="C9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1" s="101">
        <v>16.537499999999998</v>
      </c>
      <c r="E991" s="101">
        <v>27.5</v>
      </c>
      <c r="F991" s="101">
        <v>10.6</v>
      </c>
      <c r="G991" s="101">
        <v>72.375</v>
      </c>
      <c r="H991" s="101">
        <v>93</v>
      </c>
      <c r="I991" s="101">
        <v>39</v>
      </c>
      <c r="J991" s="101">
        <v>5.7600000000000007</v>
      </c>
    </row>
    <row r="992" spans="1:10" x14ac:dyDescent="0.25">
      <c r="A992" s="99">
        <v>44456</v>
      </c>
      <c r="B992" s="100">
        <f>WEEKNUM([1]!DATAMETEROLOGICA[[#This Row],[DIAS]],21)</f>
        <v>37</v>
      </c>
      <c r="C992" s="100" cm="1">
        <f t="array" ref="C9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2" s="101">
        <v>16.735416666666669</v>
      </c>
      <c r="E992" s="101">
        <v>28.7</v>
      </c>
      <c r="F992" s="101">
        <v>10.3</v>
      </c>
      <c r="G992" s="101">
        <v>72.375</v>
      </c>
      <c r="H992" s="101">
        <v>94</v>
      </c>
      <c r="I992" s="101">
        <v>34</v>
      </c>
      <c r="J992" s="101">
        <v>5.94</v>
      </c>
    </row>
    <row r="993" spans="1:10" x14ac:dyDescent="0.25">
      <c r="A993" s="99">
        <v>44457</v>
      </c>
      <c r="B993" s="100">
        <f>WEEKNUM([1]!DATAMETEROLOGICA[[#This Row],[DIAS]],21)</f>
        <v>37</v>
      </c>
      <c r="C993" s="100" cm="1">
        <f t="array" ref="C9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3" s="101">
        <v>16.654166666666665</v>
      </c>
      <c r="E993" s="101">
        <v>28.1</v>
      </c>
      <c r="F993" s="101">
        <v>9.8000000000000007</v>
      </c>
      <c r="G993" s="101">
        <v>71.5</v>
      </c>
      <c r="H993" s="101">
        <v>93</v>
      </c>
      <c r="I993" s="101">
        <v>39</v>
      </c>
      <c r="J993" s="101">
        <v>4.9300000000000006</v>
      </c>
    </row>
    <row r="994" spans="1:10" x14ac:dyDescent="0.25">
      <c r="A994" s="99">
        <v>44458</v>
      </c>
      <c r="B994" s="100">
        <f>WEEKNUM([1]!DATAMETEROLOGICA[[#This Row],[DIAS]],21)</f>
        <v>37</v>
      </c>
      <c r="C994" s="100" cm="1">
        <f t="array" ref="C9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4" s="101">
        <v>16.027083333333341</v>
      </c>
      <c r="E994" s="101">
        <v>25.7</v>
      </c>
      <c r="F994" s="101">
        <v>11.4</v>
      </c>
      <c r="G994" s="101">
        <v>75.083333333333329</v>
      </c>
      <c r="H994" s="101">
        <v>91</v>
      </c>
      <c r="I994" s="101">
        <v>46</v>
      </c>
      <c r="J994" s="101">
        <v>5.31</v>
      </c>
    </row>
    <row r="995" spans="1:10" x14ac:dyDescent="0.25">
      <c r="A995" s="99">
        <v>44459</v>
      </c>
      <c r="B995" s="100">
        <f>WEEKNUM([1]!DATAMETEROLOGICA[[#This Row],[DIAS]],21)</f>
        <v>38</v>
      </c>
      <c r="C995" s="100" cm="1">
        <f t="array" ref="C9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5" s="101">
        <v>16.318749999999998</v>
      </c>
      <c r="E995" s="101">
        <v>26.1</v>
      </c>
      <c r="F995" s="101">
        <v>11</v>
      </c>
      <c r="G995" s="101">
        <v>73.6875</v>
      </c>
      <c r="H995" s="101">
        <v>94</v>
      </c>
      <c r="I995" s="101">
        <v>43</v>
      </c>
      <c r="J995" s="101">
        <v>5.5000000000000009</v>
      </c>
    </row>
    <row r="996" spans="1:10" x14ac:dyDescent="0.25">
      <c r="A996" s="99">
        <v>44460</v>
      </c>
      <c r="B996" s="100">
        <f>WEEKNUM([1]!DATAMETEROLOGICA[[#This Row],[DIAS]],21)</f>
        <v>38</v>
      </c>
      <c r="C996" s="100" cm="1">
        <f t="array" ref="C9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6" s="101">
        <v>17.427083333333329</v>
      </c>
      <c r="E996" s="101">
        <v>27.4</v>
      </c>
      <c r="F996" s="101">
        <v>10.8</v>
      </c>
      <c r="G996" s="101">
        <v>70.4375</v>
      </c>
      <c r="H996" s="101">
        <v>91</v>
      </c>
      <c r="I996" s="101">
        <v>40</v>
      </c>
      <c r="J996" s="101">
        <v>6.08</v>
      </c>
    </row>
    <row r="997" spans="1:10" x14ac:dyDescent="0.25">
      <c r="A997" s="99">
        <v>44461</v>
      </c>
      <c r="B997" s="100">
        <f>WEEKNUM([1]!DATAMETEROLOGICA[[#This Row],[DIAS]],21)</f>
        <v>38</v>
      </c>
      <c r="C997" s="100" cm="1">
        <f t="array" ref="C9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7" s="101">
        <v>15.879166666666665</v>
      </c>
      <c r="E997" s="101">
        <v>24.5</v>
      </c>
      <c r="F997" s="101">
        <v>11.6</v>
      </c>
      <c r="G997" s="101">
        <v>76.8125</v>
      </c>
      <c r="H997" s="101">
        <v>93</v>
      </c>
      <c r="I997" s="101">
        <v>44</v>
      </c>
      <c r="J997" s="101">
        <v>5.88</v>
      </c>
    </row>
    <row r="998" spans="1:10" x14ac:dyDescent="0.25">
      <c r="A998" s="99">
        <v>44462</v>
      </c>
      <c r="B998" s="100">
        <f>WEEKNUM([1]!DATAMETEROLOGICA[[#This Row],[DIAS]],21)</f>
        <v>38</v>
      </c>
      <c r="C998" s="100" cm="1">
        <f t="array" ref="C9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8" s="101">
        <v>16.989583333333332</v>
      </c>
      <c r="E998" s="101">
        <v>28.4</v>
      </c>
      <c r="F998" s="101">
        <v>10.8</v>
      </c>
      <c r="G998" s="101">
        <v>72.0625</v>
      </c>
      <c r="H998" s="101">
        <v>93</v>
      </c>
      <c r="I998" s="101">
        <v>17</v>
      </c>
      <c r="J998" s="101">
        <v>5.4700000000000015</v>
      </c>
    </row>
    <row r="999" spans="1:10" x14ac:dyDescent="0.25">
      <c r="A999" s="99">
        <v>44463</v>
      </c>
      <c r="B999" s="100">
        <f>WEEKNUM([1]!DATAMETEROLOGICA[[#This Row],[DIAS]],21)</f>
        <v>38</v>
      </c>
      <c r="C999" s="100" cm="1">
        <f t="array" ref="C9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999" s="101">
        <v>20.156250000000004</v>
      </c>
      <c r="E999" s="101">
        <v>33</v>
      </c>
      <c r="F999" s="101">
        <v>11.9</v>
      </c>
      <c r="G999" s="101">
        <v>60.0625</v>
      </c>
      <c r="H999" s="101">
        <v>81</v>
      </c>
      <c r="I999" s="101">
        <v>20</v>
      </c>
      <c r="J999" s="101">
        <v>6.2400000000000011</v>
      </c>
    </row>
    <row r="1000" spans="1:10" x14ac:dyDescent="0.25">
      <c r="A1000" s="99">
        <v>44464</v>
      </c>
      <c r="B1000" s="100">
        <f>WEEKNUM([1]!DATAMETEROLOGICA[[#This Row],[DIAS]],21)</f>
        <v>38</v>
      </c>
      <c r="C1000" s="100" cm="1">
        <f t="array" ref="C10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0" s="101">
        <v>19.058333333333337</v>
      </c>
      <c r="E1000" s="101">
        <v>28.6</v>
      </c>
      <c r="F1000" s="101">
        <v>12.2</v>
      </c>
      <c r="G1000" s="101">
        <v>63.708333333333336</v>
      </c>
      <c r="H1000" s="101">
        <v>91</v>
      </c>
      <c r="I1000" s="101">
        <v>37</v>
      </c>
      <c r="J1000" s="101">
        <v>6.3800000000000017</v>
      </c>
    </row>
    <row r="1001" spans="1:10" x14ac:dyDescent="0.25">
      <c r="A1001" s="99">
        <v>44465</v>
      </c>
      <c r="B1001" s="100">
        <f>WEEKNUM([1]!DATAMETEROLOGICA[[#This Row],[DIAS]],21)</f>
        <v>38</v>
      </c>
      <c r="C1001" s="100" cm="1">
        <f t="array" ref="C10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1" s="101">
        <v>17.670212765957441</v>
      </c>
      <c r="E1001" s="101">
        <v>30.4</v>
      </c>
      <c r="F1001" s="101">
        <v>11.1</v>
      </c>
      <c r="G1001" s="101">
        <v>69.59574468085107</v>
      </c>
      <c r="H1001" s="101">
        <v>93</v>
      </c>
      <c r="I1001" s="101">
        <v>23</v>
      </c>
      <c r="J1001" s="101">
        <v>5.7200000000000006</v>
      </c>
    </row>
    <row r="1002" spans="1:10" x14ac:dyDescent="0.25">
      <c r="A1002" s="99">
        <v>44466</v>
      </c>
      <c r="B1002" s="100">
        <f>WEEKNUM([1]!DATAMETEROLOGICA[[#This Row],[DIAS]],21)</f>
        <v>39</v>
      </c>
      <c r="C1002" s="100" cm="1">
        <f t="array" ref="C10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2" s="101">
        <v>18.178723404255315</v>
      </c>
      <c r="E1002" s="101">
        <v>29.8</v>
      </c>
      <c r="F1002" s="101">
        <v>10.7</v>
      </c>
      <c r="G1002" s="101">
        <v>67.59574468085107</v>
      </c>
      <c r="H1002" s="101">
        <v>91</v>
      </c>
      <c r="I1002" s="101">
        <v>36</v>
      </c>
      <c r="J1002" s="101">
        <v>5.5200000000000005</v>
      </c>
    </row>
    <row r="1003" spans="1:10" x14ac:dyDescent="0.25">
      <c r="A1003" s="99">
        <v>44467</v>
      </c>
      <c r="B1003" s="100">
        <f>WEEKNUM([1]!DATAMETEROLOGICA[[#This Row],[DIAS]],21)</f>
        <v>39</v>
      </c>
      <c r="C1003" s="100" cm="1">
        <f t="array" ref="C10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3" s="101">
        <v>20.356250000000003</v>
      </c>
      <c r="E1003" s="101">
        <v>32.799999999999997</v>
      </c>
      <c r="F1003" s="101">
        <v>11.2</v>
      </c>
      <c r="G1003" s="101">
        <v>60.604166666666664</v>
      </c>
      <c r="H1003" s="101">
        <v>88</v>
      </c>
      <c r="I1003" s="101">
        <v>30</v>
      </c>
      <c r="J1003" s="101">
        <v>6.06</v>
      </c>
    </row>
    <row r="1004" spans="1:10" x14ac:dyDescent="0.25">
      <c r="A1004" s="99">
        <v>44468</v>
      </c>
      <c r="B1004" s="100">
        <f>WEEKNUM([1]!DATAMETEROLOGICA[[#This Row],[DIAS]],21)</f>
        <v>39</v>
      </c>
      <c r="C1004" s="100" cm="1">
        <f t="array" ref="C10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4" s="101">
        <v>22.129166666666663</v>
      </c>
      <c r="E1004" s="101">
        <v>31.6</v>
      </c>
      <c r="F1004" s="101">
        <v>14.1</v>
      </c>
      <c r="G1004" s="101">
        <v>55.125</v>
      </c>
      <c r="H1004" s="101">
        <v>74</v>
      </c>
      <c r="I1004" s="101">
        <v>29</v>
      </c>
      <c r="J1004" s="101">
        <v>6.29</v>
      </c>
    </row>
    <row r="1005" spans="1:10" x14ac:dyDescent="0.25">
      <c r="A1005" s="103">
        <v>44469</v>
      </c>
      <c r="B1005" s="100">
        <f>WEEKNUM([1]!DATAMETEROLOGICA[[#This Row],[DIAS]],21)</f>
        <v>39</v>
      </c>
      <c r="C1005" s="100" cm="1">
        <f t="array" ref="C10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5" s="101">
        <v>20.033333333333335</v>
      </c>
      <c r="E1005" s="101">
        <v>32.200000000000003</v>
      </c>
      <c r="F1005" s="101">
        <v>13.4</v>
      </c>
      <c r="G1005" s="101">
        <v>65.125</v>
      </c>
      <c r="H1005" s="101">
        <v>85</v>
      </c>
      <c r="I1005" s="101">
        <v>32</v>
      </c>
      <c r="J1005" s="101">
        <v>6.1</v>
      </c>
    </row>
    <row r="1006" spans="1:10" x14ac:dyDescent="0.25">
      <c r="A1006" s="103">
        <v>44470</v>
      </c>
      <c r="B1006" s="100">
        <f>WEEKNUM([1]!DATAMETEROLOGICA[[#This Row],[DIAS]],21)</f>
        <v>39</v>
      </c>
      <c r="C1006" s="100" cm="1">
        <f t="array" ref="C10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6" s="101">
        <v>17.831250000000001</v>
      </c>
      <c r="E1006" s="101">
        <v>30.4</v>
      </c>
      <c r="F1006" s="101">
        <v>11.7</v>
      </c>
      <c r="G1006" s="101">
        <v>71.625</v>
      </c>
      <c r="H1006" s="101">
        <v>94</v>
      </c>
      <c r="I1006" s="101">
        <v>34</v>
      </c>
      <c r="J1006" s="101">
        <v>5.9600000000000009</v>
      </c>
    </row>
    <row r="1007" spans="1:10" x14ac:dyDescent="0.25">
      <c r="A1007" s="103">
        <v>44471</v>
      </c>
      <c r="B1007" s="100">
        <f>WEEKNUM([1]!DATAMETEROLOGICA[[#This Row],[DIAS]],21)</f>
        <v>39</v>
      </c>
      <c r="C1007" s="100" cm="1">
        <f t="array" ref="C10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7" s="101">
        <v>15.656250000000002</v>
      </c>
      <c r="E1007" s="101">
        <v>23.5</v>
      </c>
      <c r="F1007" s="101">
        <v>12.4</v>
      </c>
      <c r="G1007" s="101">
        <v>81.166666666666671</v>
      </c>
      <c r="H1007" s="101">
        <v>93</v>
      </c>
      <c r="I1007" s="101">
        <v>54</v>
      </c>
      <c r="J1007" s="101">
        <v>5.7500000000000009</v>
      </c>
    </row>
    <row r="1008" spans="1:10" x14ac:dyDescent="0.25">
      <c r="A1008" s="103">
        <v>44472</v>
      </c>
      <c r="B1008" s="100">
        <f>WEEKNUM([1]!DATAMETEROLOGICA[[#This Row],[DIAS]],21)</f>
        <v>39</v>
      </c>
      <c r="C1008" s="100" cm="1">
        <f t="array" ref="C10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8" s="101">
        <v>13.468888888888889</v>
      </c>
      <c r="E1008" s="101">
        <v>23.2</v>
      </c>
      <c r="F1008" s="101">
        <v>11.1</v>
      </c>
      <c r="G1008" s="101">
        <v>85.644444444444446</v>
      </c>
      <c r="H1008" s="101">
        <v>94</v>
      </c>
      <c r="I1008" s="101">
        <v>55</v>
      </c>
      <c r="J1008" s="101">
        <v>2.2799999999999985</v>
      </c>
    </row>
    <row r="1009" spans="1:10" x14ac:dyDescent="0.25">
      <c r="A1009" s="103">
        <v>44473</v>
      </c>
      <c r="B1009" s="100">
        <f>WEEKNUM([1]!DATAMETEROLOGICA[[#This Row],[DIAS]],21)</f>
        <v>40</v>
      </c>
      <c r="C1009" s="100" cm="1">
        <f t="array" ref="C10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09" s="101">
        <v>17.297916666666669</v>
      </c>
      <c r="E1009" s="101">
        <v>27.2</v>
      </c>
      <c r="F1009" s="101">
        <v>11</v>
      </c>
      <c r="G1009" s="101">
        <v>71.791666666666671</v>
      </c>
      <c r="H1009" s="101">
        <v>94</v>
      </c>
      <c r="I1009" s="101">
        <v>41</v>
      </c>
      <c r="J1009" s="101">
        <v>5.9700000000000024</v>
      </c>
    </row>
    <row r="1010" spans="1:10" x14ac:dyDescent="0.25">
      <c r="A1010" s="103">
        <v>44474</v>
      </c>
      <c r="B1010" s="100">
        <f>WEEKNUM([1]!DATAMETEROLOGICA[[#This Row],[DIAS]],21)</f>
        <v>40</v>
      </c>
      <c r="C1010" s="100" cm="1">
        <f t="array" ref="C10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0" s="101">
        <v>20.19583333333334</v>
      </c>
      <c r="E1010" s="101">
        <v>29.7</v>
      </c>
      <c r="F1010" s="101">
        <v>13.4</v>
      </c>
      <c r="G1010" s="101">
        <v>63.083333333333336</v>
      </c>
      <c r="H1010" s="101">
        <v>85</v>
      </c>
      <c r="I1010" s="101">
        <v>39</v>
      </c>
      <c r="J1010" s="101">
        <v>5.2400000000000011</v>
      </c>
    </row>
    <row r="1011" spans="1:10" x14ac:dyDescent="0.25">
      <c r="A1011" s="103">
        <v>44475</v>
      </c>
      <c r="B1011" s="100">
        <f>WEEKNUM([1]!DATAMETEROLOGICA[[#This Row],[DIAS]],21)</f>
        <v>40</v>
      </c>
      <c r="C1011" s="100" cm="1">
        <f t="array" ref="C10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1" s="101">
        <v>20.479166666666668</v>
      </c>
      <c r="E1011" s="101">
        <v>31.4</v>
      </c>
      <c r="F1011" s="101">
        <v>14.2</v>
      </c>
      <c r="G1011" s="101">
        <v>66.458333333333329</v>
      </c>
      <c r="H1011" s="101">
        <v>87</v>
      </c>
      <c r="I1011" s="101">
        <v>39</v>
      </c>
      <c r="J1011" s="101">
        <v>5.8700000000000019</v>
      </c>
    </row>
    <row r="1012" spans="1:10" x14ac:dyDescent="0.25">
      <c r="A1012" s="103">
        <v>44476</v>
      </c>
      <c r="B1012" s="100">
        <f>WEEKNUM([1]!DATAMETEROLOGICA[[#This Row],[DIAS]],21)</f>
        <v>40</v>
      </c>
      <c r="C1012" s="100" cm="1">
        <f t="array" ref="C10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2" s="101">
        <v>17.870833333333337</v>
      </c>
      <c r="E1012" s="101">
        <v>30.5</v>
      </c>
      <c r="F1012" s="101">
        <v>13.1</v>
      </c>
      <c r="G1012" s="101">
        <v>76.125</v>
      </c>
      <c r="H1012" s="101">
        <v>93</v>
      </c>
      <c r="I1012" s="101">
        <v>42</v>
      </c>
      <c r="J1012" s="101">
        <v>5.8000000000000025</v>
      </c>
    </row>
    <row r="1013" spans="1:10" x14ac:dyDescent="0.25">
      <c r="A1013" s="103">
        <v>44477</v>
      </c>
      <c r="B1013" s="100">
        <f>WEEKNUM([1]!DATAMETEROLOGICA[[#This Row],[DIAS]],21)</f>
        <v>40</v>
      </c>
      <c r="C1013" s="100" cm="1">
        <f t="array" ref="C10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3" s="101">
        <v>16.539583333333329</v>
      </c>
      <c r="E1013" s="101">
        <v>26.4</v>
      </c>
      <c r="F1013" s="101">
        <v>12.5</v>
      </c>
      <c r="G1013" s="101">
        <v>81.041666666666671</v>
      </c>
      <c r="H1013" s="101">
        <v>93</v>
      </c>
      <c r="I1013" s="101">
        <v>53</v>
      </c>
      <c r="J1013" s="101">
        <v>5.5100000000000016</v>
      </c>
    </row>
    <row r="1014" spans="1:10" x14ac:dyDescent="0.25">
      <c r="A1014" s="103">
        <v>44478</v>
      </c>
      <c r="B1014" s="100">
        <f>WEEKNUM([1]!DATAMETEROLOGICA[[#This Row],[DIAS]],21)</f>
        <v>40</v>
      </c>
      <c r="C1014" s="100" cm="1">
        <f t="array" ref="C10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4" s="101">
        <v>16.670833333333334</v>
      </c>
      <c r="E1014" s="101">
        <v>34.200000000000003</v>
      </c>
      <c r="F1014" s="101">
        <v>12.3</v>
      </c>
      <c r="G1014" s="101">
        <v>79.583333333333329</v>
      </c>
      <c r="H1014" s="101">
        <v>93</v>
      </c>
      <c r="I1014" s="101">
        <v>54</v>
      </c>
      <c r="J1014" s="101">
        <v>5.4700000000000015</v>
      </c>
    </row>
    <row r="1015" spans="1:10" x14ac:dyDescent="0.25">
      <c r="A1015" s="103">
        <v>44479</v>
      </c>
      <c r="B1015" s="100">
        <f>WEEKNUM([1]!DATAMETEROLOGICA[[#This Row],[DIAS]],21)</f>
        <v>40</v>
      </c>
      <c r="C1015" s="100" cm="1">
        <f t="array" ref="C10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5" s="101">
        <v>17.333333333333339</v>
      </c>
      <c r="E1015" s="101">
        <v>28.8</v>
      </c>
      <c r="F1015" s="101">
        <v>11.7</v>
      </c>
      <c r="G1015" s="101">
        <v>77.479166666666671</v>
      </c>
      <c r="H1015" s="101">
        <v>93</v>
      </c>
      <c r="I1015" s="101">
        <v>45</v>
      </c>
      <c r="J1015" s="101">
        <v>5.6800000000000006</v>
      </c>
    </row>
    <row r="1016" spans="1:10" x14ac:dyDescent="0.25">
      <c r="A1016" s="103">
        <v>44480</v>
      </c>
      <c r="B1016" s="100">
        <f>WEEKNUM([1]!DATAMETEROLOGICA[[#This Row],[DIAS]],21)</f>
        <v>41</v>
      </c>
      <c r="C1016" s="100" cm="1">
        <f t="array" ref="C10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6" s="101">
        <v>17.931249999999995</v>
      </c>
      <c r="E1016" s="101">
        <v>29.8</v>
      </c>
      <c r="F1016" s="101">
        <v>11.7</v>
      </c>
      <c r="G1016" s="101">
        <v>74.875</v>
      </c>
      <c r="H1016" s="101">
        <v>93</v>
      </c>
      <c r="I1016" s="101">
        <v>41</v>
      </c>
      <c r="J1016" s="101">
        <v>5.8700000000000028</v>
      </c>
    </row>
    <row r="1017" spans="1:10" x14ac:dyDescent="0.25">
      <c r="A1017" s="103">
        <v>44481</v>
      </c>
      <c r="B1017" s="100">
        <f>WEEKNUM([1]!DATAMETEROLOGICA[[#This Row],[DIAS]],21)</f>
        <v>41</v>
      </c>
      <c r="C1017" s="100" cm="1">
        <f t="array" ref="C10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7" s="101">
        <v>16.564583333333335</v>
      </c>
      <c r="E1017" s="101">
        <v>27.6</v>
      </c>
      <c r="F1017" s="101">
        <v>11.8</v>
      </c>
      <c r="G1017" s="101">
        <v>78.166666666666671</v>
      </c>
      <c r="H1017" s="101">
        <v>93</v>
      </c>
      <c r="I1017" s="101">
        <v>48</v>
      </c>
      <c r="J1017" s="101">
        <v>5.8900000000000032</v>
      </c>
    </row>
    <row r="1018" spans="1:10" x14ac:dyDescent="0.25">
      <c r="A1018" s="103">
        <v>44482</v>
      </c>
      <c r="B1018" s="100">
        <f>WEEKNUM([1]!DATAMETEROLOGICA[[#This Row],[DIAS]],21)</f>
        <v>41</v>
      </c>
      <c r="C1018" s="100" cm="1">
        <f t="array" ref="C10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8" s="101">
        <v>15.377083333333333</v>
      </c>
      <c r="E1018" s="101">
        <v>23.4</v>
      </c>
      <c r="F1018" s="101">
        <v>11.8</v>
      </c>
      <c r="G1018" s="101">
        <v>80.104166666666671</v>
      </c>
      <c r="H1018" s="101">
        <v>92</v>
      </c>
      <c r="I1018" s="101">
        <v>53</v>
      </c>
      <c r="J1018" s="101">
        <v>5.950000000000002</v>
      </c>
    </row>
    <row r="1019" spans="1:10" x14ac:dyDescent="0.25">
      <c r="A1019" s="103">
        <v>44483</v>
      </c>
      <c r="B1019" s="100">
        <f>WEEKNUM([1]!DATAMETEROLOGICA[[#This Row],[DIAS]],21)</f>
        <v>41</v>
      </c>
      <c r="C1019" s="100" cm="1">
        <f t="array" ref="C10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19" s="101">
        <v>15.424999999999999</v>
      </c>
      <c r="E1019" s="101">
        <v>23.7</v>
      </c>
      <c r="F1019" s="101">
        <v>11.6</v>
      </c>
      <c r="G1019" s="101">
        <v>81.875</v>
      </c>
      <c r="H1019" s="101">
        <v>94</v>
      </c>
      <c r="I1019" s="101">
        <v>57</v>
      </c>
      <c r="J1019" s="101">
        <v>5.4700000000000024</v>
      </c>
    </row>
    <row r="1020" spans="1:10" x14ac:dyDescent="0.25">
      <c r="A1020" s="103">
        <v>44484</v>
      </c>
      <c r="B1020" s="100">
        <f>WEEKNUM([1]!DATAMETEROLOGICA[[#This Row],[DIAS]],21)</f>
        <v>41</v>
      </c>
      <c r="C1020" s="100" cm="1">
        <f t="array" ref="C10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020" s="101">
        <v>18.177083333333336</v>
      </c>
      <c r="E1020" s="101">
        <v>29.9</v>
      </c>
      <c r="F1020" s="101">
        <v>11.6</v>
      </c>
      <c r="G1020" s="101">
        <v>75.333333333333329</v>
      </c>
      <c r="H1020" s="101">
        <v>94</v>
      </c>
      <c r="I1020" s="101">
        <v>46</v>
      </c>
      <c r="J1020" s="101">
        <v>5.990000000000002</v>
      </c>
    </row>
    <row r="1021" spans="1:10" x14ac:dyDescent="0.25">
      <c r="A1021" s="103">
        <v>44485</v>
      </c>
      <c r="B1021" s="100">
        <f>WEEKNUM([1]!DATAMETEROLOGICA[[#This Row],[DIAS]],21)</f>
        <v>41</v>
      </c>
      <c r="C1021" s="100" cm="1">
        <f t="array" ref="C10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1" s="101">
        <v>17.616666666666671</v>
      </c>
      <c r="E1021" s="101">
        <v>27.5</v>
      </c>
      <c r="F1021" s="101">
        <v>11.9</v>
      </c>
      <c r="G1021" s="101">
        <v>76</v>
      </c>
      <c r="H1021" s="101">
        <v>95</v>
      </c>
      <c r="I1021" s="101">
        <v>49</v>
      </c>
      <c r="J1021" s="101">
        <v>6.1300000000000017</v>
      </c>
    </row>
    <row r="1022" spans="1:10" x14ac:dyDescent="0.25">
      <c r="A1022" s="103">
        <v>44486</v>
      </c>
      <c r="B1022" s="100">
        <f>WEEKNUM([1]!DATAMETEROLOGICA[[#This Row],[DIAS]],21)</f>
        <v>41</v>
      </c>
      <c r="C1022" s="100" cm="1">
        <f t="array" ref="C10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2" s="101">
        <v>17.047916666666666</v>
      </c>
      <c r="E1022" s="101">
        <v>27.7</v>
      </c>
      <c r="F1022" s="101">
        <v>11.8</v>
      </c>
      <c r="G1022" s="101">
        <v>78.0625</v>
      </c>
      <c r="H1022" s="101">
        <v>95</v>
      </c>
      <c r="I1022" s="101">
        <v>47</v>
      </c>
      <c r="J1022" s="101">
        <v>5.9700000000000015</v>
      </c>
    </row>
    <row r="1023" spans="1:10" x14ac:dyDescent="0.25">
      <c r="A1023" s="103">
        <v>44487</v>
      </c>
      <c r="B1023" s="100">
        <f>WEEKNUM([1]!DATAMETEROLOGICA[[#This Row],[DIAS]],21)</f>
        <v>42</v>
      </c>
      <c r="C1023" s="100" cm="1">
        <f t="array" ref="C10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3" s="101">
        <v>18.174999999999997</v>
      </c>
      <c r="E1023" s="101">
        <v>29.4</v>
      </c>
      <c r="F1023" s="101">
        <v>11.7</v>
      </c>
      <c r="G1023" s="101">
        <v>73.3125</v>
      </c>
      <c r="H1023" s="101">
        <v>95</v>
      </c>
      <c r="I1023" s="101">
        <v>41</v>
      </c>
      <c r="J1023" s="101">
        <v>6.08</v>
      </c>
    </row>
    <row r="1024" spans="1:10" x14ac:dyDescent="0.25">
      <c r="A1024" s="105">
        <v>44488</v>
      </c>
      <c r="B1024" s="106">
        <f>WEEKNUM([1]!DATAMETEROLOGICA[[#This Row],[DIAS]],21)</f>
        <v>42</v>
      </c>
      <c r="C1024" s="100" cm="1">
        <f t="array" ref="C10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4" s="107">
        <v>18.174999999999997</v>
      </c>
      <c r="E1024" s="107">
        <v>29.4</v>
      </c>
      <c r="F1024" s="107">
        <v>11.7</v>
      </c>
      <c r="G1024" s="107">
        <v>73.3125</v>
      </c>
      <c r="H1024" s="107">
        <v>95</v>
      </c>
      <c r="I1024" s="107">
        <v>41</v>
      </c>
      <c r="J1024" s="107">
        <v>6.08</v>
      </c>
    </row>
    <row r="1025" spans="1:10" x14ac:dyDescent="0.25">
      <c r="A1025" s="103">
        <v>44489</v>
      </c>
      <c r="B1025" s="100">
        <f>WEEKNUM([1]!DATAMETEROLOGICA[[#This Row],[DIAS]],21)</f>
        <v>42</v>
      </c>
      <c r="C1025" s="100" cm="1">
        <f t="array" ref="C10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5" s="101">
        <v>21.297142857142852</v>
      </c>
      <c r="E1025" s="101">
        <v>32.6</v>
      </c>
      <c r="F1025" s="101">
        <v>13.6</v>
      </c>
      <c r="G1025" s="101">
        <v>63.657142857142858</v>
      </c>
      <c r="H1025" s="101">
        <v>88</v>
      </c>
      <c r="I1025" s="101">
        <v>34</v>
      </c>
      <c r="J1025" s="101">
        <v>5.7400000000000011</v>
      </c>
    </row>
    <row r="1026" spans="1:10" x14ac:dyDescent="0.25">
      <c r="A1026" s="103">
        <v>44490</v>
      </c>
      <c r="B1026" s="100">
        <f>WEEKNUM([1]!DATAMETEROLOGICA[[#This Row],[DIAS]],21)</f>
        <v>42</v>
      </c>
      <c r="C1026" s="100" cm="1">
        <f t="array" ref="C10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6" s="101">
        <v>17.943749999999998</v>
      </c>
      <c r="E1026" s="101">
        <v>30.3</v>
      </c>
      <c r="F1026" s="101">
        <v>11.5</v>
      </c>
      <c r="G1026" s="101">
        <v>71.541666666666671</v>
      </c>
      <c r="H1026" s="101">
        <v>94</v>
      </c>
      <c r="I1026" s="101">
        <v>33</v>
      </c>
      <c r="J1026" s="101">
        <v>6.45</v>
      </c>
    </row>
    <row r="1027" spans="1:10" x14ac:dyDescent="0.25">
      <c r="A1027" s="103">
        <v>44491</v>
      </c>
      <c r="B1027" s="100">
        <f>WEEKNUM([1]!DATAMETEROLOGICA[[#This Row],[DIAS]],21)</f>
        <v>42</v>
      </c>
      <c r="C1027" s="100" cm="1">
        <f t="array" ref="C10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7" s="101">
        <v>17.622916666666672</v>
      </c>
      <c r="E1027" s="101">
        <v>29.7</v>
      </c>
      <c r="F1027" s="101">
        <v>10.8</v>
      </c>
      <c r="G1027" s="101">
        <v>69.895833333333329</v>
      </c>
      <c r="H1027" s="101">
        <v>93</v>
      </c>
      <c r="I1027" s="101">
        <v>29</v>
      </c>
      <c r="J1027" s="101">
        <v>6.5</v>
      </c>
    </row>
    <row r="1028" spans="1:10" x14ac:dyDescent="0.25">
      <c r="A1028" s="103">
        <v>44492</v>
      </c>
      <c r="B1028" s="100">
        <f>WEEKNUM([1]!DATAMETEROLOGICA[[#This Row],[DIAS]],21)</f>
        <v>42</v>
      </c>
      <c r="C1028" s="100" cm="1">
        <f t="array" ref="C10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8" s="101">
        <v>17.008333333333329</v>
      </c>
      <c r="E1028" s="101">
        <v>27.4</v>
      </c>
      <c r="F1028" s="101">
        <v>10.9</v>
      </c>
      <c r="G1028" s="101">
        <v>72.416666666666671</v>
      </c>
      <c r="H1028" s="101">
        <v>90</v>
      </c>
      <c r="I1028" s="101">
        <v>38</v>
      </c>
      <c r="J1028" s="101">
        <v>7.15</v>
      </c>
    </row>
    <row r="1029" spans="1:10" x14ac:dyDescent="0.25">
      <c r="A1029" s="103">
        <v>44493</v>
      </c>
      <c r="B1029" s="100">
        <f>WEEKNUM([1]!DATAMETEROLOGICA[[#This Row],[DIAS]],21)</f>
        <v>42</v>
      </c>
      <c r="C1029" s="100" cm="1">
        <f t="array" ref="C10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29" s="101">
        <v>16.989583333333336</v>
      </c>
      <c r="E1029" s="101">
        <v>25.8</v>
      </c>
      <c r="F1029" s="101">
        <v>11.6</v>
      </c>
      <c r="G1029" s="101">
        <v>74.104166666666671</v>
      </c>
      <c r="H1029" s="101">
        <v>94</v>
      </c>
      <c r="I1029" s="101">
        <v>46</v>
      </c>
      <c r="J1029" s="101">
        <v>6.5700000000000012</v>
      </c>
    </row>
    <row r="1030" spans="1:10" x14ac:dyDescent="0.25">
      <c r="A1030" s="103">
        <v>44494</v>
      </c>
      <c r="B1030" s="100">
        <f>WEEKNUM([1]!DATAMETEROLOGICA[[#This Row],[DIAS]],21)</f>
        <v>43</v>
      </c>
      <c r="C1030" s="100" cm="1">
        <f t="array" ref="C10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0" s="101">
        <v>17.877083333333331</v>
      </c>
      <c r="E1030" s="101">
        <v>28.8</v>
      </c>
      <c r="F1030" s="101">
        <v>12.2</v>
      </c>
      <c r="G1030" s="101">
        <v>72.395833333333329</v>
      </c>
      <c r="H1030" s="101">
        <v>93</v>
      </c>
      <c r="I1030" s="101">
        <v>41</v>
      </c>
      <c r="J1030" s="101">
        <v>6.2300000000000013</v>
      </c>
    </row>
    <row r="1031" spans="1:10" x14ac:dyDescent="0.25">
      <c r="A1031" s="103">
        <v>44495</v>
      </c>
      <c r="B1031" s="100">
        <f>WEEKNUM([1]!DATAMETEROLOGICA[[#This Row],[DIAS]],21)</f>
        <v>43</v>
      </c>
      <c r="C1031" s="100" cm="1">
        <f t="array" ref="C10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1" s="101">
        <v>19.302083333333325</v>
      </c>
      <c r="E1031" s="101">
        <v>32.799999999999997</v>
      </c>
      <c r="F1031" s="101">
        <v>11.1</v>
      </c>
      <c r="G1031" s="101">
        <v>63.666666666666664</v>
      </c>
      <c r="H1031" s="101">
        <v>90</v>
      </c>
      <c r="I1031" s="101">
        <v>28</v>
      </c>
      <c r="J1031" s="101">
        <v>6.660000000000001</v>
      </c>
    </row>
    <row r="1032" spans="1:10" x14ac:dyDescent="0.25">
      <c r="A1032" s="103">
        <v>44496</v>
      </c>
      <c r="B1032" s="100">
        <f>WEEKNUM([1]!DATAMETEROLOGICA[[#This Row],[DIAS]],21)</f>
        <v>43</v>
      </c>
      <c r="C1032" s="100" cm="1">
        <f t="array" ref="C10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2" s="101">
        <v>20.893877551020406</v>
      </c>
      <c r="E1032" s="101">
        <v>31.9</v>
      </c>
      <c r="F1032" s="101">
        <v>13.1</v>
      </c>
      <c r="G1032" s="101">
        <v>60.183673469387756</v>
      </c>
      <c r="H1032" s="101">
        <v>82</v>
      </c>
      <c r="I1032" s="101">
        <v>34</v>
      </c>
      <c r="J1032" s="101">
        <v>7.12</v>
      </c>
    </row>
    <row r="1033" spans="1:10" x14ac:dyDescent="0.25">
      <c r="A1033" s="103">
        <v>44497</v>
      </c>
      <c r="B1033" s="100">
        <f>WEEKNUM([1]!DATAMETEROLOGICA[[#This Row],[DIAS]],21)</f>
        <v>43</v>
      </c>
      <c r="C1033" s="100" cm="1">
        <f t="array" ref="C10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3" s="101">
        <v>20.055172413793105</v>
      </c>
      <c r="E1033" s="101">
        <v>32.299999999999997</v>
      </c>
      <c r="F1033" s="101">
        <v>12.8</v>
      </c>
      <c r="G1033" s="101">
        <v>62.6875</v>
      </c>
      <c r="H1033" s="101">
        <v>85</v>
      </c>
      <c r="I1033" s="101">
        <v>30</v>
      </c>
      <c r="J1033" s="101">
        <v>6.7400000000000011</v>
      </c>
    </row>
    <row r="1034" spans="1:10" x14ac:dyDescent="0.25">
      <c r="A1034" s="103">
        <v>44498</v>
      </c>
      <c r="B1034" s="100">
        <f>WEEKNUM([1]!DATAMETEROLOGICA[[#This Row],[DIAS]],21)</f>
        <v>43</v>
      </c>
      <c r="C1034" s="100" cm="1">
        <f t="array" ref="C10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4" s="101">
        <v>20.556249999999995</v>
      </c>
      <c r="E1034" s="101">
        <v>30.7</v>
      </c>
      <c r="F1034" s="101">
        <v>13.7</v>
      </c>
      <c r="G1034" s="101">
        <v>69.208333333333329</v>
      </c>
      <c r="H1034" s="101">
        <v>93</v>
      </c>
      <c r="I1034" s="101">
        <v>40</v>
      </c>
      <c r="J1034" s="101">
        <v>6.1800000000000006</v>
      </c>
    </row>
    <row r="1035" spans="1:10" x14ac:dyDescent="0.25">
      <c r="A1035" s="103">
        <v>44499</v>
      </c>
      <c r="B1035" s="100">
        <f>WEEKNUM([1]!DATAMETEROLOGICA[[#This Row],[DIAS]],21)</f>
        <v>43</v>
      </c>
      <c r="C1035" s="100" cm="1">
        <f t="array" ref="C10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5" s="101">
        <v>20.897916666666671</v>
      </c>
      <c r="E1035" s="101">
        <v>32.1</v>
      </c>
      <c r="F1035" s="101">
        <v>13.5</v>
      </c>
      <c r="G1035" s="101">
        <v>64.479166666666671</v>
      </c>
      <c r="H1035" s="101">
        <v>92</v>
      </c>
      <c r="I1035" s="101">
        <v>23</v>
      </c>
      <c r="J1035" s="101">
        <v>6.54</v>
      </c>
    </row>
    <row r="1036" spans="1:10" x14ac:dyDescent="0.25">
      <c r="A1036" s="103">
        <v>44500</v>
      </c>
      <c r="B1036" s="100">
        <f>WEEKNUM([1]!DATAMETEROLOGICA[[#This Row],[DIAS]],21)</f>
        <v>43</v>
      </c>
      <c r="C1036" s="100" cm="1">
        <f t="array" ref="C10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6" s="101">
        <v>19.606250000000006</v>
      </c>
      <c r="E1036" s="101">
        <v>31.8</v>
      </c>
      <c r="F1036" s="101">
        <v>12</v>
      </c>
      <c r="G1036" s="101">
        <v>68.270833333333329</v>
      </c>
      <c r="H1036" s="101">
        <v>88</v>
      </c>
      <c r="I1036" s="101">
        <v>32</v>
      </c>
      <c r="J1036" s="101">
        <v>6.5400000000000009</v>
      </c>
    </row>
    <row r="1037" spans="1:10" x14ac:dyDescent="0.25">
      <c r="A1037" s="103">
        <v>44501</v>
      </c>
      <c r="B1037" s="100">
        <f>WEEKNUM([1]!DATAMETEROLOGICA[[#This Row],[DIAS]],21)</f>
        <v>44</v>
      </c>
      <c r="C1037" s="100" cm="1">
        <f t="array" ref="C10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7" s="101">
        <v>19.870833333333334</v>
      </c>
      <c r="E1037" s="101">
        <v>31.8</v>
      </c>
      <c r="F1037" s="101">
        <v>13.2</v>
      </c>
      <c r="G1037" s="101">
        <v>69.291666666666671</v>
      </c>
      <c r="H1037" s="101">
        <v>87</v>
      </c>
      <c r="I1037" s="101">
        <v>35</v>
      </c>
      <c r="J1037" s="101">
        <v>6.4400000000000013</v>
      </c>
    </row>
    <row r="1038" spans="1:10" x14ac:dyDescent="0.25">
      <c r="A1038" s="103">
        <v>44502</v>
      </c>
      <c r="B1038" s="100">
        <f>WEEKNUM([1]!DATAMETEROLOGICA[[#This Row],[DIAS]],21)</f>
        <v>44</v>
      </c>
      <c r="C1038" s="100" cm="1">
        <f t="array" ref="C10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8" s="101">
        <v>20.302083333333336</v>
      </c>
      <c r="E1038" s="101">
        <v>32.4</v>
      </c>
      <c r="F1038" s="101">
        <v>12.6</v>
      </c>
      <c r="G1038" s="101">
        <v>65.666666666666671</v>
      </c>
      <c r="H1038" s="101">
        <v>85</v>
      </c>
      <c r="I1038" s="101">
        <v>33</v>
      </c>
      <c r="J1038" s="101">
        <v>6.88</v>
      </c>
    </row>
    <row r="1039" spans="1:10" x14ac:dyDescent="0.25">
      <c r="A1039" s="103">
        <v>44503</v>
      </c>
      <c r="B1039" s="100">
        <f>WEEKNUM([1]!DATAMETEROLOGICA[[#This Row],[DIAS]],21)</f>
        <v>44</v>
      </c>
      <c r="C1039" s="100" cm="1">
        <f t="array" ref="C10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39" s="101">
        <v>19.193750000000005</v>
      </c>
      <c r="E1039" s="101">
        <v>29.6</v>
      </c>
      <c r="F1039" s="101">
        <v>12.7</v>
      </c>
      <c r="G1039" s="101">
        <v>67.8125</v>
      </c>
      <c r="H1039" s="101">
        <v>86</v>
      </c>
      <c r="I1039" s="101">
        <v>38</v>
      </c>
      <c r="J1039" s="101">
        <v>6.6899999999999995</v>
      </c>
    </row>
    <row r="1040" spans="1:10" x14ac:dyDescent="0.25">
      <c r="A1040" s="103">
        <v>44504</v>
      </c>
      <c r="B1040" s="100">
        <f>WEEKNUM([1]!DATAMETEROLOGICA[[#This Row],[DIAS]],21)</f>
        <v>44</v>
      </c>
      <c r="C1040" s="100" cm="1">
        <f t="array" ref="C10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0" s="101">
        <v>17.94166666666667</v>
      </c>
      <c r="E1040" s="101">
        <v>26.7</v>
      </c>
      <c r="F1040" s="101">
        <v>12.2</v>
      </c>
      <c r="G1040" s="101">
        <v>73.166666666666671</v>
      </c>
      <c r="H1040" s="101">
        <v>91</v>
      </c>
      <c r="I1040" s="101">
        <v>47</v>
      </c>
      <c r="J1040" s="101">
        <v>6.89</v>
      </c>
    </row>
    <row r="1041" spans="1:10" x14ac:dyDescent="0.25">
      <c r="A1041" s="103">
        <v>44505</v>
      </c>
      <c r="B1041" s="100">
        <f>WEEKNUM([1]!DATAMETEROLOGICA[[#This Row],[DIAS]],21)</f>
        <v>44</v>
      </c>
      <c r="C1041" s="100" cm="1">
        <f t="array" ref="C10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1" s="101">
        <v>18.941666666666666</v>
      </c>
      <c r="E1041" s="101">
        <v>28.7</v>
      </c>
      <c r="F1041" s="101">
        <v>12.1</v>
      </c>
      <c r="G1041" s="101">
        <v>69.708333333333329</v>
      </c>
      <c r="H1041" s="101">
        <v>93</v>
      </c>
      <c r="I1041" s="101">
        <v>40</v>
      </c>
      <c r="J1041" s="101">
        <v>6.3999999999999995</v>
      </c>
    </row>
    <row r="1042" spans="1:10" x14ac:dyDescent="0.25">
      <c r="A1042" s="103">
        <v>44506</v>
      </c>
      <c r="B1042" s="100">
        <f>WEEKNUM([1]!DATAMETEROLOGICA[[#This Row],[DIAS]],21)</f>
        <v>44</v>
      </c>
      <c r="C1042" s="100" cm="1">
        <f t="array" ref="C10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2" s="101">
        <v>19.295833333333334</v>
      </c>
      <c r="E1042" s="101">
        <v>28.1</v>
      </c>
      <c r="F1042" s="101">
        <v>13.7</v>
      </c>
      <c r="G1042" s="101">
        <v>68.4375</v>
      </c>
      <c r="H1042" s="101">
        <v>87</v>
      </c>
      <c r="I1042" s="101">
        <v>42</v>
      </c>
      <c r="J1042" s="101">
        <v>7.0500000000000016</v>
      </c>
    </row>
    <row r="1043" spans="1:10" x14ac:dyDescent="0.25">
      <c r="A1043" s="103">
        <v>44507</v>
      </c>
      <c r="B1043" s="100">
        <f>WEEKNUM([1]!DATAMETEROLOGICA[[#This Row],[DIAS]],21)</f>
        <v>44</v>
      </c>
      <c r="C1043" s="100" cm="1">
        <f t="array" ref="C10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3" s="101">
        <v>19.445652173913047</v>
      </c>
      <c r="E1043" s="101">
        <v>29.9</v>
      </c>
      <c r="F1043" s="101">
        <v>12.9</v>
      </c>
      <c r="G1043" s="101">
        <v>69.565217391304344</v>
      </c>
      <c r="H1043" s="101">
        <v>92</v>
      </c>
      <c r="I1043" s="101">
        <v>36</v>
      </c>
      <c r="J1043" s="101">
        <v>7.1</v>
      </c>
    </row>
    <row r="1044" spans="1:10" x14ac:dyDescent="0.25">
      <c r="A1044" s="103">
        <v>44508</v>
      </c>
      <c r="B1044" s="100">
        <f>WEEKNUM([1]!DATAMETEROLOGICA[[#This Row],[DIAS]],21)</f>
        <v>45</v>
      </c>
      <c r="C1044" s="100" cm="1">
        <f t="array" ref="C10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4" s="101">
        <v>19.216666666666661</v>
      </c>
      <c r="E1044" s="101">
        <v>30.3</v>
      </c>
      <c r="F1044" s="101">
        <v>13</v>
      </c>
      <c r="G1044" s="101">
        <v>70.333333333333329</v>
      </c>
      <c r="H1044" s="101">
        <v>90</v>
      </c>
      <c r="I1044" s="101">
        <v>41</v>
      </c>
      <c r="J1044" s="101">
        <v>6.4</v>
      </c>
    </row>
    <row r="1045" spans="1:10" x14ac:dyDescent="0.25">
      <c r="A1045" s="103">
        <v>44509</v>
      </c>
      <c r="B1045" s="100">
        <f>WEEKNUM([1]!DATAMETEROLOGICA[[#This Row],[DIAS]],21)</f>
        <v>45</v>
      </c>
      <c r="C1045" s="100" cm="1">
        <f t="array" ref="C10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5" s="101">
        <v>19.016666666666666</v>
      </c>
      <c r="E1045" s="101">
        <v>30.4</v>
      </c>
      <c r="F1045" s="101">
        <v>12.3</v>
      </c>
      <c r="G1045" s="101">
        <v>69.291666666666671</v>
      </c>
      <c r="H1045" s="101">
        <v>90</v>
      </c>
      <c r="I1045" s="101">
        <v>38</v>
      </c>
      <c r="J1045" s="101">
        <v>6.61</v>
      </c>
    </row>
    <row r="1046" spans="1:10" x14ac:dyDescent="0.25">
      <c r="A1046" s="103">
        <v>44510</v>
      </c>
      <c r="B1046" s="100">
        <f>WEEKNUM([1]!DATAMETEROLOGICA[[#This Row],[DIAS]],21)</f>
        <v>45</v>
      </c>
      <c r="C1046" s="100" cm="1">
        <f t="array" ref="C10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6" s="101">
        <v>18.943750000000001</v>
      </c>
      <c r="E1046" s="101">
        <v>29.2</v>
      </c>
      <c r="F1046" s="101">
        <v>12.2</v>
      </c>
      <c r="G1046" s="101">
        <v>70.541666666666671</v>
      </c>
      <c r="H1046" s="101">
        <v>91</v>
      </c>
      <c r="I1046" s="101">
        <v>41</v>
      </c>
      <c r="J1046" s="101">
        <v>6.9</v>
      </c>
    </row>
    <row r="1047" spans="1:10" x14ac:dyDescent="0.25">
      <c r="A1047" s="103">
        <v>44511</v>
      </c>
      <c r="B1047" s="100">
        <f>WEEKNUM([1]!DATAMETEROLOGICA[[#This Row],[DIAS]],21)</f>
        <v>45</v>
      </c>
      <c r="C1047" s="100" cm="1">
        <f t="array" ref="C10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7" s="101">
        <v>18.608333333333331</v>
      </c>
      <c r="E1047" s="101">
        <v>33</v>
      </c>
      <c r="F1047" s="101">
        <v>11.9</v>
      </c>
      <c r="G1047" s="101">
        <v>71.958333333333329</v>
      </c>
      <c r="H1047" s="101">
        <v>95</v>
      </c>
      <c r="I1047" s="101">
        <v>40</v>
      </c>
      <c r="J1047" s="101">
        <v>6.5599999999999978</v>
      </c>
    </row>
    <row r="1048" spans="1:10" x14ac:dyDescent="0.25">
      <c r="A1048" s="103">
        <v>44512</v>
      </c>
      <c r="B1048" s="100">
        <f>WEEKNUM([1]!DATAMETEROLOGICA[[#This Row],[DIAS]],21)</f>
        <v>45</v>
      </c>
      <c r="C1048" s="100" cm="1">
        <f t="array" ref="C10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8" s="101">
        <v>18.329166666666669</v>
      </c>
      <c r="E1048" s="101">
        <v>27.3</v>
      </c>
      <c r="F1048" s="101">
        <v>13.3</v>
      </c>
      <c r="G1048" s="101">
        <v>71.708333333333329</v>
      </c>
      <c r="H1048" s="101">
        <v>88</v>
      </c>
      <c r="I1048" s="101">
        <v>41</v>
      </c>
      <c r="J1048" s="101">
        <v>6.5900000000000007</v>
      </c>
    </row>
    <row r="1049" spans="1:10" x14ac:dyDescent="0.25">
      <c r="A1049" s="103">
        <v>44513</v>
      </c>
      <c r="B1049" s="100">
        <f>WEEKNUM([1]!DATAMETEROLOGICA[[#This Row],[DIAS]],21)</f>
        <v>45</v>
      </c>
      <c r="C1049" s="100" cm="1">
        <f t="array" ref="C10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49" s="101">
        <v>17.808333333333334</v>
      </c>
      <c r="E1049" s="101">
        <v>26.9</v>
      </c>
      <c r="F1049" s="101">
        <v>12.7</v>
      </c>
      <c r="G1049" s="101">
        <v>73.5</v>
      </c>
      <c r="H1049" s="101">
        <v>92</v>
      </c>
      <c r="I1049" s="101">
        <v>43</v>
      </c>
      <c r="J1049" s="101">
        <v>6.6000000000000023</v>
      </c>
    </row>
    <row r="1050" spans="1:10" x14ac:dyDescent="0.25">
      <c r="A1050" s="103">
        <v>44514</v>
      </c>
      <c r="B1050" s="100">
        <f>WEEKNUM([1]!DATAMETEROLOGICA[[#This Row],[DIAS]],21)</f>
        <v>45</v>
      </c>
      <c r="C1050" s="100" cm="1">
        <f t="array" ref="C10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50" s="101">
        <v>18.460416666666671</v>
      </c>
      <c r="E1050" s="101">
        <v>28.1</v>
      </c>
      <c r="F1050" s="101">
        <v>13.1</v>
      </c>
      <c r="G1050" s="101">
        <v>72.229166666666671</v>
      </c>
      <c r="H1050" s="101">
        <v>89</v>
      </c>
      <c r="I1050" s="101">
        <v>43</v>
      </c>
      <c r="J1050" s="101">
        <v>6.4</v>
      </c>
    </row>
    <row r="1051" spans="1:10" x14ac:dyDescent="0.25">
      <c r="A1051" s="103">
        <v>44515</v>
      </c>
      <c r="B1051" s="100">
        <f>WEEKNUM([1]!DATAMETEROLOGICA[[#This Row],[DIAS]],21)</f>
        <v>46</v>
      </c>
      <c r="C1051" s="100" cm="1">
        <f t="array" ref="C10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051" s="101">
        <v>18.691666666666674</v>
      </c>
      <c r="E1051" s="101">
        <v>28.6</v>
      </c>
      <c r="F1051" s="101">
        <v>12.9</v>
      </c>
      <c r="G1051" s="101">
        <v>70.208333333333329</v>
      </c>
      <c r="H1051" s="101">
        <v>88</v>
      </c>
      <c r="I1051" s="101">
        <v>41</v>
      </c>
      <c r="J1051" s="101">
        <v>6.4900000000000011</v>
      </c>
    </row>
    <row r="1052" spans="1:10" x14ac:dyDescent="0.25">
      <c r="A1052" s="103">
        <v>44516</v>
      </c>
      <c r="B1052" s="100">
        <f>WEEKNUM([1]!DATAMETEROLOGICA[[#This Row],[DIAS]],21)</f>
        <v>46</v>
      </c>
      <c r="C1052" s="100" cm="1">
        <f t="array" ref="C10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2" s="101">
        <v>18.547916666666669</v>
      </c>
      <c r="E1052" s="101">
        <v>28.3</v>
      </c>
      <c r="F1052" s="101">
        <v>12.2</v>
      </c>
      <c r="G1052" s="101">
        <v>72.145833333333329</v>
      </c>
      <c r="H1052" s="101">
        <v>94</v>
      </c>
      <c r="I1052" s="101">
        <v>45</v>
      </c>
      <c r="J1052" s="101">
        <v>5.91</v>
      </c>
    </row>
    <row r="1053" spans="1:10" x14ac:dyDescent="0.25">
      <c r="A1053" s="103">
        <v>44517</v>
      </c>
      <c r="B1053" s="100">
        <f>WEEKNUM([1]!DATAMETEROLOGICA[[#This Row],[DIAS]],21)</f>
        <v>46</v>
      </c>
      <c r="C1053" s="100" cm="1">
        <f t="array" ref="C10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3" s="101">
        <v>18.772916666666664</v>
      </c>
      <c r="E1053" s="101">
        <v>28.2</v>
      </c>
      <c r="F1053" s="101">
        <v>12.6</v>
      </c>
      <c r="G1053" s="101">
        <v>72.333333333333329</v>
      </c>
      <c r="H1053" s="101">
        <v>90</v>
      </c>
      <c r="I1053" s="101">
        <v>45</v>
      </c>
      <c r="J1053" s="101">
        <v>5.8700000000000019</v>
      </c>
    </row>
    <row r="1054" spans="1:10" x14ac:dyDescent="0.25">
      <c r="A1054" s="103">
        <v>44518</v>
      </c>
      <c r="B1054" s="100">
        <f>WEEKNUM([1]!DATAMETEROLOGICA[[#This Row],[DIAS]],21)</f>
        <v>46</v>
      </c>
      <c r="C1054" s="100" cm="1">
        <f t="array" ref="C10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4" s="101">
        <v>19.466666666666669</v>
      </c>
      <c r="E1054" s="101">
        <v>29.3</v>
      </c>
      <c r="F1054" s="101">
        <v>12.9</v>
      </c>
      <c r="G1054" s="101">
        <v>72.520833333333329</v>
      </c>
      <c r="H1054" s="101">
        <v>93</v>
      </c>
      <c r="I1054" s="101">
        <v>43</v>
      </c>
      <c r="J1054" s="101">
        <v>6.4799999999999995</v>
      </c>
    </row>
    <row r="1055" spans="1:10" x14ac:dyDescent="0.25">
      <c r="A1055" s="103">
        <v>44519</v>
      </c>
      <c r="B1055" s="100">
        <f>WEEKNUM([1]!DATAMETEROLOGICA[[#This Row],[DIAS]],21)</f>
        <v>46</v>
      </c>
      <c r="C1055" s="100" cm="1">
        <f t="array" ref="C10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5" s="101">
        <v>19.925000000000001</v>
      </c>
      <c r="E1055" s="101">
        <v>30.9</v>
      </c>
      <c r="F1055" s="101">
        <v>13.9</v>
      </c>
      <c r="G1055" s="101">
        <v>71.770833333333329</v>
      </c>
      <c r="H1055" s="101">
        <v>93</v>
      </c>
      <c r="I1055" s="101">
        <v>40</v>
      </c>
      <c r="J1055" s="101">
        <v>6.2600000000000007</v>
      </c>
    </row>
    <row r="1056" spans="1:10" x14ac:dyDescent="0.25">
      <c r="A1056" s="103">
        <v>44520</v>
      </c>
      <c r="B1056" s="100">
        <f>WEEKNUM([1]!DATAMETEROLOGICA[[#This Row],[DIAS]],21)</f>
        <v>46</v>
      </c>
      <c r="C1056" s="100" cm="1">
        <f t="array" ref="C10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6" s="101">
        <v>19.289583333333329</v>
      </c>
      <c r="E1056" s="101">
        <v>27.8</v>
      </c>
      <c r="F1056" s="101">
        <v>14.4</v>
      </c>
      <c r="G1056" s="101">
        <v>72</v>
      </c>
      <c r="H1056" s="101">
        <v>90</v>
      </c>
      <c r="I1056" s="101">
        <v>47</v>
      </c>
      <c r="J1056" s="101">
        <v>4.7700000000000005</v>
      </c>
    </row>
    <row r="1057" spans="1:10" x14ac:dyDescent="0.25">
      <c r="A1057" s="103">
        <v>44521</v>
      </c>
      <c r="B1057" s="100">
        <f>WEEKNUM([1]!DATAMETEROLOGICA[[#This Row],[DIAS]],21)</f>
        <v>46</v>
      </c>
      <c r="C1057" s="100" cm="1">
        <f t="array" ref="C10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7" s="101">
        <v>19.316666666666666</v>
      </c>
      <c r="E1057" s="101">
        <v>29.5</v>
      </c>
      <c r="F1057" s="101">
        <v>13.2</v>
      </c>
      <c r="G1057" s="101">
        <v>73.020833333333329</v>
      </c>
      <c r="H1057" s="101">
        <v>94</v>
      </c>
      <c r="I1057" s="101">
        <v>43</v>
      </c>
      <c r="J1057" s="101">
        <v>6.3300000000000018</v>
      </c>
    </row>
    <row r="1058" spans="1:10" x14ac:dyDescent="0.25">
      <c r="A1058" s="103">
        <v>44522</v>
      </c>
      <c r="B1058" s="100">
        <f>WEEKNUM([1]!DATAMETEROLOGICA[[#This Row],[DIAS]],21)</f>
        <v>47</v>
      </c>
      <c r="C1058" s="100" cm="1">
        <f t="array" ref="C10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8" s="101">
        <v>19.908333333333339</v>
      </c>
      <c r="E1058" s="101">
        <v>29.5</v>
      </c>
      <c r="F1058" s="101">
        <v>14.6</v>
      </c>
      <c r="G1058" s="101">
        <v>71.833333333333329</v>
      </c>
      <c r="H1058" s="101">
        <v>91</v>
      </c>
      <c r="I1058" s="101">
        <v>40</v>
      </c>
      <c r="J1058" s="101">
        <v>6.2600000000000016</v>
      </c>
    </row>
    <row r="1059" spans="1:10" x14ac:dyDescent="0.25">
      <c r="A1059" s="103">
        <v>44523</v>
      </c>
      <c r="B1059" s="100">
        <f>WEEKNUM([1]!DATAMETEROLOGICA[[#This Row],[DIAS]],21)</f>
        <v>47</v>
      </c>
      <c r="C1059" s="100" cm="1">
        <f t="array" ref="C10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59" s="101">
        <v>20.060416666666661</v>
      </c>
      <c r="E1059" s="101">
        <v>28.8</v>
      </c>
      <c r="F1059" s="101">
        <v>14.9</v>
      </c>
      <c r="G1059" s="101">
        <v>71.520833333333329</v>
      </c>
      <c r="H1059" s="101">
        <v>89</v>
      </c>
      <c r="I1059" s="101">
        <v>43</v>
      </c>
      <c r="J1059" s="101">
        <v>4.919999999999999</v>
      </c>
    </row>
    <row r="1060" spans="1:10" x14ac:dyDescent="0.25">
      <c r="A1060" s="103">
        <v>44524</v>
      </c>
      <c r="B1060" s="100">
        <f>WEEKNUM([1]!DATAMETEROLOGICA[[#This Row],[DIAS]],21)</f>
        <v>47</v>
      </c>
      <c r="C1060" s="100" cm="1">
        <f t="array" ref="C10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0" s="101">
        <v>20.787500000000001</v>
      </c>
      <c r="E1060" s="101">
        <v>30.1</v>
      </c>
      <c r="F1060" s="101">
        <v>16.3</v>
      </c>
      <c r="G1060" s="101">
        <v>67.833333333333329</v>
      </c>
      <c r="H1060" s="101">
        <v>82</v>
      </c>
      <c r="I1060" s="101">
        <v>38</v>
      </c>
      <c r="J1060" s="101">
        <v>5.28</v>
      </c>
    </row>
    <row r="1061" spans="1:10" x14ac:dyDescent="0.25">
      <c r="A1061" s="103">
        <v>44525</v>
      </c>
      <c r="B1061" s="100">
        <f>WEEKNUM([1]!DATAMETEROLOGICA[[#This Row],[DIAS]],21)</f>
        <v>47</v>
      </c>
      <c r="C1061" s="100" cm="1">
        <f t="array" ref="C10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1" s="101">
        <v>21.231250000000003</v>
      </c>
      <c r="E1061" s="101">
        <v>31.7</v>
      </c>
      <c r="F1061" s="101">
        <v>16.100000000000001</v>
      </c>
      <c r="G1061" s="101">
        <v>68.625</v>
      </c>
      <c r="H1061" s="101">
        <v>87</v>
      </c>
      <c r="I1061" s="101">
        <v>37</v>
      </c>
      <c r="J1061" s="101">
        <v>6.04</v>
      </c>
    </row>
    <row r="1062" spans="1:10" x14ac:dyDescent="0.25">
      <c r="A1062" s="103">
        <v>44526</v>
      </c>
      <c r="B1062" s="100">
        <f>WEEKNUM([1]!DATAMETEROLOGICA[[#This Row],[DIAS]],21)</f>
        <v>47</v>
      </c>
      <c r="C1062" s="100" cm="1">
        <f t="array" ref="C10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2" s="101">
        <v>20.891666666666666</v>
      </c>
      <c r="E1062" s="101">
        <v>30.6</v>
      </c>
      <c r="F1062" s="101">
        <v>16.8</v>
      </c>
      <c r="G1062" s="101">
        <v>70.3125</v>
      </c>
      <c r="H1062" s="101">
        <v>86</v>
      </c>
      <c r="I1062" s="101">
        <v>39</v>
      </c>
      <c r="J1062" s="101">
        <v>5.4499999999999993</v>
      </c>
    </row>
    <row r="1063" spans="1:10" x14ac:dyDescent="0.25">
      <c r="A1063" s="103">
        <v>44527</v>
      </c>
      <c r="B1063" s="100">
        <f>WEEKNUM([1]!DATAMETEROLOGICA[[#This Row],[DIAS]],21)</f>
        <v>47</v>
      </c>
      <c r="C1063" s="100" cm="1">
        <f t="array" ref="C10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3" s="101">
        <v>20.235416666666662</v>
      </c>
      <c r="E1063" s="101">
        <v>28.1</v>
      </c>
      <c r="F1063" s="101">
        <v>14.9</v>
      </c>
      <c r="G1063" s="101">
        <v>70.895833333333329</v>
      </c>
      <c r="H1063" s="101">
        <v>89</v>
      </c>
      <c r="I1063" s="101">
        <v>45</v>
      </c>
      <c r="J1063" s="101">
        <v>7.0200000000000014</v>
      </c>
    </row>
    <row r="1064" spans="1:10" x14ac:dyDescent="0.25">
      <c r="A1064" s="103">
        <v>44528</v>
      </c>
      <c r="B1064" s="100">
        <f>WEEKNUM([1]!DATAMETEROLOGICA[[#This Row],[DIAS]],21)</f>
        <v>47</v>
      </c>
      <c r="C1064" s="100" cm="1">
        <f t="array" ref="C10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4" s="101">
        <v>19.987500000000001</v>
      </c>
      <c r="E1064" s="101">
        <v>28.8</v>
      </c>
      <c r="F1064" s="101">
        <v>14.9</v>
      </c>
      <c r="G1064" s="101">
        <v>71.229166666666671</v>
      </c>
      <c r="H1064" s="101">
        <v>97</v>
      </c>
      <c r="I1064" s="101">
        <v>43</v>
      </c>
      <c r="J1064" s="101">
        <v>6.82</v>
      </c>
    </row>
    <row r="1065" spans="1:10" x14ac:dyDescent="0.25">
      <c r="A1065" s="103">
        <v>44529</v>
      </c>
      <c r="B1065" s="100">
        <f>WEEKNUM([1]!DATAMETEROLOGICA[[#This Row],[DIAS]],21)</f>
        <v>48</v>
      </c>
      <c r="C1065" s="100" cm="1">
        <f t="array" ref="C10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5" s="101">
        <v>20.002083333333335</v>
      </c>
      <c r="E1065" s="101">
        <v>29.6</v>
      </c>
      <c r="F1065" s="101">
        <v>13.9</v>
      </c>
      <c r="G1065" s="101">
        <v>70.333333333333329</v>
      </c>
      <c r="H1065" s="101">
        <v>91</v>
      </c>
      <c r="I1065" s="101">
        <v>43</v>
      </c>
      <c r="J1065" s="101">
        <v>6.7</v>
      </c>
    </row>
    <row r="1066" spans="1:10" x14ac:dyDescent="0.25">
      <c r="A1066" s="103">
        <v>44530</v>
      </c>
      <c r="B1066" s="100">
        <f>WEEKNUM([1]!DATAMETEROLOGICA[[#This Row],[DIAS]],21)</f>
        <v>48</v>
      </c>
      <c r="C1066" s="100" cm="1">
        <f t="array" ref="C10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6" s="101">
        <v>19.712499999999999</v>
      </c>
      <c r="E1066" s="101">
        <v>27.6</v>
      </c>
      <c r="F1066" s="101">
        <v>15.1</v>
      </c>
      <c r="G1066" s="101">
        <v>71.375</v>
      </c>
      <c r="H1066" s="101">
        <v>88</v>
      </c>
      <c r="I1066" s="101">
        <v>49</v>
      </c>
      <c r="J1066" s="101">
        <v>5.6</v>
      </c>
    </row>
    <row r="1067" spans="1:10" x14ac:dyDescent="0.25">
      <c r="A1067" s="103">
        <v>44531</v>
      </c>
      <c r="B1067" s="100">
        <f>WEEKNUM([1]!DATAMETEROLOGICA[[#This Row],[DIAS]],21)</f>
        <v>48</v>
      </c>
      <c r="C1067" s="100" cm="1">
        <f t="array" ref="C10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7" s="101">
        <v>20.793749999999999</v>
      </c>
      <c r="E1067" s="101">
        <v>30.6</v>
      </c>
      <c r="F1067" s="101">
        <v>14.5</v>
      </c>
      <c r="G1067" s="101">
        <v>68.395833333333329</v>
      </c>
      <c r="H1067" s="101">
        <v>90</v>
      </c>
      <c r="I1067" s="101">
        <v>42</v>
      </c>
      <c r="J1067" s="101">
        <v>6.379999999999999</v>
      </c>
    </row>
    <row r="1068" spans="1:10" x14ac:dyDescent="0.25">
      <c r="A1068" s="103">
        <v>44532</v>
      </c>
      <c r="B1068" s="100">
        <f>WEEKNUM([1]!DATAMETEROLOGICA[[#This Row],[DIAS]],21)</f>
        <v>48</v>
      </c>
      <c r="C1068" s="100" cm="1">
        <f t="array" ref="C10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8" s="101">
        <v>21.402083333333334</v>
      </c>
      <c r="E1068" s="101">
        <v>31.2</v>
      </c>
      <c r="F1068" s="101">
        <v>15.7</v>
      </c>
      <c r="G1068" s="101">
        <v>67.645833333333329</v>
      </c>
      <c r="H1068" s="101">
        <v>85</v>
      </c>
      <c r="I1068" s="101">
        <v>39</v>
      </c>
      <c r="J1068" s="101">
        <v>5.9099999999999993</v>
      </c>
    </row>
    <row r="1069" spans="1:10" x14ac:dyDescent="0.25">
      <c r="A1069" s="103">
        <v>44533</v>
      </c>
      <c r="B1069" s="100">
        <f>WEEKNUM([1]!DATAMETEROLOGICA[[#This Row],[DIAS]],21)</f>
        <v>48</v>
      </c>
      <c r="C1069" s="100" cm="1">
        <f t="array" ref="C10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69" s="101">
        <v>21.487499999999997</v>
      </c>
      <c r="E1069" s="101">
        <v>31.2</v>
      </c>
      <c r="F1069" s="101">
        <v>15.7</v>
      </c>
      <c r="G1069" s="101">
        <v>70.4375</v>
      </c>
      <c r="H1069" s="101">
        <v>87</v>
      </c>
      <c r="I1069" s="101">
        <v>42</v>
      </c>
      <c r="J1069" s="101">
        <v>6.79</v>
      </c>
    </row>
    <row r="1070" spans="1:10" x14ac:dyDescent="0.25">
      <c r="A1070" s="103">
        <v>44534</v>
      </c>
      <c r="B1070" s="100">
        <f>WEEKNUM([1]!DATAMETEROLOGICA[[#This Row],[DIAS]],21)</f>
        <v>48</v>
      </c>
      <c r="C1070" s="100" cm="1">
        <f t="array" ref="C10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0" s="101">
        <v>20.389583333333334</v>
      </c>
      <c r="E1070" s="101">
        <v>31.3</v>
      </c>
      <c r="F1070" s="101">
        <v>14.8</v>
      </c>
      <c r="G1070" s="101">
        <v>73.8125</v>
      </c>
      <c r="H1070" s="101">
        <v>94</v>
      </c>
      <c r="I1070" s="101">
        <v>38</v>
      </c>
      <c r="J1070" s="101">
        <v>5.6900000000000013</v>
      </c>
    </row>
    <row r="1071" spans="1:10" x14ac:dyDescent="0.25">
      <c r="A1071" s="103">
        <v>44535</v>
      </c>
      <c r="B1071" s="100">
        <f>WEEKNUM([1]!DATAMETEROLOGICA[[#This Row],[DIAS]],21)</f>
        <v>48</v>
      </c>
      <c r="C1071" s="100" cm="1">
        <f t="array" ref="C10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1" s="101">
        <v>20.114583333333339</v>
      </c>
      <c r="E1071" s="101">
        <v>30.6</v>
      </c>
      <c r="F1071" s="101">
        <v>16.3</v>
      </c>
      <c r="G1071" s="101">
        <v>75.020833333333329</v>
      </c>
      <c r="H1071" s="101">
        <v>89</v>
      </c>
      <c r="I1071" s="101">
        <v>40</v>
      </c>
      <c r="J1071" s="101">
        <v>4.75</v>
      </c>
    </row>
    <row r="1072" spans="1:10" x14ac:dyDescent="0.25">
      <c r="A1072" s="103">
        <v>44536</v>
      </c>
      <c r="B1072" s="100">
        <f>WEEKNUM([1]!DATAMETEROLOGICA[[#This Row],[DIAS]],21)</f>
        <v>49</v>
      </c>
      <c r="C1072" s="100" cm="1">
        <f t="array" ref="C10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2" s="101">
        <v>19.685416666666672</v>
      </c>
      <c r="E1072" s="101">
        <v>25.6</v>
      </c>
      <c r="F1072" s="101">
        <v>16.3</v>
      </c>
      <c r="G1072" s="101">
        <v>75.791666666666671</v>
      </c>
      <c r="H1072" s="101">
        <v>89</v>
      </c>
      <c r="I1072" s="101">
        <v>53</v>
      </c>
      <c r="J1072" s="101">
        <v>4.17</v>
      </c>
    </row>
    <row r="1073" spans="1:10" x14ac:dyDescent="0.25">
      <c r="A1073" s="103">
        <v>44537</v>
      </c>
      <c r="B1073" s="100">
        <f>WEEKNUM([1]!DATAMETEROLOGICA[[#This Row],[DIAS]],21)</f>
        <v>49</v>
      </c>
      <c r="C1073" s="100" cm="1">
        <f t="array" ref="C10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3" s="101">
        <v>20.231249999999999</v>
      </c>
      <c r="E1073" s="101">
        <v>30.4</v>
      </c>
      <c r="F1073" s="101">
        <v>16.600000000000001</v>
      </c>
      <c r="G1073" s="101">
        <v>74.4375</v>
      </c>
      <c r="H1073" s="101">
        <v>87</v>
      </c>
      <c r="I1073" s="101">
        <v>37</v>
      </c>
      <c r="J1073" s="101">
        <v>4.8100000000000014</v>
      </c>
    </row>
    <row r="1074" spans="1:10" x14ac:dyDescent="0.25">
      <c r="A1074" s="103">
        <v>44538</v>
      </c>
      <c r="B1074" s="100">
        <f>WEEKNUM([1]!DATAMETEROLOGICA[[#This Row],[DIAS]],21)</f>
        <v>49</v>
      </c>
      <c r="C1074" s="100" cm="1">
        <f t="array" ref="C10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4" s="101">
        <v>20.104166666666661</v>
      </c>
      <c r="E1074" s="101">
        <v>29.1</v>
      </c>
      <c r="F1074" s="101">
        <v>15.3</v>
      </c>
      <c r="G1074" s="101">
        <v>74.3125</v>
      </c>
      <c r="H1074" s="101">
        <v>91</v>
      </c>
      <c r="I1074" s="101">
        <v>41</v>
      </c>
      <c r="J1074" s="101">
        <v>6.4700000000000006</v>
      </c>
    </row>
    <row r="1075" spans="1:10" x14ac:dyDescent="0.25">
      <c r="A1075" s="103">
        <v>44539</v>
      </c>
      <c r="B1075" s="100">
        <f>WEEKNUM([1]!DATAMETEROLOGICA[[#This Row],[DIAS]],21)</f>
        <v>49</v>
      </c>
      <c r="C1075" s="100" cm="1">
        <f t="array" ref="C10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5" s="101">
        <v>20.666666666666668</v>
      </c>
      <c r="E1075" s="101">
        <v>29.8</v>
      </c>
      <c r="F1075" s="101">
        <v>15.5</v>
      </c>
      <c r="G1075" s="101">
        <v>72.645833333333329</v>
      </c>
      <c r="H1075" s="101">
        <v>91</v>
      </c>
      <c r="I1075" s="101">
        <v>42</v>
      </c>
      <c r="J1075" s="101">
        <v>5.7700000000000005</v>
      </c>
    </row>
    <row r="1076" spans="1:10" x14ac:dyDescent="0.25">
      <c r="A1076" s="103">
        <v>44540</v>
      </c>
      <c r="B1076" s="100">
        <f>WEEKNUM([1]!DATAMETEROLOGICA[[#This Row],[DIAS]],21)</f>
        <v>49</v>
      </c>
      <c r="C1076" s="100" cm="1">
        <f t="array" ref="C10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6" s="101">
        <v>21.222916666666659</v>
      </c>
      <c r="E1076" s="101">
        <v>29.7</v>
      </c>
      <c r="F1076" s="101">
        <v>16.2</v>
      </c>
      <c r="G1076" s="101">
        <v>71.520833333333329</v>
      </c>
      <c r="H1076" s="101">
        <v>86</v>
      </c>
      <c r="I1076" s="101">
        <v>50</v>
      </c>
      <c r="J1076" s="101">
        <v>4.6100000000000012</v>
      </c>
    </row>
    <row r="1077" spans="1:10" x14ac:dyDescent="0.25">
      <c r="A1077" s="103">
        <v>44541</v>
      </c>
      <c r="B1077" s="100">
        <f>WEEKNUM([1]!DATAMETEROLOGICA[[#This Row],[DIAS]],21)</f>
        <v>49</v>
      </c>
      <c r="C1077" s="100" cm="1">
        <f t="array" ref="C10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7" s="101">
        <v>20.216666666666658</v>
      </c>
      <c r="E1077" s="101">
        <v>27.9</v>
      </c>
      <c r="F1077" s="101">
        <v>16</v>
      </c>
      <c r="G1077" s="101">
        <v>77.8125</v>
      </c>
      <c r="H1077" s="101">
        <v>91</v>
      </c>
      <c r="I1077" s="101">
        <v>54</v>
      </c>
      <c r="J1077" s="101">
        <v>5.74</v>
      </c>
    </row>
    <row r="1078" spans="1:10" x14ac:dyDescent="0.25">
      <c r="A1078" s="103">
        <v>44542</v>
      </c>
      <c r="B1078" s="100">
        <f>WEEKNUM([1]!DATAMETEROLOGICA[[#This Row],[DIAS]],21)</f>
        <v>49</v>
      </c>
      <c r="C1078" s="100" cm="1">
        <f t="array" ref="C10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8" s="101">
        <v>19.943750000000005</v>
      </c>
      <c r="E1078" s="101">
        <v>27.2</v>
      </c>
      <c r="F1078" s="101">
        <v>16.399999999999999</v>
      </c>
      <c r="G1078" s="101">
        <v>57.147777777777804</v>
      </c>
      <c r="H1078" s="101">
        <v>92</v>
      </c>
      <c r="I1078" s="101">
        <v>56</v>
      </c>
      <c r="J1078" s="101">
        <v>4.2600000000000016</v>
      </c>
    </row>
    <row r="1079" spans="1:10" x14ac:dyDescent="0.25">
      <c r="A1079" s="103">
        <v>44543</v>
      </c>
      <c r="B1079" s="100">
        <f>WEEKNUM([1]!DATAMETEROLOGICA[[#This Row],[DIAS]],21)</f>
        <v>50</v>
      </c>
      <c r="C1079" s="100" cm="1">
        <f t="array" ref="C10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79" s="101">
        <v>21.079166666666669</v>
      </c>
      <c r="E1079" s="101">
        <v>30.3</v>
      </c>
      <c r="F1079" s="101">
        <v>15</v>
      </c>
      <c r="G1079" s="101">
        <v>74.4375</v>
      </c>
      <c r="H1079" s="101">
        <v>97</v>
      </c>
      <c r="I1079" s="101">
        <v>49</v>
      </c>
      <c r="J1079" s="101">
        <v>5.64</v>
      </c>
    </row>
    <row r="1080" spans="1:10" x14ac:dyDescent="0.25">
      <c r="A1080" s="103">
        <v>44544</v>
      </c>
      <c r="B1080" s="100">
        <f>WEEKNUM([1]!DATAMETEROLOGICA[[#This Row],[DIAS]],21)</f>
        <v>50</v>
      </c>
      <c r="C1080" s="100" cm="1">
        <f t="array" ref="C10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80" s="101">
        <v>21.458333333333332</v>
      </c>
      <c r="E1080" s="101">
        <v>31.3</v>
      </c>
      <c r="F1080" s="101">
        <v>15.8</v>
      </c>
      <c r="G1080" s="101">
        <v>73.145833333333329</v>
      </c>
      <c r="H1080" s="101">
        <v>91</v>
      </c>
      <c r="I1080" s="101">
        <v>43</v>
      </c>
      <c r="J1080" s="101">
        <v>6.2200000000000006</v>
      </c>
    </row>
    <row r="1081" spans="1:10" x14ac:dyDescent="0.25">
      <c r="A1081" s="103">
        <v>44545</v>
      </c>
      <c r="B1081" s="100">
        <f>WEEKNUM([1]!DATAMETEROLOGICA[[#This Row],[DIAS]],21)</f>
        <v>50</v>
      </c>
      <c r="C1081" s="100" cm="1">
        <f t="array" ref="C10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081" s="101">
        <v>21.40625</v>
      </c>
      <c r="E1081" s="101">
        <v>29.8</v>
      </c>
      <c r="F1081" s="101">
        <v>15.6</v>
      </c>
      <c r="G1081" s="101">
        <v>72.645833333333329</v>
      </c>
      <c r="H1081" s="101">
        <v>91</v>
      </c>
      <c r="I1081" s="101">
        <v>48</v>
      </c>
      <c r="J1081" s="101">
        <v>6.7600000000000007</v>
      </c>
    </row>
    <row r="1082" spans="1:10" x14ac:dyDescent="0.25">
      <c r="A1082" s="103">
        <v>44546</v>
      </c>
      <c r="B1082" s="100">
        <f>WEEKNUM([1]!DATAMETEROLOGICA[[#This Row],[DIAS]],21)</f>
        <v>50</v>
      </c>
      <c r="C1082" s="100" cm="1">
        <f t="array" ref="C10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2" s="101">
        <v>20.358333333333338</v>
      </c>
      <c r="E1082" s="101">
        <v>28.3</v>
      </c>
      <c r="F1082" s="101">
        <v>15.4</v>
      </c>
      <c r="G1082" s="101">
        <v>72.8125</v>
      </c>
      <c r="H1082" s="101">
        <v>89</v>
      </c>
      <c r="I1082" s="101">
        <v>48</v>
      </c>
      <c r="J1082" s="101">
        <v>6.6399999999999988</v>
      </c>
    </row>
    <row r="1083" spans="1:10" x14ac:dyDescent="0.25">
      <c r="A1083" s="103">
        <v>44547</v>
      </c>
      <c r="B1083" s="100">
        <f>WEEKNUM([1]!DATAMETEROLOGICA[[#This Row],[DIAS]],21)</f>
        <v>50</v>
      </c>
      <c r="C1083" s="100" cm="1">
        <f t="array" ref="C10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3" s="101">
        <v>20.483333333333334</v>
      </c>
      <c r="E1083" s="101">
        <v>28.9</v>
      </c>
      <c r="F1083" s="101">
        <v>15.3</v>
      </c>
      <c r="G1083" s="101">
        <v>71.270833333333329</v>
      </c>
      <c r="H1083" s="101">
        <v>89</v>
      </c>
      <c r="I1083" s="101">
        <v>46</v>
      </c>
      <c r="J1083" s="101">
        <v>6.66</v>
      </c>
    </row>
    <row r="1084" spans="1:10" x14ac:dyDescent="0.25">
      <c r="A1084" s="103">
        <v>44548</v>
      </c>
      <c r="B1084" s="100">
        <f>WEEKNUM([1]!DATAMETEROLOGICA[[#This Row],[DIAS]],21)</f>
        <v>50</v>
      </c>
      <c r="C1084" s="100" cm="1">
        <f t="array" ref="C10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4" s="101">
        <v>20.568750000000001</v>
      </c>
      <c r="E1084" s="101">
        <v>30.4</v>
      </c>
      <c r="F1084" s="101">
        <v>16.100000000000001</v>
      </c>
      <c r="G1084" s="101">
        <v>71.854166666666671</v>
      </c>
      <c r="H1084" s="101">
        <v>97</v>
      </c>
      <c r="I1084" s="101">
        <v>43</v>
      </c>
      <c r="J1084" s="101">
        <v>6.1800000000000006</v>
      </c>
    </row>
    <row r="1085" spans="1:10" x14ac:dyDescent="0.25">
      <c r="A1085" s="103">
        <v>44549</v>
      </c>
      <c r="B1085" s="100">
        <f>WEEKNUM([1]!DATAMETEROLOGICA[[#This Row],[DIAS]],21)</f>
        <v>50</v>
      </c>
      <c r="C1085" s="100" cm="1">
        <f t="array" ref="C10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5" s="101">
        <v>21.05833333333333</v>
      </c>
      <c r="E1085" s="101">
        <v>32.200000000000003</v>
      </c>
      <c r="F1085" s="101">
        <v>14.3</v>
      </c>
      <c r="G1085" s="101">
        <v>70.416666666666671</v>
      </c>
      <c r="H1085" s="101">
        <v>91</v>
      </c>
      <c r="I1085" s="101">
        <v>41</v>
      </c>
      <c r="J1085" s="101">
        <v>6.6</v>
      </c>
    </row>
    <row r="1086" spans="1:10" x14ac:dyDescent="0.25">
      <c r="A1086" s="103">
        <v>44550</v>
      </c>
      <c r="B1086" s="100">
        <f>WEEKNUM([1]!DATAMETEROLOGICA[[#This Row],[DIAS]],21)</f>
        <v>51</v>
      </c>
      <c r="C1086" s="100" cm="1">
        <f t="array" ref="C10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6" s="101">
        <v>21.008333333333333</v>
      </c>
      <c r="E1086" s="101">
        <v>31.1</v>
      </c>
      <c r="F1086" s="101">
        <v>15.2</v>
      </c>
      <c r="G1086" s="101">
        <v>71.458333333333329</v>
      </c>
      <c r="H1086" s="101">
        <v>91</v>
      </c>
      <c r="I1086" s="101">
        <v>41</v>
      </c>
      <c r="J1086" s="101">
        <v>6.0400000000000018</v>
      </c>
    </row>
    <row r="1087" spans="1:10" x14ac:dyDescent="0.25">
      <c r="A1087" s="103">
        <v>44552</v>
      </c>
      <c r="B1087" s="100">
        <f>WEEKNUM([1]!DATAMETEROLOGICA[[#This Row],[DIAS]],21)</f>
        <v>51</v>
      </c>
      <c r="C1087" s="100" cm="1">
        <f t="array" ref="C10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7" s="101">
        <v>21.712500000000006</v>
      </c>
      <c r="E1087" s="101">
        <v>30.6</v>
      </c>
      <c r="F1087" s="101">
        <v>16.7</v>
      </c>
      <c r="G1087" s="101">
        <v>69.979166666666671</v>
      </c>
      <c r="H1087" s="101">
        <v>89</v>
      </c>
      <c r="I1087" s="101">
        <v>43</v>
      </c>
      <c r="J1087" s="101">
        <v>5.43</v>
      </c>
    </row>
    <row r="1088" spans="1:10" x14ac:dyDescent="0.25">
      <c r="A1088" s="103">
        <v>44551</v>
      </c>
      <c r="B1088" s="100">
        <f>WEEKNUM([1]!DATAMETEROLOGICA[[#This Row],[DIAS]],21)</f>
        <v>51</v>
      </c>
      <c r="C1088" s="100" cm="1">
        <f t="array" ref="C10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8" s="101">
        <v>20.968749999999993</v>
      </c>
      <c r="E1088" s="101">
        <v>30.4</v>
      </c>
      <c r="F1088" s="101">
        <v>15.7</v>
      </c>
      <c r="G1088" s="101">
        <v>72.895833333333329</v>
      </c>
      <c r="H1088" s="101">
        <v>88</v>
      </c>
      <c r="I1088" s="101">
        <v>45</v>
      </c>
      <c r="J1088" s="101">
        <v>5.8100000000000005</v>
      </c>
    </row>
    <row r="1089" spans="1:10" x14ac:dyDescent="0.25">
      <c r="A1089" s="103">
        <v>44553</v>
      </c>
      <c r="B1089" s="100">
        <f>WEEKNUM([1]!DATAMETEROLOGICA[[#This Row],[DIAS]],21)</f>
        <v>51</v>
      </c>
      <c r="C1089" s="100" cm="1">
        <f t="array" ref="C10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89" s="101">
        <v>21.477083333333336</v>
      </c>
      <c r="E1089" s="101">
        <v>29.8</v>
      </c>
      <c r="F1089" s="101">
        <v>15.3</v>
      </c>
      <c r="G1089" s="101">
        <v>68.541666666666671</v>
      </c>
      <c r="H1089" s="101">
        <v>83</v>
      </c>
      <c r="I1089" s="101">
        <v>47</v>
      </c>
      <c r="J1089" s="101">
        <v>5.7700000000000005</v>
      </c>
    </row>
    <row r="1090" spans="1:10" x14ac:dyDescent="0.25">
      <c r="A1090" s="103">
        <v>44554</v>
      </c>
      <c r="B1090" s="100">
        <f>WEEKNUM([1]!DATAMETEROLOGICA[[#This Row],[DIAS]],21)</f>
        <v>51</v>
      </c>
      <c r="C1090" s="100" cm="1">
        <f t="array" ref="C10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0" s="101">
        <v>21.693749999999998</v>
      </c>
      <c r="E1090" s="101">
        <v>28.7</v>
      </c>
      <c r="F1090" s="101">
        <v>16.3</v>
      </c>
      <c r="G1090" s="101">
        <v>71.354166666666671</v>
      </c>
      <c r="H1090" s="101">
        <v>87</v>
      </c>
      <c r="I1090" s="101">
        <v>51</v>
      </c>
      <c r="J1090" s="101">
        <v>5.7700000000000005</v>
      </c>
    </row>
    <row r="1091" spans="1:10" x14ac:dyDescent="0.25">
      <c r="A1091" s="103">
        <v>44555</v>
      </c>
      <c r="B1091" s="100">
        <f>WEEKNUM([1]!DATAMETEROLOGICA[[#This Row],[DIAS]],21)</f>
        <v>51</v>
      </c>
      <c r="C1091" s="100" cm="1">
        <f t="array" ref="C10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1" s="101">
        <v>21.745833333333341</v>
      </c>
      <c r="E1091" s="101">
        <v>29.8</v>
      </c>
      <c r="F1091" s="101">
        <v>17.2</v>
      </c>
      <c r="G1091" s="101">
        <v>69.0625</v>
      </c>
      <c r="H1091" s="101">
        <v>81</v>
      </c>
      <c r="I1091" s="101">
        <v>44</v>
      </c>
      <c r="J1091" s="101">
        <v>5.14</v>
      </c>
    </row>
    <row r="1092" spans="1:10" x14ac:dyDescent="0.25">
      <c r="A1092" s="103">
        <v>44556</v>
      </c>
      <c r="B1092" s="100">
        <f>WEEKNUM([1]!DATAMETEROLOGICA[[#This Row],[DIAS]],21)</f>
        <v>51</v>
      </c>
      <c r="C1092" s="100" cm="1">
        <f t="array" ref="C10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2" s="101">
        <v>22.252083333333335</v>
      </c>
      <c r="E1092" s="101">
        <v>31.1</v>
      </c>
      <c r="F1092" s="101">
        <v>16.2</v>
      </c>
      <c r="G1092" s="101">
        <v>70.5625</v>
      </c>
      <c r="H1092" s="101">
        <v>86</v>
      </c>
      <c r="I1092" s="101">
        <v>46</v>
      </c>
      <c r="J1092" s="101">
        <v>6.3</v>
      </c>
    </row>
    <row r="1093" spans="1:10" x14ac:dyDescent="0.25">
      <c r="A1093" s="103">
        <v>44557</v>
      </c>
      <c r="B1093" s="100">
        <f>WEEKNUM([1]!DATAMETEROLOGICA[[#This Row],[DIAS]],21)</f>
        <v>52</v>
      </c>
      <c r="C1093" s="100" cm="1">
        <f t="array" ref="C10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3" s="101">
        <v>21.712500000000002</v>
      </c>
      <c r="E1093" s="101">
        <v>30.5</v>
      </c>
      <c r="F1093" s="101">
        <v>17.2</v>
      </c>
      <c r="G1093" s="101">
        <v>76.354166666666671</v>
      </c>
      <c r="H1093" s="101">
        <v>89</v>
      </c>
      <c r="I1093" s="101">
        <v>49</v>
      </c>
      <c r="J1093" s="101">
        <v>4.82</v>
      </c>
    </row>
    <row r="1094" spans="1:10" x14ac:dyDescent="0.25">
      <c r="A1094" s="103">
        <v>44558</v>
      </c>
      <c r="B1094" s="100">
        <f>WEEKNUM([1]!DATAMETEROLOGICA[[#This Row],[DIAS]],21)</f>
        <v>52</v>
      </c>
      <c r="C1094" s="100" cm="1">
        <f t="array" ref="C10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4" s="101">
        <v>21.893750000000008</v>
      </c>
      <c r="E1094" s="101">
        <v>27.9</v>
      </c>
      <c r="F1094" s="101">
        <v>17.899999999999999</v>
      </c>
      <c r="G1094" s="101">
        <v>75.895833333333329</v>
      </c>
      <c r="H1094" s="101">
        <v>90</v>
      </c>
      <c r="I1094" s="101">
        <v>57</v>
      </c>
      <c r="J1094" s="101">
        <v>3.6599999999999993</v>
      </c>
    </row>
    <row r="1095" spans="1:10" x14ac:dyDescent="0.25">
      <c r="A1095" s="103">
        <v>44559</v>
      </c>
      <c r="B1095" s="100">
        <f>WEEKNUM([1]!DATAMETEROLOGICA[[#This Row],[DIAS]],21)</f>
        <v>52</v>
      </c>
      <c r="C1095" s="100" cm="1">
        <f t="array" ref="C10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5" s="101">
        <v>22.3125</v>
      </c>
      <c r="E1095" s="101">
        <v>30.1</v>
      </c>
      <c r="F1095" s="101">
        <v>18.600000000000001</v>
      </c>
      <c r="G1095" s="101">
        <v>71.958333333333329</v>
      </c>
      <c r="H1095" s="101">
        <v>84</v>
      </c>
      <c r="I1095" s="101">
        <v>49</v>
      </c>
      <c r="J1095" s="101">
        <v>4.9700000000000006</v>
      </c>
    </row>
    <row r="1096" spans="1:10" x14ac:dyDescent="0.25">
      <c r="A1096" s="103">
        <v>44560</v>
      </c>
      <c r="B1096" s="100">
        <f>WEEKNUM([1]!DATAMETEROLOGICA[[#This Row],[DIAS]],21)</f>
        <v>52</v>
      </c>
      <c r="C1096" s="100" cm="1">
        <f t="array" ref="C10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6" s="101">
        <v>21.891666666666669</v>
      </c>
      <c r="E1096" s="101">
        <v>29.6</v>
      </c>
      <c r="F1096" s="101">
        <v>17.7</v>
      </c>
      <c r="G1096" s="101">
        <v>71.520833333333329</v>
      </c>
      <c r="H1096" s="101">
        <v>85</v>
      </c>
      <c r="I1096" s="101">
        <v>48</v>
      </c>
      <c r="J1096" s="101">
        <v>6.3699999999999992</v>
      </c>
    </row>
    <row r="1097" spans="1:10" x14ac:dyDescent="0.25">
      <c r="A1097" s="103">
        <v>44561</v>
      </c>
      <c r="B1097" s="100">
        <f>WEEKNUM([1]!DATAMETEROLOGICA[[#This Row],[DIAS]],21)</f>
        <v>52</v>
      </c>
      <c r="C1097" s="100" cm="1">
        <f t="array" ref="C10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7" s="101">
        <v>23.112499999999997</v>
      </c>
      <c r="E1097" s="101">
        <v>31.1</v>
      </c>
      <c r="F1097" s="101">
        <v>17.5</v>
      </c>
      <c r="G1097" s="101">
        <v>66.833333333333329</v>
      </c>
      <c r="H1097" s="101">
        <v>86</v>
      </c>
      <c r="I1097" s="101">
        <v>41</v>
      </c>
      <c r="J1097" s="101">
        <v>7.2</v>
      </c>
    </row>
    <row r="1098" spans="1:10" x14ac:dyDescent="0.25">
      <c r="A1098" s="103">
        <v>44562</v>
      </c>
      <c r="B1098" s="100">
        <f>WEEKNUM([1]!DATAMETEROLOGICA[[#This Row],[DIAS]],21)</f>
        <v>52</v>
      </c>
      <c r="C1098" s="100" cm="1">
        <f t="array" ref="C10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8" s="101">
        <v>23.089583333333334</v>
      </c>
      <c r="E1098" s="101">
        <v>33.4</v>
      </c>
      <c r="F1098" s="101">
        <v>16.899999999999999</v>
      </c>
      <c r="G1098" s="101">
        <v>64.416666666666671</v>
      </c>
      <c r="H1098" s="101">
        <v>82</v>
      </c>
      <c r="I1098" s="101">
        <v>26</v>
      </c>
      <c r="J1098" s="101">
        <v>6.7200000000000006</v>
      </c>
    </row>
    <row r="1099" spans="1:10" x14ac:dyDescent="0.25">
      <c r="A1099" s="103">
        <v>44563</v>
      </c>
      <c r="B1099" s="100">
        <f>WEEKNUM([1]!DATAMETEROLOGICA[[#This Row],[DIAS]],21)</f>
        <v>52</v>
      </c>
      <c r="C1099" s="100" cm="1">
        <f t="array" ref="C10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099" s="101">
        <v>22.987500000000001</v>
      </c>
      <c r="E1099" s="101">
        <v>32.4</v>
      </c>
      <c r="F1099" s="101">
        <v>16.600000000000001</v>
      </c>
      <c r="G1099" s="101">
        <v>66.270833333333329</v>
      </c>
      <c r="H1099" s="101">
        <v>89</v>
      </c>
      <c r="I1099" s="101">
        <v>36</v>
      </c>
      <c r="J1099" s="101">
        <v>6.97</v>
      </c>
    </row>
    <row r="1100" spans="1:10" x14ac:dyDescent="0.25">
      <c r="A1100" s="103">
        <v>44564</v>
      </c>
      <c r="B1100" s="100">
        <f>WEEKNUM([1]!DATAMETEROLOGICA[[#This Row],[DIAS]],21)</f>
        <v>1</v>
      </c>
      <c r="C1100" s="100" cm="1">
        <f t="array" ref="C11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0" s="101">
        <v>23.25833333333334</v>
      </c>
      <c r="E1100" s="101">
        <v>31.8</v>
      </c>
      <c r="F1100" s="101">
        <v>17.100000000000001</v>
      </c>
      <c r="G1100" s="101">
        <v>64.958333333333329</v>
      </c>
      <c r="H1100" s="101">
        <v>86</v>
      </c>
      <c r="I1100" s="101">
        <v>38</v>
      </c>
      <c r="J1100" s="101">
        <v>7.0500000000000007</v>
      </c>
    </row>
    <row r="1101" spans="1:10" x14ac:dyDescent="0.25">
      <c r="A1101" s="103">
        <v>44565</v>
      </c>
      <c r="B1101" s="100">
        <f>WEEKNUM([1]!DATAMETEROLOGICA[[#This Row],[DIAS]],21)</f>
        <v>1</v>
      </c>
      <c r="C1101" s="100" cm="1">
        <f t="array" ref="C11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1" s="101">
        <v>22.849999999999998</v>
      </c>
      <c r="E1101" s="101">
        <v>30.5</v>
      </c>
      <c r="F1101" s="101">
        <v>17.100000000000001</v>
      </c>
      <c r="G1101" s="101">
        <v>68.145833333333329</v>
      </c>
      <c r="H1101" s="101">
        <v>85</v>
      </c>
      <c r="I1101" s="101">
        <v>45</v>
      </c>
      <c r="J1101" s="101">
        <v>6.83</v>
      </c>
    </row>
    <row r="1102" spans="1:10" x14ac:dyDescent="0.25">
      <c r="A1102" s="103">
        <v>44566</v>
      </c>
      <c r="B1102" s="100">
        <f>WEEKNUM([1]!DATAMETEROLOGICA[[#This Row],[DIAS]],21)</f>
        <v>1</v>
      </c>
      <c r="C1102" s="100" cm="1">
        <f t="array" ref="C11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2" s="101">
        <v>23.293749999999989</v>
      </c>
      <c r="E1102" s="101">
        <v>30.9</v>
      </c>
      <c r="F1102" s="101">
        <v>17.5</v>
      </c>
      <c r="G1102" s="101">
        <v>70.104166666666671</v>
      </c>
      <c r="H1102" s="101">
        <v>90</v>
      </c>
      <c r="I1102" s="101">
        <v>46</v>
      </c>
      <c r="J1102" s="101">
        <v>6.3599999999999994</v>
      </c>
    </row>
    <row r="1103" spans="1:10" x14ac:dyDescent="0.25">
      <c r="A1103" s="103">
        <v>44567</v>
      </c>
      <c r="B1103" s="100">
        <f>WEEKNUM([1]!DATAMETEROLOGICA[[#This Row],[DIAS]],21)</f>
        <v>1</v>
      </c>
      <c r="C1103" s="100" cm="1">
        <f t="array" ref="C11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3" s="101">
        <v>24.170833333333338</v>
      </c>
      <c r="E1103" s="101">
        <v>32.200000000000003</v>
      </c>
      <c r="F1103" s="101">
        <v>19.2</v>
      </c>
      <c r="G1103" s="101">
        <v>64.729166666666671</v>
      </c>
      <c r="H1103" s="101">
        <v>83</v>
      </c>
      <c r="I1103" s="101">
        <v>38</v>
      </c>
      <c r="J1103" s="101">
        <v>6.9899999999999993</v>
      </c>
    </row>
    <row r="1104" spans="1:10" x14ac:dyDescent="0.25">
      <c r="A1104" s="103">
        <v>44568</v>
      </c>
      <c r="B1104" s="100">
        <f>WEEKNUM([1]!DATAMETEROLOGICA[[#This Row],[DIAS]],21)</f>
        <v>1</v>
      </c>
      <c r="C1104" s="100" cm="1">
        <f t="array" ref="C11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4" s="101">
        <v>23.602083333333329</v>
      </c>
      <c r="E1104" s="101">
        <v>32.799999999999997</v>
      </c>
      <c r="F1104" s="101">
        <v>17.899999999999999</v>
      </c>
      <c r="G1104" s="101">
        <v>68.0625</v>
      </c>
      <c r="H1104" s="101">
        <v>87</v>
      </c>
      <c r="I1104" s="101">
        <v>37</v>
      </c>
      <c r="J1104" s="101">
        <v>6.8199999999999994</v>
      </c>
    </row>
    <row r="1105" spans="1:10" x14ac:dyDescent="0.25">
      <c r="A1105" s="103">
        <v>44569</v>
      </c>
      <c r="B1105" s="100">
        <f>WEEKNUM([1]!DATAMETEROLOGICA[[#This Row],[DIAS]],21)</f>
        <v>1</v>
      </c>
      <c r="C1105" s="100" cm="1">
        <f t="array" ref="C11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5" s="101">
        <v>23.472916666666663</v>
      </c>
      <c r="E1105" s="101">
        <v>32.1</v>
      </c>
      <c r="F1105" s="101">
        <v>18.600000000000001</v>
      </c>
      <c r="G1105" s="101">
        <v>70.75</v>
      </c>
      <c r="H1105" s="101">
        <v>88</v>
      </c>
      <c r="I1105" s="101">
        <v>40</v>
      </c>
      <c r="J1105" s="101">
        <v>5.98</v>
      </c>
    </row>
    <row r="1106" spans="1:10" x14ac:dyDescent="0.25">
      <c r="A1106" s="103">
        <v>44570</v>
      </c>
      <c r="B1106" s="100">
        <f>WEEKNUM([1]!DATAMETEROLOGICA[[#This Row],[DIAS]],21)</f>
        <v>1</v>
      </c>
      <c r="C1106" s="100" cm="1">
        <f t="array" ref="C11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6" s="101">
        <v>23.822916666666668</v>
      </c>
      <c r="E1106" s="101">
        <v>30</v>
      </c>
      <c r="F1106" s="101">
        <v>20.8</v>
      </c>
      <c r="G1106" s="101">
        <v>71.0625</v>
      </c>
      <c r="H1106" s="101">
        <v>83</v>
      </c>
      <c r="I1106" s="101">
        <v>51</v>
      </c>
      <c r="J1106" s="101">
        <v>5.0599999999999996</v>
      </c>
    </row>
    <row r="1107" spans="1:10" x14ac:dyDescent="0.25">
      <c r="A1107" s="103">
        <v>44571</v>
      </c>
      <c r="B1107" s="100">
        <f>WEEKNUM([1]!DATAMETEROLOGICA[[#This Row],[DIAS]],21)</f>
        <v>2</v>
      </c>
      <c r="C1107" s="100" cm="1">
        <f t="array" ref="C11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7" s="101">
        <v>24.150000000000002</v>
      </c>
      <c r="E1107" s="101">
        <v>31.8</v>
      </c>
      <c r="F1107" s="101">
        <v>19.399999999999999</v>
      </c>
      <c r="G1107" s="101">
        <v>70.520833333333329</v>
      </c>
      <c r="H1107" s="101">
        <v>86</v>
      </c>
      <c r="I1107" s="101">
        <v>48</v>
      </c>
      <c r="J1107" s="101">
        <v>5.88</v>
      </c>
    </row>
    <row r="1108" spans="1:10" x14ac:dyDescent="0.25">
      <c r="A1108" s="103">
        <v>44572</v>
      </c>
      <c r="B1108" s="100">
        <f>WEEKNUM([1]!DATAMETEROLOGICA[[#This Row],[DIAS]],21)</f>
        <v>2</v>
      </c>
      <c r="C1108" s="100" cm="1">
        <f t="array" ref="C11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8" s="101">
        <v>24.358333333333334</v>
      </c>
      <c r="E1108" s="101">
        <v>32.799999999999997</v>
      </c>
      <c r="F1108" s="101">
        <v>17.8</v>
      </c>
      <c r="G1108" s="101">
        <v>63.104166666666664</v>
      </c>
      <c r="H1108" s="101">
        <v>84</v>
      </c>
      <c r="I1108" s="101">
        <v>25</v>
      </c>
      <c r="J1108" s="101">
        <v>7.87</v>
      </c>
    </row>
    <row r="1109" spans="1:10" x14ac:dyDescent="0.25">
      <c r="A1109" s="108">
        <v>44573</v>
      </c>
      <c r="B1109" s="100">
        <f>WEEKNUM([1]!DATAMETEROLOGICA[[#This Row],[DIAS]],21)</f>
        <v>2</v>
      </c>
      <c r="C1109" s="100" cm="1">
        <f t="array" ref="C11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09" s="101">
        <v>22.024999999999995</v>
      </c>
      <c r="E1109" s="101">
        <v>28.3</v>
      </c>
      <c r="F1109" s="101">
        <v>18.399999999999999</v>
      </c>
      <c r="G1109" s="101">
        <v>75.145833333333329</v>
      </c>
      <c r="H1109" s="101">
        <v>92</v>
      </c>
      <c r="I1109" s="101">
        <v>51</v>
      </c>
      <c r="J1109" s="101">
        <v>5.0199999999999996</v>
      </c>
    </row>
    <row r="1110" spans="1:10" x14ac:dyDescent="0.25">
      <c r="A1110" s="103">
        <v>44574</v>
      </c>
      <c r="B1110" s="100">
        <f>WEEKNUM([1]!DATAMETEROLOGICA[[#This Row],[DIAS]],21)</f>
        <v>2</v>
      </c>
      <c r="C1110" s="100" cm="1">
        <f t="array" ref="C11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10" s="101">
        <v>22.321276595744678</v>
      </c>
      <c r="E1110" s="101">
        <v>28.4</v>
      </c>
      <c r="F1110" s="101">
        <v>17.899999999999999</v>
      </c>
      <c r="G1110" s="101">
        <v>72.574468085106389</v>
      </c>
      <c r="H1110" s="101">
        <v>90</v>
      </c>
      <c r="I1110" s="101">
        <v>50</v>
      </c>
      <c r="J1110" s="101">
        <v>6.3199999999999985</v>
      </c>
    </row>
    <row r="1111" spans="1:10" x14ac:dyDescent="0.25">
      <c r="A1111" s="103">
        <v>44575</v>
      </c>
      <c r="B1111" s="100">
        <f>WEEKNUM([1]!DATAMETEROLOGICA[[#This Row],[DIAS]],21)</f>
        <v>2</v>
      </c>
      <c r="C1111" s="100" cm="1">
        <f t="array" ref="C11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11" s="101">
        <v>20.75</v>
      </c>
      <c r="E1111" s="101">
        <v>23.8</v>
      </c>
      <c r="F1111" s="101">
        <v>19.399999999999999</v>
      </c>
      <c r="G1111" s="101">
        <v>81.791666666666671</v>
      </c>
      <c r="H1111" s="101">
        <v>91</v>
      </c>
      <c r="I1111" s="101">
        <v>72</v>
      </c>
      <c r="J1111" s="101">
        <v>1.8200000000000005</v>
      </c>
    </row>
    <row r="1112" spans="1:10" x14ac:dyDescent="0.25">
      <c r="A1112" s="103">
        <v>44576</v>
      </c>
      <c r="B1112" s="100">
        <f>WEEKNUM([1]!DATAMETEROLOGICA[[#This Row],[DIAS]],21)</f>
        <v>2</v>
      </c>
      <c r="C1112" s="100" cm="1">
        <f t="array" ref="C11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112" s="101">
        <v>23.404166666666669</v>
      </c>
      <c r="E1112" s="101">
        <v>30.6</v>
      </c>
      <c r="F1112" s="101">
        <v>19.600000000000001</v>
      </c>
      <c r="G1112" s="101">
        <v>70.458333333333329</v>
      </c>
      <c r="H1112" s="101">
        <v>86</v>
      </c>
      <c r="I1112" s="101">
        <v>48</v>
      </c>
      <c r="J1112" s="101">
        <v>4.68</v>
      </c>
    </row>
    <row r="1113" spans="1:10" x14ac:dyDescent="0.25">
      <c r="A1113" s="103">
        <v>44577</v>
      </c>
      <c r="B1113" s="100">
        <f>WEEKNUM([1]!DATAMETEROLOGICA[[#This Row],[DIAS]],21)</f>
        <v>2</v>
      </c>
      <c r="C1113" s="100" cm="1">
        <f t="array" ref="C11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3" s="101">
        <v>24.085416666666671</v>
      </c>
      <c r="E1113" s="101">
        <v>32.200000000000003</v>
      </c>
      <c r="F1113" s="101">
        <v>20.7</v>
      </c>
      <c r="G1113" s="101">
        <v>67.916666666666671</v>
      </c>
      <c r="H1113" s="101">
        <v>78</v>
      </c>
      <c r="I1113" s="101">
        <v>42</v>
      </c>
      <c r="J1113" s="101">
        <v>5.2700000000000005</v>
      </c>
    </row>
    <row r="1114" spans="1:10" x14ac:dyDescent="0.25">
      <c r="A1114" s="103">
        <v>44578</v>
      </c>
      <c r="B1114" s="100">
        <f>WEEKNUM([1]!DATAMETEROLOGICA[[#This Row],[DIAS]],21)</f>
        <v>3</v>
      </c>
      <c r="C1114" s="100" cm="1">
        <f t="array" ref="C11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4" s="101">
        <v>24.422916666666662</v>
      </c>
      <c r="E1114" s="101">
        <v>32.6</v>
      </c>
      <c r="F1114" s="101">
        <v>19.600000000000001</v>
      </c>
      <c r="G1114" s="101">
        <v>67.416666666666671</v>
      </c>
      <c r="H1114" s="101">
        <v>83</v>
      </c>
      <c r="I1114" s="101">
        <v>46</v>
      </c>
      <c r="J1114" s="101">
        <v>6.38</v>
      </c>
    </row>
    <row r="1115" spans="1:10" x14ac:dyDescent="0.25">
      <c r="A1115" s="103">
        <v>44579</v>
      </c>
      <c r="B1115" s="100">
        <f>WEEKNUM([1]!DATAMETEROLOGICA[[#This Row],[DIAS]],21)</f>
        <v>3</v>
      </c>
      <c r="C1115" s="100" cm="1">
        <f t="array" ref="C11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5" s="101">
        <v>24.133333333333336</v>
      </c>
      <c r="E1115" s="101">
        <v>32.4</v>
      </c>
      <c r="F1115" s="101">
        <v>19.3</v>
      </c>
      <c r="G1115" s="101">
        <v>67.333333333333329</v>
      </c>
      <c r="H1115" s="101">
        <v>84</v>
      </c>
      <c r="I1115" s="101">
        <v>45</v>
      </c>
      <c r="J1115" s="101">
        <v>6.92</v>
      </c>
    </row>
    <row r="1116" spans="1:10" x14ac:dyDescent="0.25">
      <c r="A1116" s="103">
        <v>44580</v>
      </c>
      <c r="B1116" s="100">
        <f>WEEKNUM([1]!DATAMETEROLOGICA[[#This Row],[DIAS]],21)</f>
        <v>3</v>
      </c>
      <c r="C1116" s="100" cm="1">
        <f t="array" ref="C11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6" s="101">
        <v>23.672916666666676</v>
      </c>
      <c r="E1116" s="101">
        <v>31.7</v>
      </c>
      <c r="F1116" s="101">
        <v>18.2</v>
      </c>
      <c r="G1116" s="101">
        <v>68.270833333333329</v>
      </c>
      <c r="H1116" s="101">
        <v>86</v>
      </c>
      <c r="I1116" s="101">
        <v>45</v>
      </c>
      <c r="J1116" s="101">
        <v>6.96</v>
      </c>
    </row>
    <row r="1117" spans="1:10" x14ac:dyDescent="0.25">
      <c r="A1117" s="103">
        <v>44581</v>
      </c>
      <c r="B1117" s="100">
        <f>WEEKNUM([1]!DATAMETEROLOGICA[[#This Row],[DIAS]],21)</f>
        <v>3</v>
      </c>
      <c r="C1117" s="100" cm="1">
        <f t="array" ref="C11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7" s="101">
        <v>22.529166666666658</v>
      </c>
      <c r="E1117" s="101">
        <v>30.3</v>
      </c>
      <c r="F1117" s="101">
        <v>18.100000000000001</v>
      </c>
      <c r="G1117" s="101">
        <v>74.583333333333329</v>
      </c>
      <c r="H1117" s="101">
        <v>90</v>
      </c>
      <c r="I1117" s="101">
        <v>51</v>
      </c>
      <c r="J1117" s="101">
        <v>6.7999999999999989</v>
      </c>
    </row>
    <row r="1118" spans="1:10" x14ac:dyDescent="0.25">
      <c r="A1118" s="103">
        <v>44582</v>
      </c>
      <c r="B1118" s="100">
        <f>WEEKNUM([1]!DATAMETEROLOGICA[[#This Row],[DIAS]],21)</f>
        <v>3</v>
      </c>
      <c r="C1118" s="100" cm="1">
        <f t="array" ref="C11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8" s="101">
        <v>22.764583333333331</v>
      </c>
      <c r="E1118" s="101">
        <v>30.9</v>
      </c>
      <c r="F1118" s="101">
        <v>18.399999999999999</v>
      </c>
      <c r="G1118" s="101">
        <v>73.291666666666671</v>
      </c>
      <c r="H1118" s="101">
        <v>89</v>
      </c>
      <c r="I1118" s="101">
        <v>47</v>
      </c>
      <c r="J1118" s="101">
        <v>6.49</v>
      </c>
    </row>
    <row r="1119" spans="1:10" x14ac:dyDescent="0.25">
      <c r="A1119" s="103">
        <v>44583</v>
      </c>
      <c r="B1119" s="100">
        <f>WEEKNUM([1]!DATAMETEROLOGICA[[#This Row],[DIAS]],21)</f>
        <v>3</v>
      </c>
      <c r="C1119" s="100" cm="1">
        <f t="array" ref="C11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19" s="101">
        <v>23.035416666666666</v>
      </c>
      <c r="E1119" s="101">
        <v>31.8</v>
      </c>
      <c r="F1119" s="101">
        <v>18.2</v>
      </c>
      <c r="G1119" s="101">
        <v>72.8125</v>
      </c>
      <c r="H1119" s="101">
        <v>87</v>
      </c>
      <c r="I1119" s="101">
        <v>48</v>
      </c>
      <c r="J1119" s="101">
        <v>6.129999999999999</v>
      </c>
    </row>
    <row r="1120" spans="1:10" x14ac:dyDescent="0.25">
      <c r="A1120" s="103">
        <v>44584</v>
      </c>
      <c r="B1120" s="100">
        <f>WEEKNUM([1]!DATAMETEROLOGICA[[#This Row],[DIAS]],21)</f>
        <v>3</v>
      </c>
      <c r="C1120" s="100" cm="1">
        <f t="array" ref="C11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0" s="101">
        <v>23.702083333333334</v>
      </c>
      <c r="E1120" s="101">
        <v>31.8</v>
      </c>
      <c r="F1120" s="101">
        <v>18.600000000000001</v>
      </c>
      <c r="G1120" s="101">
        <v>69.770833333333329</v>
      </c>
      <c r="H1120" s="101">
        <v>87</v>
      </c>
      <c r="I1120" s="101">
        <v>46</v>
      </c>
      <c r="J1120" s="101">
        <v>6.18</v>
      </c>
    </row>
    <row r="1121" spans="1:10" x14ac:dyDescent="0.25">
      <c r="A1121" s="103">
        <v>44585</v>
      </c>
      <c r="B1121" s="100">
        <f>WEEKNUM([1]!DATAMETEROLOGICA[[#This Row],[DIAS]],21)</f>
        <v>4</v>
      </c>
      <c r="C1121" s="100" cm="1">
        <f t="array" ref="C11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1" s="101">
        <v>23.160416666666666</v>
      </c>
      <c r="E1121" s="101">
        <v>31.1</v>
      </c>
      <c r="F1121" s="101">
        <v>18.3</v>
      </c>
      <c r="G1121" s="101">
        <v>70.75</v>
      </c>
      <c r="H1121" s="101">
        <v>86</v>
      </c>
      <c r="I1121" s="101">
        <v>48</v>
      </c>
      <c r="J1121" s="101">
        <v>6.59</v>
      </c>
    </row>
    <row r="1122" spans="1:10" x14ac:dyDescent="0.25">
      <c r="A1122" s="103">
        <v>44586</v>
      </c>
      <c r="B1122" s="100">
        <f>WEEKNUM([1]!DATAMETEROLOGICA[[#This Row],[DIAS]],21)</f>
        <v>4</v>
      </c>
      <c r="C1122" s="100" cm="1">
        <f t="array" ref="C11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2" s="101">
        <v>23.152083333333341</v>
      </c>
      <c r="E1122" s="101">
        <v>31.1</v>
      </c>
      <c r="F1122" s="101">
        <v>18.3</v>
      </c>
      <c r="G1122" s="101">
        <v>69.75</v>
      </c>
      <c r="H1122" s="101">
        <v>88</v>
      </c>
      <c r="I1122" s="101">
        <v>47</v>
      </c>
      <c r="J1122" s="101">
        <v>6.9</v>
      </c>
    </row>
    <row r="1123" spans="1:10" x14ac:dyDescent="0.25">
      <c r="A1123" s="103">
        <v>44587</v>
      </c>
      <c r="B1123" s="100">
        <f>WEEKNUM([1]!DATAMETEROLOGICA[[#This Row],[DIAS]],21)</f>
        <v>4</v>
      </c>
      <c r="C1123" s="100" cm="1">
        <f t="array" ref="C11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3" s="101">
        <v>22.783333333333335</v>
      </c>
      <c r="E1123" s="101">
        <v>31.3</v>
      </c>
      <c r="F1123" s="101">
        <v>18</v>
      </c>
      <c r="G1123" s="101">
        <v>68.0625</v>
      </c>
      <c r="H1123" s="101">
        <v>82</v>
      </c>
      <c r="I1123" s="101">
        <v>46</v>
      </c>
      <c r="J1123" s="101">
        <v>6.5399999999999991</v>
      </c>
    </row>
    <row r="1124" spans="1:10" x14ac:dyDescent="0.25">
      <c r="A1124" s="103">
        <v>44588</v>
      </c>
      <c r="B1124" s="100">
        <f>WEEKNUM([1]!DATAMETEROLOGICA[[#This Row],[DIAS]],21)</f>
        <v>4</v>
      </c>
      <c r="C1124" s="100" cm="1">
        <f t="array" ref="C11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4" s="101">
        <v>22.072916666666661</v>
      </c>
      <c r="E1124" s="101">
        <v>30.7</v>
      </c>
      <c r="F1124" s="101">
        <v>16.5</v>
      </c>
      <c r="G1124" s="101">
        <v>67.104166666666671</v>
      </c>
      <c r="H1124" s="101">
        <v>86</v>
      </c>
      <c r="I1124" s="101">
        <v>35</v>
      </c>
      <c r="J1124" s="101">
        <v>6.7799999999999994</v>
      </c>
    </row>
    <row r="1125" spans="1:10" x14ac:dyDescent="0.25">
      <c r="A1125" s="103">
        <v>44589</v>
      </c>
      <c r="B1125" s="100">
        <f>WEEKNUM([1]!DATAMETEROLOGICA[[#This Row],[DIAS]],21)</f>
        <v>4</v>
      </c>
      <c r="C1125" s="100" cm="1">
        <f t="array" ref="C11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5" s="101">
        <v>21.527083333333334</v>
      </c>
      <c r="E1125" s="101">
        <v>31.3</v>
      </c>
      <c r="F1125" s="101">
        <v>15.3</v>
      </c>
      <c r="G1125" s="101">
        <v>68.729166666666671</v>
      </c>
      <c r="H1125" s="101">
        <v>88</v>
      </c>
      <c r="I1125" s="101">
        <v>41</v>
      </c>
      <c r="J1125" s="101">
        <v>6.3400000000000007</v>
      </c>
    </row>
    <row r="1126" spans="1:10" x14ac:dyDescent="0.25">
      <c r="A1126" s="103">
        <v>44590</v>
      </c>
      <c r="B1126" s="100">
        <f>WEEKNUM([1]!DATAMETEROLOGICA[[#This Row],[DIAS]],21)</f>
        <v>4</v>
      </c>
      <c r="C1126" s="100" cm="1">
        <f t="array" ref="C11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6" s="101">
        <v>22.487499999999997</v>
      </c>
      <c r="E1126" s="101">
        <v>30.7</v>
      </c>
      <c r="F1126" s="101">
        <v>17</v>
      </c>
      <c r="G1126" s="101">
        <v>67.020833333333329</v>
      </c>
      <c r="H1126" s="101">
        <v>79</v>
      </c>
      <c r="I1126" s="101">
        <v>48</v>
      </c>
      <c r="J1126" s="101">
        <v>5.21</v>
      </c>
    </row>
    <row r="1127" spans="1:10" x14ac:dyDescent="0.25">
      <c r="A1127" s="103">
        <v>44591</v>
      </c>
      <c r="B1127" s="100">
        <f>WEEKNUM([1]!DATAMETEROLOGICA[[#This Row],[DIAS]],21)</f>
        <v>4</v>
      </c>
      <c r="C1127" s="100" cm="1">
        <f t="array" ref="C11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7" s="101">
        <v>23.697916666666668</v>
      </c>
      <c r="E1127" s="101">
        <v>30.7</v>
      </c>
      <c r="F1127" s="101">
        <v>19.3</v>
      </c>
      <c r="G1127" s="101">
        <v>63.291666666666664</v>
      </c>
      <c r="H1127" s="101">
        <v>75</v>
      </c>
      <c r="I1127" s="101">
        <v>45</v>
      </c>
      <c r="J1127" s="101">
        <v>5.88</v>
      </c>
    </row>
    <row r="1128" spans="1:10" x14ac:dyDescent="0.25">
      <c r="A1128" s="103">
        <v>44592</v>
      </c>
      <c r="B1128" s="100">
        <f>WEEKNUM([1]!DATAMETEROLOGICA[[#This Row],[DIAS]],21)</f>
        <v>5</v>
      </c>
      <c r="C1128" s="100" cm="1">
        <f t="array" ref="C11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8" s="101">
        <v>22.881249999999994</v>
      </c>
      <c r="E1128" s="101">
        <v>30.1</v>
      </c>
      <c r="F1128" s="101">
        <v>18.899999999999999</v>
      </c>
      <c r="G1128" s="101">
        <v>67.416666666666671</v>
      </c>
      <c r="H1128" s="101">
        <v>82</v>
      </c>
      <c r="I1128" s="101">
        <v>46</v>
      </c>
      <c r="J1128" s="101">
        <v>5.7299999999999986</v>
      </c>
    </row>
    <row r="1129" spans="1:10" x14ac:dyDescent="0.25">
      <c r="A1129" s="103">
        <v>44593</v>
      </c>
      <c r="B1129" s="100">
        <f>WEEKNUM([1]!DATAMETEROLOGICA[[#This Row],[DIAS]],21)</f>
        <v>5</v>
      </c>
      <c r="C1129" s="100" cm="1">
        <f t="array" ref="C11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29" s="101">
        <v>23.654166666666665</v>
      </c>
      <c r="E1129" s="101">
        <v>29.6</v>
      </c>
      <c r="F1129" s="101">
        <v>19.399999999999999</v>
      </c>
      <c r="G1129" s="101">
        <v>64.458333333333329</v>
      </c>
      <c r="H1129" s="101">
        <v>79</v>
      </c>
      <c r="I1129" s="101">
        <v>48</v>
      </c>
      <c r="J1129" s="101">
        <v>4.07</v>
      </c>
    </row>
    <row r="1130" spans="1:10" x14ac:dyDescent="0.25">
      <c r="A1130" s="103">
        <v>44594</v>
      </c>
      <c r="B1130" s="100">
        <f>WEEKNUM([1]!DATAMETEROLOGICA[[#This Row],[DIAS]],21)</f>
        <v>5</v>
      </c>
      <c r="C1130" s="100" cm="1">
        <f t="array" ref="C11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0" s="101">
        <v>24.120833333333326</v>
      </c>
      <c r="E1130" s="101">
        <v>32.200000000000003</v>
      </c>
      <c r="F1130" s="101">
        <v>17.3</v>
      </c>
      <c r="G1130" s="101">
        <v>59.75</v>
      </c>
      <c r="H1130" s="101">
        <v>75</v>
      </c>
      <c r="I1130" s="101">
        <v>40</v>
      </c>
      <c r="J1130" s="101">
        <v>6.76</v>
      </c>
    </row>
    <row r="1131" spans="1:10" x14ac:dyDescent="0.25">
      <c r="A1131" s="103">
        <v>44595</v>
      </c>
      <c r="B1131" s="100">
        <f>WEEKNUM([1]!DATAMETEROLOGICA[[#This Row],[DIAS]],21)</f>
        <v>5</v>
      </c>
      <c r="C1131" s="100" cm="1">
        <f t="array" ref="C11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1" s="101">
        <v>23.818749999999994</v>
      </c>
      <c r="E1131" s="101">
        <v>32.4</v>
      </c>
      <c r="F1131" s="101">
        <v>17.7</v>
      </c>
      <c r="G1131" s="101">
        <v>62.75</v>
      </c>
      <c r="H1131" s="101">
        <v>81</v>
      </c>
      <c r="I1131" s="101">
        <v>39</v>
      </c>
      <c r="J1131" s="101">
        <v>7.1900000000000013</v>
      </c>
    </row>
    <row r="1132" spans="1:10" x14ac:dyDescent="0.25">
      <c r="A1132" s="103">
        <v>44596</v>
      </c>
      <c r="B1132" s="100">
        <f>WEEKNUM([1]!DATAMETEROLOGICA[[#This Row],[DIAS]],21)</f>
        <v>5</v>
      </c>
      <c r="C1132" s="100" cm="1">
        <f t="array" ref="C11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2" s="101">
        <v>23.008333333333329</v>
      </c>
      <c r="E1132" s="101">
        <v>31.4</v>
      </c>
      <c r="F1132" s="101">
        <v>17.7</v>
      </c>
      <c r="G1132" s="101">
        <v>67.875</v>
      </c>
      <c r="H1132" s="101">
        <v>86</v>
      </c>
      <c r="I1132" s="101">
        <v>43</v>
      </c>
      <c r="J1132" s="101">
        <v>7.09</v>
      </c>
    </row>
    <row r="1133" spans="1:10" x14ac:dyDescent="0.25">
      <c r="A1133" s="103">
        <v>44597</v>
      </c>
      <c r="B1133" s="100">
        <f>WEEKNUM([1]!DATAMETEROLOGICA[[#This Row],[DIAS]],21)</f>
        <v>5</v>
      </c>
      <c r="C1133" s="100" cm="1">
        <f t="array" ref="C11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3" s="101">
        <v>22.631249999999998</v>
      </c>
      <c r="E1133" s="101">
        <v>31.9</v>
      </c>
      <c r="F1133" s="101">
        <v>16.8</v>
      </c>
      <c r="G1133" s="101">
        <v>68.875</v>
      </c>
      <c r="H1133" s="101">
        <v>90</v>
      </c>
      <c r="I1133" s="101">
        <v>44</v>
      </c>
      <c r="J1133" s="101">
        <v>6.8400000000000007</v>
      </c>
    </row>
    <row r="1134" spans="1:10" x14ac:dyDescent="0.25">
      <c r="A1134" s="103">
        <v>44598</v>
      </c>
      <c r="B1134" s="100">
        <f>WEEKNUM([1]!DATAMETEROLOGICA[[#This Row],[DIAS]],21)</f>
        <v>5</v>
      </c>
      <c r="C1134" s="100" cm="1">
        <f t="array" ref="C11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4" s="101">
        <v>23.085416666666671</v>
      </c>
      <c r="E1134" s="101">
        <v>32.4</v>
      </c>
      <c r="F1134" s="101">
        <v>17.100000000000001</v>
      </c>
      <c r="G1134" s="101">
        <v>64.5</v>
      </c>
      <c r="H1134" s="101">
        <v>84</v>
      </c>
      <c r="I1134" s="101">
        <v>38</v>
      </c>
      <c r="J1134" s="101">
        <v>6.44</v>
      </c>
    </row>
    <row r="1135" spans="1:10" x14ac:dyDescent="0.25">
      <c r="A1135" s="103">
        <v>44599</v>
      </c>
      <c r="B1135" s="100">
        <f>WEEKNUM([1]!DATAMETEROLOGICA[[#This Row],[DIAS]],21)</f>
        <v>6</v>
      </c>
      <c r="C1135" s="100" cm="1">
        <f t="array" ref="C11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5" s="101">
        <v>23.227083333333336</v>
      </c>
      <c r="E1135" s="101">
        <v>31.8</v>
      </c>
      <c r="F1135" s="101">
        <v>17.399999999999999</v>
      </c>
      <c r="G1135" s="101">
        <v>63.104166666666664</v>
      </c>
      <c r="H1135" s="101">
        <v>80</v>
      </c>
      <c r="I1135" s="101">
        <v>42</v>
      </c>
      <c r="J1135" s="101">
        <v>6.8</v>
      </c>
    </row>
    <row r="1136" spans="1:10" x14ac:dyDescent="0.25">
      <c r="A1136" s="103">
        <v>44600</v>
      </c>
      <c r="B1136" s="100">
        <f>WEEKNUM([1]!DATAMETEROLOGICA[[#This Row],[DIAS]],21)</f>
        <v>6</v>
      </c>
      <c r="C1136" s="100" cm="1">
        <f t="array" ref="C11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6" s="101">
        <v>22.862500000000001</v>
      </c>
      <c r="E1136" s="101">
        <v>32.299999999999997</v>
      </c>
      <c r="F1136" s="101">
        <v>16.8</v>
      </c>
      <c r="G1136" s="101">
        <v>65.916666666666671</v>
      </c>
      <c r="H1136" s="101">
        <v>84</v>
      </c>
      <c r="I1136" s="101">
        <v>39</v>
      </c>
      <c r="J1136" s="101">
        <v>6.68</v>
      </c>
    </row>
    <row r="1137" spans="1:10" x14ac:dyDescent="0.25">
      <c r="A1137" s="103">
        <v>44601</v>
      </c>
      <c r="B1137" s="100">
        <f>WEEKNUM([1]!DATAMETEROLOGICA[[#This Row],[DIAS]],21)</f>
        <v>6</v>
      </c>
      <c r="C1137" s="100" cm="1">
        <f t="array" ref="C11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7" s="101">
        <v>22.991666666666664</v>
      </c>
      <c r="E1137" s="101">
        <v>32.1</v>
      </c>
      <c r="F1137" s="101">
        <v>16.600000000000001</v>
      </c>
      <c r="G1137" s="101">
        <v>53.658980179028148</v>
      </c>
      <c r="H1137" s="101">
        <v>88</v>
      </c>
      <c r="I1137" s="101">
        <v>41</v>
      </c>
      <c r="J1137" s="101">
        <v>6.69</v>
      </c>
    </row>
    <row r="1138" spans="1:10" x14ac:dyDescent="0.25">
      <c r="A1138" s="103">
        <v>44602</v>
      </c>
      <c r="B1138" s="100">
        <f>WEEKNUM([1]!DATAMETEROLOGICA[[#This Row],[DIAS]],21)</f>
        <v>6</v>
      </c>
      <c r="C1138" s="100" cm="1">
        <f t="array" ref="C11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8" s="101">
        <v>23.2</v>
      </c>
      <c r="E1138" s="101">
        <v>30.8</v>
      </c>
      <c r="F1138" s="101">
        <v>17.5</v>
      </c>
      <c r="G1138" s="101">
        <v>62.395833333333336</v>
      </c>
      <c r="H1138" s="101">
        <v>79</v>
      </c>
      <c r="I1138" s="101">
        <v>44</v>
      </c>
      <c r="J1138" s="101">
        <v>5.73</v>
      </c>
    </row>
    <row r="1139" spans="1:10" x14ac:dyDescent="0.25">
      <c r="A1139" s="103">
        <v>44603</v>
      </c>
      <c r="B1139" s="100">
        <f>WEEKNUM([1]!DATAMETEROLOGICA[[#This Row],[DIAS]],21)</f>
        <v>6</v>
      </c>
      <c r="C1139" s="100" cm="1">
        <f t="array" ref="C11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39" s="101">
        <v>23.154166666666665</v>
      </c>
      <c r="E1139" s="101">
        <v>30.1</v>
      </c>
      <c r="F1139" s="101">
        <v>17.8</v>
      </c>
      <c r="G1139" s="101">
        <v>60.291666666666664</v>
      </c>
      <c r="H1139" s="101">
        <v>73</v>
      </c>
      <c r="I1139" s="101">
        <v>45</v>
      </c>
      <c r="J1139" s="101">
        <v>7</v>
      </c>
    </row>
    <row r="1140" spans="1:10" x14ac:dyDescent="0.25">
      <c r="A1140" s="103">
        <v>44604</v>
      </c>
      <c r="B1140" s="100">
        <f>WEEKNUM([1]!DATAMETEROLOGICA[[#This Row],[DIAS]],21)</f>
        <v>6</v>
      </c>
      <c r="C1140" s="100" cm="1">
        <f t="array" ref="C11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40" s="101">
        <v>22.697916666666668</v>
      </c>
      <c r="E1140" s="101">
        <v>30.6</v>
      </c>
      <c r="F1140" s="101">
        <v>18.8</v>
      </c>
      <c r="G1140" s="101">
        <v>64.458333333333329</v>
      </c>
      <c r="H1140" s="101">
        <v>80</v>
      </c>
      <c r="I1140" s="101">
        <v>43</v>
      </c>
      <c r="J1140" s="101">
        <v>4.68</v>
      </c>
    </row>
    <row r="1141" spans="1:10" x14ac:dyDescent="0.25">
      <c r="A1141" s="103">
        <v>44605</v>
      </c>
      <c r="B1141" s="100">
        <f>WEEKNUM([1]!DATAMETEROLOGICA[[#This Row],[DIAS]],21)</f>
        <v>6</v>
      </c>
      <c r="C1141" s="100" cm="1">
        <f t="array" ref="C11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41" s="101">
        <v>24.535416666666659</v>
      </c>
      <c r="E1141" s="101">
        <v>33.700000000000003</v>
      </c>
      <c r="F1141" s="101">
        <v>19.100000000000001</v>
      </c>
      <c r="G1141" s="101">
        <v>60.895833333333336</v>
      </c>
      <c r="H1141" s="101">
        <v>78</v>
      </c>
      <c r="I1141" s="101">
        <v>34</v>
      </c>
      <c r="J1141" s="101">
        <v>6.339999999999999</v>
      </c>
    </row>
    <row r="1142" spans="1:10" x14ac:dyDescent="0.25">
      <c r="A1142" s="103">
        <v>44606</v>
      </c>
      <c r="B1142" s="100">
        <f>WEEKNUM([1]!DATAMETEROLOGICA[[#This Row],[DIAS]],21)</f>
        <v>7</v>
      </c>
      <c r="C1142" s="100" cm="1">
        <f t="array" ref="C11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42" s="101">
        <v>24.189583333333335</v>
      </c>
      <c r="E1142" s="101">
        <v>32.700000000000003</v>
      </c>
      <c r="F1142" s="101">
        <v>18.8</v>
      </c>
      <c r="G1142" s="101">
        <v>64.5625</v>
      </c>
      <c r="H1142" s="101">
        <v>86</v>
      </c>
      <c r="I1142" s="101">
        <v>41</v>
      </c>
      <c r="J1142" s="101">
        <v>6.5799999999999992</v>
      </c>
    </row>
    <row r="1143" spans="1:10" x14ac:dyDescent="0.25">
      <c r="A1143" s="103">
        <v>44607</v>
      </c>
      <c r="B1143" s="100">
        <f>WEEKNUM([1]!DATAMETEROLOGICA[[#This Row],[DIAS]],21)</f>
        <v>7</v>
      </c>
      <c r="C1143" s="100" cm="1">
        <f t="array" ref="C11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143" s="101">
        <v>23.122916666666658</v>
      </c>
      <c r="E1143" s="101">
        <v>31.2</v>
      </c>
      <c r="F1143" s="101">
        <v>18.100000000000001</v>
      </c>
      <c r="G1143" s="101">
        <v>69.458333333333329</v>
      </c>
      <c r="H1143" s="101">
        <v>86</v>
      </c>
      <c r="I1143" s="101">
        <v>44</v>
      </c>
      <c r="J1143" s="101">
        <v>6.6400000000000006</v>
      </c>
    </row>
    <row r="1144" spans="1:10" x14ac:dyDescent="0.25">
      <c r="A1144" s="103">
        <v>44608</v>
      </c>
      <c r="B1144" s="100">
        <f>WEEKNUM([1]!DATAMETEROLOGICA[[#This Row],[DIAS]],21)</f>
        <v>7</v>
      </c>
      <c r="C1144" s="100" cm="1">
        <f t="array" ref="C11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4" s="101">
        <v>22.377083333333331</v>
      </c>
      <c r="E1144" s="101">
        <v>30.3</v>
      </c>
      <c r="F1144" s="101">
        <v>18.2</v>
      </c>
      <c r="G1144" s="101">
        <v>70.9375</v>
      </c>
      <c r="H1144" s="101">
        <v>87</v>
      </c>
      <c r="I1144" s="101">
        <v>44</v>
      </c>
      <c r="J1144" s="101">
        <v>6.1799999999999988</v>
      </c>
    </row>
    <row r="1145" spans="1:10" x14ac:dyDescent="0.25">
      <c r="A1145" s="103">
        <v>44609</v>
      </c>
      <c r="B1145" s="100">
        <f>WEEKNUM([1]!DATAMETEROLOGICA[[#This Row],[DIAS]],21)</f>
        <v>7</v>
      </c>
      <c r="C1145" s="100" cm="1">
        <f t="array" ref="C11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5" s="101">
        <v>22.227083333333329</v>
      </c>
      <c r="E1145" s="101">
        <v>30.1</v>
      </c>
      <c r="F1145" s="101">
        <v>18.7</v>
      </c>
      <c r="G1145" s="101">
        <v>65.527671755725194</v>
      </c>
      <c r="H1145" s="101">
        <v>88</v>
      </c>
      <c r="I1145" s="101">
        <v>51</v>
      </c>
      <c r="J1145" s="101">
        <v>4.7199999999999989</v>
      </c>
    </row>
    <row r="1146" spans="1:10" x14ac:dyDescent="0.25">
      <c r="A1146" s="103">
        <v>44610</v>
      </c>
      <c r="B1146" s="100">
        <f>WEEKNUM([1]!DATAMETEROLOGICA[[#This Row],[DIAS]],21)</f>
        <v>7</v>
      </c>
      <c r="C1146" s="100" cm="1">
        <f t="array" ref="C11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6" s="101">
        <v>22.964583333333334</v>
      </c>
      <c r="E1146" s="101">
        <v>31.1</v>
      </c>
      <c r="F1146" s="101">
        <v>19.399999999999999</v>
      </c>
      <c r="G1146" s="101">
        <v>75.104166666666671</v>
      </c>
      <c r="H1146" s="101">
        <v>88</v>
      </c>
      <c r="I1146" s="101">
        <v>51</v>
      </c>
      <c r="J1146" s="101">
        <v>4.7799999999999994</v>
      </c>
    </row>
    <row r="1147" spans="1:10" x14ac:dyDescent="0.25">
      <c r="A1147" s="103">
        <v>44611</v>
      </c>
      <c r="B1147" s="100">
        <f>WEEKNUM([1]!DATAMETEROLOGICA[[#This Row],[DIAS]],21)</f>
        <v>7</v>
      </c>
      <c r="C1147" s="100" cm="1">
        <f t="array" ref="C11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7" s="101">
        <v>23.993749999999995</v>
      </c>
      <c r="E1147" s="101">
        <v>30.2</v>
      </c>
      <c r="F1147" s="101">
        <v>19.899999999999999</v>
      </c>
      <c r="G1147" s="101">
        <v>71.895833333333329</v>
      </c>
      <c r="H1147" s="101">
        <v>84</v>
      </c>
      <c r="I1147" s="101">
        <v>53</v>
      </c>
      <c r="J1147" s="101">
        <v>4.629999999999999</v>
      </c>
    </row>
    <row r="1148" spans="1:10" x14ac:dyDescent="0.25">
      <c r="A1148" s="103">
        <v>44612</v>
      </c>
      <c r="B1148" s="100">
        <f>WEEKNUM([1]!DATAMETEROLOGICA[[#This Row],[DIAS]],21)</f>
        <v>7</v>
      </c>
      <c r="C1148" s="100" cm="1">
        <f t="array" ref="C11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8" s="101">
        <v>23.937499999999989</v>
      </c>
      <c r="E1148" s="101">
        <v>31.9</v>
      </c>
      <c r="F1148" s="101">
        <v>18.5</v>
      </c>
      <c r="G1148" s="101">
        <v>71.145833333333329</v>
      </c>
      <c r="H1148" s="101">
        <v>90</v>
      </c>
      <c r="I1148" s="101">
        <v>49</v>
      </c>
      <c r="J1148" s="101">
        <v>6.54</v>
      </c>
    </row>
    <row r="1149" spans="1:10" x14ac:dyDescent="0.25">
      <c r="A1149" s="103">
        <v>44613</v>
      </c>
      <c r="B1149" s="100">
        <f>WEEKNUM([1]!DATAMETEROLOGICA[[#This Row],[DIAS]],21)</f>
        <v>8</v>
      </c>
      <c r="C1149" s="100" cm="1">
        <f t="array" ref="C11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49" s="101">
        <v>23.970833333333328</v>
      </c>
      <c r="E1149" s="101">
        <v>31.7</v>
      </c>
      <c r="F1149" s="101">
        <v>18.8</v>
      </c>
      <c r="G1149" s="101">
        <v>70.125</v>
      </c>
      <c r="H1149" s="101">
        <v>87</v>
      </c>
      <c r="I1149" s="101">
        <v>49</v>
      </c>
      <c r="J1149" s="101">
        <v>5.169999999999999</v>
      </c>
    </row>
    <row r="1150" spans="1:10" x14ac:dyDescent="0.25">
      <c r="A1150" s="103">
        <v>44614</v>
      </c>
      <c r="B1150" s="100">
        <f>WEEKNUM([1]!DATAMETEROLOGICA[[#This Row],[DIAS]],21)</f>
        <v>8</v>
      </c>
      <c r="C1150" s="100" cm="1">
        <f t="array" ref="C11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0" s="101">
        <v>22.912500000000009</v>
      </c>
      <c r="E1150" s="101">
        <v>25.9</v>
      </c>
      <c r="F1150" s="101">
        <v>20.2</v>
      </c>
      <c r="G1150" s="101">
        <v>73.979166666666671</v>
      </c>
      <c r="H1150" s="101">
        <v>83</v>
      </c>
      <c r="I1150" s="101">
        <v>65</v>
      </c>
      <c r="J1150" s="101">
        <v>1.8100000000000003</v>
      </c>
    </row>
    <row r="1151" spans="1:10" x14ac:dyDescent="0.25">
      <c r="A1151" s="103">
        <v>44615</v>
      </c>
      <c r="B1151" s="100">
        <f>WEEKNUM([1]!DATAMETEROLOGICA[[#This Row],[DIAS]],21)</f>
        <v>8</v>
      </c>
      <c r="C1151" s="100" cm="1">
        <f t="array" ref="C11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1" s="101">
        <v>23.706250000000001</v>
      </c>
      <c r="E1151" s="101">
        <v>31.4</v>
      </c>
      <c r="F1151" s="101">
        <v>19.3</v>
      </c>
      <c r="G1151" s="101">
        <v>69.354166666666671</v>
      </c>
      <c r="H1151" s="101">
        <v>86</v>
      </c>
      <c r="I1151" s="101">
        <v>47</v>
      </c>
      <c r="J1151" s="101">
        <v>5.2700000000000005</v>
      </c>
    </row>
    <row r="1152" spans="1:10" x14ac:dyDescent="0.25">
      <c r="A1152" s="103">
        <v>44616</v>
      </c>
      <c r="B1152" s="100">
        <f>WEEKNUM([1]!DATAMETEROLOGICA[[#This Row],[DIAS]],21)</f>
        <v>8</v>
      </c>
      <c r="C1152" s="100" cm="1">
        <f t="array" ref="C11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2" s="101">
        <v>23.927083333333339</v>
      </c>
      <c r="E1152" s="101">
        <v>32.200000000000003</v>
      </c>
      <c r="F1152" s="101">
        <v>19</v>
      </c>
      <c r="G1152" s="101">
        <v>68.229166666666671</v>
      </c>
      <c r="H1152" s="101">
        <v>86</v>
      </c>
      <c r="I1152" s="101">
        <v>44</v>
      </c>
      <c r="J1152" s="101">
        <v>6.1599999999999993</v>
      </c>
    </row>
    <row r="1153" spans="1:10" x14ac:dyDescent="0.25">
      <c r="A1153" s="103">
        <v>44617</v>
      </c>
      <c r="B1153" s="100">
        <f>WEEKNUM([1]!DATAMETEROLOGICA[[#This Row],[DIAS]],21)</f>
        <v>8</v>
      </c>
      <c r="C1153" s="100" cm="1">
        <f t="array" ref="C11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3" s="101">
        <v>22.833333333333325</v>
      </c>
      <c r="E1153" s="101">
        <v>29.9</v>
      </c>
      <c r="F1153" s="101">
        <v>19.100000000000001</v>
      </c>
      <c r="G1153" s="101">
        <v>74.25</v>
      </c>
      <c r="H1153" s="101">
        <v>93</v>
      </c>
      <c r="I1153" s="101">
        <v>50</v>
      </c>
      <c r="J1153" s="101">
        <v>4.1300000000000008</v>
      </c>
    </row>
    <row r="1154" spans="1:10" x14ac:dyDescent="0.25">
      <c r="A1154" s="103">
        <v>44618</v>
      </c>
      <c r="B1154" s="100">
        <f>WEEKNUM([1]!DATAMETEROLOGICA[[#This Row],[DIAS]],21)</f>
        <v>8</v>
      </c>
      <c r="C1154" s="100" cm="1">
        <f t="array" ref="C11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4" s="101">
        <v>22.581250000000001</v>
      </c>
      <c r="E1154" s="101">
        <v>30.9</v>
      </c>
      <c r="F1154" s="101">
        <v>18.100000000000001</v>
      </c>
      <c r="G1154" s="101">
        <v>78.083333333333329</v>
      </c>
      <c r="H1154" s="101">
        <v>94</v>
      </c>
      <c r="I1154" s="101">
        <v>49</v>
      </c>
      <c r="J1154" s="101">
        <v>6.1000000000000014</v>
      </c>
    </row>
    <row r="1155" spans="1:10" x14ac:dyDescent="0.25">
      <c r="A1155" s="103">
        <v>44619</v>
      </c>
      <c r="B1155" s="100">
        <f>WEEKNUM([1]!DATAMETEROLOGICA[[#This Row],[DIAS]],21)</f>
        <v>8</v>
      </c>
      <c r="C1155" s="100" cm="1">
        <f t="array" ref="C11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5" s="101">
        <v>22.574999999999999</v>
      </c>
      <c r="E1155" s="101">
        <v>30.1</v>
      </c>
      <c r="F1155" s="101">
        <v>18.899999999999999</v>
      </c>
      <c r="G1155" s="101">
        <v>75.229166666666671</v>
      </c>
      <c r="H1155" s="101">
        <v>89</v>
      </c>
      <c r="I1155" s="101">
        <v>49</v>
      </c>
      <c r="J1155" s="101">
        <v>6.080000000000001</v>
      </c>
    </row>
    <row r="1156" spans="1:10" x14ac:dyDescent="0.25">
      <c r="A1156" s="108">
        <v>44620</v>
      </c>
      <c r="B1156" s="100">
        <f>WEEKNUM([1]!DATAMETEROLOGICA[[#This Row],[DIAS]],21)</f>
        <v>9</v>
      </c>
      <c r="C1156" s="100" cm="1">
        <f t="array" ref="C11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6" s="101">
        <v>22.477083333333336</v>
      </c>
      <c r="E1156" s="101">
        <v>30.5</v>
      </c>
      <c r="F1156" s="101">
        <v>18.399999999999999</v>
      </c>
      <c r="G1156" s="101">
        <v>74.5625</v>
      </c>
      <c r="H1156" s="101">
        <v>90</v>
      </c>
      <c r="I1156" s="101">
        <v>50</v>
      </c>
      <c r="J1156" s="101">
        <v>4.78</v>
      </c>
    </row>
    <row r="1157" spans="1:10" x14ac:dyDescent="0.25">
      <c r="A1157" s="108">
        <v>44621</v>
      </c>
      <c r="B1157" s="100">
        <f>WEEKNUM([1]!DATAMETEROLOGICA[[#This Row],[DIAS]],21)</f>
        <v>9</v>
      </c>
      <c r="C1157" s="100" cm="1">
        <f t="array" ref="C11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7" s="101">
        <v>23.654166666666658</v>
      </c>
      <c r="E1157" s="101">
        <v>32.1</v>
      </c>
      <c r="F1157" s="101">
        <v>20.100000000000001</v>
      </c>
      <c r="G1157" s="101">
        <v>67.416666666666671</v>
      </c>
      <c r="H1157" s="101">
        <v>79</v>
      </c>
      <c r="I1157" s="101">
        <v>44</v>
      </c>
      <c r="J1157" s="101">
        <v>4.8199999999999994</v>
      </c>
    </row>
    <row r="1158" spans="1:10" x14ac:dyDescent="0.25">
      <c r="A1158" s="108">
        <v>44622</v>
      </c>
      <c r="B1158" s="100">
        <f>WEEKNUM([1]!DATAMETEROLOGICA[[#This Row],[DIAS]],21)</f>
        <v>9</v>
      </c>
      <c r="C1158" s="100" cm="1">
        <f t="array" ref="C11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8" s="101">
        <v>23.554166666666664</v>
      </c>
      <c r="E1158" s="101">
        <v>31.3</v>
      </c>
      <c r="F1158" s="101">
        <v>19.7</v>
      </c>
      <c r="G1158" s="101">
        <v>66.083333333333329</v>
      </c>
      <c r="H1158" s="101">
        <v>77</v>
      </c>
      <c r="I1158" s="101">
        <v>46</v>
      </c>
      <c r="J1158" s="101">
        <v>4.08</v>
      </c>
    </row>
    <row r="1159" spans="1:10" x14ac:dyDescent="0.25">
      <c r="A1159" s="108">
        <v>44623</v>
      </c>
      <c r="B1159" s="100">
        <f>WEEKNUM([1]!DATAMETEROLOGICA[[#This Row],[DIAS]],21)</f>
        <v>9</v>
      </c>
      <c r="C1159" s="100" cm="1">
        <f t="array" ref="C11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59" s="101">
        <v>24.302083333333332</v>
      </c>
      <c r="E1159" s="101">
        <v>32.4</v>
      </c>
      <c r="F1159" s="101">
        <v>19.5</v>
      </c>
      <c r="G1159" s="101">
        <v>63.479166666666664</v>
      </c>
      <c r="H1159" s="101">
        <v>74</v>
      </c>
      <c r="I1159" s="101">
        <v>45</v>
      </c>
      <c r="J1159" s="101">
        <v>4.8899999999999997</v>
      </c>
    </row>
    <row r="1160" spans="1:10" x14ac:dyDescent="0.25">
      <c r="A1160" s="108">
        <v>44624</v>
      </c>
      <c r="B1160" s="100">
        <f>WEEKNUM([1]!DATAMETEROLOGICA[[#This Row],[DIAS]],21)</f>
        <v>9</v>
      </c>
      <c r="C1160" s="100" cm="1">
        <f t="array" ref="C11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0" s="101">
        <v>24.972916666666663</v>
      </c>
      <c r="E1160" s="101">
        <v>32.9</v>
      </c>
      <c r="F1160" s="101">
        <v>20.399999999999999</v>
      </c>
      <c r="G1160" s="101">
        <v>63.520833333333336</v>
      </c>
      <c r="H1160" s="101">
        <v>78</v>
      </c>
      <c r="I1160" s="101">
        <v>44</v>
      </c>
      <c r="J1160" s="101">
        <v>5.629999999999999</v>
      </c>
    </row>
    <row r="1161" spans="1:10" x14ac:dyDescent="0.25">
      <c r="A1161" s="108">
        <v>44625</v>
      </c>
      <c r="B1161" s="100">
        <f>WEEKNUM([1]!DATAMETEROLOGICA[[#This Row],[DIAS]],21)</f>
        <v>9</v>
      </c>
      <c r="C1161" s="100" cm="1">
        <f t="array" ref="C11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1" s="101">
        <v>24.427083333333339</v>
      </c>
      <c r="E1161" s="101">
        <v>32.4</v>
      </c>
      <c r="F1161" s="101">
        <v>19.2</v>
      </c>
      <c r="G1161" s="101">
        <v>68.583333333333329</v>
      </c>
      <c r="H1161" s="101">
        <v>87</v>
      </c>
      <c r="I1161" s="101">
        <v>46</v>
      </c>
      <c r="J1161" s="101">
        <v>5.8100000000000005</v>
      </c>
    </row>
    <row r="1162" spans="1:10" x14ac:dyDescent="0.25">
      <c r="A1162" s="108">
        <v>44626</v>
      </c>
      <c r="B1162" s="100">
        <f>WEEKNUM([1]!DATAMETEROLOGICA[[#This Row],[DIAS]],21)</f>
        <v>9</v>
      </c>
      <c r="C1162" s="100" cm="1">
        <f t="array" ref="C11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2" s="101">
        <v>24.535416666666666</v>
      </c>
      <c r="E1162" s="101">
        <v>31.9</v>
      </c>
      <c r="F1162" s="101">
        <v>19.399999999999999</v>
      </c>
      <c r="G1162" s="101">
        <v>67.395833333333329</v>
      </c>
      <c r="H1162" s="101">
        <v>86</v>
      </c>
      <c r="I1162" s="101">
        <v>46</v>
      </c>
      <c r="J1162" s="101">
        <v>5.0199999999999996</v>
      </c>
    </row>
    <row r="1163" spans="1:10" x14ac:dyDescent="0.25">
      <c r="A1163" s="108">
        <v>44627</v>
      </c>
      <c r="B1163" s="100">
        <f>WEEKNUM([1]!DATAMETEROLOGICA[[#This Row],[DIAS]],21)</f>
        <v>10</v>
      </c>
      <c r="C1163" s="100" cm="1">
        <f t="array" ref="C11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3" s="101">
        <v>25.468750000000004</v>
      </c>
      <c r="E1163" s="101">
        <v>29.7</v>
      </c>
      <c r="F1163" s="101">
        <v>23.1</v>
      </c>
      <c r="G1163" s="101">
        <v>63.270833333333336</v>
      </c>
      <c r="H1163" s="101">
        <v>73</v>
      </c>
      <c r="I1163" s="101">
        <v>49</v>
      </c>
      <c r="J1163" s="101">
        <v>3.01</v>
      </c>
    </row>
    <row r="1164" spans="1:10" x14ac:dyDescent="0.25">
      <c r="A1164" s="108">
        <v>44628</v>
      </c>
      <c r="B1164" s="100">
        <f>WEEKNUM([1]!DATAMETEROLOGICA[[#This Row],[DIAS]],21)</f>
        <v>10</v>
      </c>
      <c r="C1164" s="100" cm="1">
        <f t="array" ref="C11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4" s="101">
        <v>25.097916666666674</v>
      </c>
      <c r="E1164" s="101">
        <v>32.4</v>
      </c>
      <c r="F1164" s="101">
        <v>20.7</v>
      </c>
      <c r="G1164" s="101">
        <v>63.375</v>
      </c>
      <c r="H1164" s="101">
        <v>78</v>
      </c>
      <c r="I1164" s="101">
        <v>42</v>
      </c>
      <c r="J1164" s="101">
        <v>4.75</v>
      </c>
    </row>
    <row r="1165" spans="1:10" x14ac:dyDescent="0.25">
      <c r="A1165" s="108">
        <v>44629</v>
      </c>
      <c r="B1165" s="100">
        <f>WEEKNUM([1]!DATAMETEROLOGICA[[#This Row],[DIAS]],21)</f>
        <v>10</v>
      </c>
      <c r="C1165" s="100" cm="1">
        <f t="array" ref="C11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5" s="101">
        <v>24.747916666666669</v>
      </c>
      <c r="E1165" s="101">
        <v>32.9</v>
      </c>
      <c r="F1165" s="101">
        <v>20.399999999999999</v>
      </c>
      <c r="G1165" s="101">
        <v>63.625</v>
      </c>
      <c r="H1165" s="101">
        <v>74</v>
      </c>
      <c r="I1165" s="101">
        <v>45</v>
      </c>
      <c r="J1165" s="101">
        <v>5.9499999999999993</v>
      </c>
    </row>
    <row r="1166" spans="1:10" x14ac:dyDescent="0.25">
      <c r="A1166" s="108">
        <v>44630</v>
      </c>
      <c r="B1166" s="100">
        <f>WEEKNUM([1]!DATAMETEROLOGICA[[#This Row],[DIAS]],21)</f>
        <v>10</v>
      </c>
      <c r="C1166" s="100" cm="1">
        <f t="array" ref="C11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6" s="101">
        <v>24.058333333333337</v>
      </c>
      <c r="E1166" s="101">
        <v>31.4</v>
      </c>
      <c r="F1166" s="101">
        <v>19.5</v>
      </c>
      <c r="G1166" s="101">
        <v>68.166666666666671</v>
      </c>
      <c r="H1166" s="101">
        <v>85</v>
      </c>
      <c r="I1166" s="101">
        <v>47</v>
      </c>
      <c r="J1166" s="101">
        <v>6.6499999999999986</v>
      </c>
    </row>
    <row r="1167" spans="1:10" x14ac:dyDescent="0.25">
      <c r="A1167" s="108">
        <v>44631</v>
      </c>
      <c r="B1167" s="100">
        <f>WEEKNUM([1]!DATAMETEROLOGICA[[#This Row],[DIAS]],21)</f>
        <v>10</v>
      </c>
      <c r="C1167" s="100" cm="1">
        <f t="array" ref="C11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7" s="101">
        <v>23.347916666666674</v>
      </c>
      <c r="E1167" s="101">
        <v>32.1</v>
      </c>
      <c r="F1167" s="101">
        <v>17.3</v>
      </c>
      <c r="G1167" s="101">
        <v>72.979166666666671</v>
      </c>
      <c r="H1167" s="101">
        <v>91</v>
      </c>
      <c r="I1167" s="101">
        <v>47</v>
      </c>
      <c r="J1167" s="101">
        <v>6.3100000000000005</v>
      </c>
    </row>
    <row r="1168" spans="1:10" x14ac:dyDescent="0.25">
      <c r="A1168" s="108">
        <v>44632</v>
      </c>
      <c r="B1168" s="100">
        <f>WEEKNUM([1]!DATAMETEROLOGICA[[#This Row],[DIAS]],21)</f>
        <v>10</v>
      </c>
      <c r="C1168" s="100" cm="1">
        <f t="array" ref="C11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8" s="101">
        <v>24.254166666666659</v>
      </c>
      <c r="E1168" s="101">
        <v>33.200000000000003</v>
      </c>
      <c r="F1168" s="101">
        <v>18.7</v>
      </c>
      <c r="G1168" s="101">
        <v>71.229166666666671</v>
      </c>
      <c r="H1168" s="101">
        <v>91</v>
      </c>
      <c r="I1168" s="101">
        <v>44</v>
      </c>
      <c r="J1168" s="101">
        <v>5.0200000000000014</v>
      </c>
    </row>
    <row r="1169" spans="1:10" x14ac:dyDescent="0.25">
      <c r="A1169" s="108">
        <v>44633</v>
      </c>
      <c r="B1169" s="100">
        <f>WEEKNUM([1]!DATAMETEROLOGICA[[#This Row],[DIAS]],21)</f>
        <v>10</v>
      </c>
      <c r="C1169" s="100" cm="1">
        <f t="array" ref="C11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69" s="101">
        <v>24.375</v>
      </c>
      <c r="E1169" s="101">
        <v>31.7</v>
      </c>
      <c r="F1169" s="101">
        <v>19.600000000000001</v>
      </c>
      <c r="G1169" s="101">
        <v>71.25</v>
      </c>
      <c r="H1169" s="101">
        <v>86</v>
      </c>
      <c r="I1169" s="101">
        <v>47</v>
      </c>
      <c r="J1169" s="101">
        <v>3.9799999999999995</v>
      </c>
    </row>
    <row r="1170" spans="1:10" x14ac:dyDescent="0.25">
      <c r="A1170" s="108">
        <v>44634</v>
      </c>
      <c r="B1170" s="100">
        <f>WEEKNUM([1]!DATAMETEROLOGICA[[#This Row],[DIAS]],21)</f>
        <v>11</v>
      </c>
      <c r="C1170" s="100" cm="1">
        <f t="array" ref="C11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70" s="101">
        <v>25.204166666666676</v>
      </c>
      <c r="E1170" s="101">
        <v>32.799999999999997</v>
      </c>
      <c r="F1170" s="101">
        <v>20.8</v>
      </c>
      <c r="G1170" s="101">
        <v>61.729166666666664</v>
      </c>
      <c r="H1170" s="101">
        <v>74</v>
      </c>
      <c r="I1170" s="101">
        <v>44</v>
      </c>
      <c r="J1170" s="101">
        <v>5.1899999999999995</v>
      </c>
    </row>
    <row r="1171" spans="1:10" x14ac:dyDescent="0.25">
      <c r="A1171" s="108">
        <v>44635</v>
      </c>
      <c r="B1171" s="100">
        <f>WEEKNUM([1]!DATAMETEROLOGICA[[#This Row],[DIAS]],21)</f>
        <v>11</v>
      </c>
      <c r="C1171" s="100" cm="1">
        <f t="array" ref="C11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171" s="101">
        <v>25.966666666666665</v>
      </c>
      <c r="E1171" s="101">
        <v>33.700000000000003</v>
      </c>
      <c r="F1171" s="101">
        <v>21.2</v>
      </c>
      <c r="G1171" s="101">
        <v>58.604166666666664</v>
      </c>
      <c r="H1171" s="101">
        <v>72</v>
      </c>
      <c r="I1171" s="101">
        <v>39</v>
      </c>
      <c r="J1171" s="101">
        <v>6.3899999999999988</v>
      </c>
    </row>
    <row r="1172" spans="1:10" x14ac:dyDescent="0.25">
      <c r="A1172" s="108">
        <v>44636</v>
      </c>
      <c r="B1172" s="100">
        <f>WEEKNUM([1]!DATAMETEROLOGICA[[#This Row],[DIAS]],21)</f>
        <v>11</v>
      </c>
      <c r="C1172" s="100" cm="1">
        <f t="array" ref="C11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2" s="101">
        <v>25.314583333333331</v>
      </c>
      <c r="E1172" s="101">
        <v>33.6</v>
      </c>
      <c r="F1172" s="101">
        <v>20</v>
      </c>
      <c r="G1172" s="101">
        <v>60.375</v>
      </c>
      <c r="H1172" s="101">
        <v>77</v>
      </c>
      <c r="I1172" s="101">
        <v>41</v>
      </c>
      <c r="J1172" s="101">
        <v>6.24</v>
      </c>
    </row>
    <row r="1173" spans="1:10" x14ac:dyDescent="0.25">
      <c r="A1173" s="108">
        <v>44637</v>
      </c>
      <c r="B1173" s="100">
        <f>WEEKNUM([1]!DATAMETEROLOGICA[[#This Row],[DIAS]],21)</f>
        <v>11</v>
      </c>
      <c r="C1173" s="100" cm="1">
        <f t="array" ref="C11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3" s="101">
        <v>23.829166666666662</v>
      </c>
      <c r="E1173" s="101">
        <v>33.5</v>
      </c>
      <c r="F1173" s="101">
        <v>18.3</v>
      </c>
      <c r="G1173" s="101">
        <v>65.979166666666671</v>
      </c>
      <c r="H1173" s="101">
        <v>83</v>
      </c>
      <c r="I1173" s="101">
        <v>42</v>
      </c>
      <c r="J1173" s="101">
        <v>6.4099999999999993</v>
      </c>
    </row>
    <row r="1174" spans="1:10" x14ac:dyDescent="0.25">
      <c r="A1174" s="108">
        <v>44638</v>
      </c>
      <c r="B1174" s="100">
        <f>WEEKNUM([1]!DATAMETEROLOGICA[[#This Row],[DIAS]],21)</f>
        <v>11</v>
      </c>
      <c r="C1174" s="100" cm="1">
        <f t="array" ref="C11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4" s="101">
        <v>22.847916666666666</v>
      </c>
      <c r="E1174" s="101">
        <v>32.6</v>
      </c>
      <c r="F1174" s="101">
        <v>17.600000000000001</v>
      </c>
      <c r="G1174" s="101">
        <v>70.104166666666671</v>
      </c>
      <c r="H1174" s="101">
        <v>88</v>
      </c>
      <c r="I1174" s="101">
        <v>42</v>
      </c>
      <c r="J1174" s="101">
        <v>6.5400000000000009</v>
      </c>
    </row>
    <row r="1175" spans="1:10" x14ac:dyDescent="0.25">
      <c r="A1175" s="108">
        <v>44639</v>
      </c>
      <c r="B1175" s="100">
        <f>WEEKNUM([1]!DATAMETEROLOGICA[[#This Row],[DIAS]],21)</f>
        <v>11</v>
      </c>
      <c r="C1175" s="100" cm="1">
        <f t="array" ref="C11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5" s="101">
        <v>22.775000000000006</v>
      </c>
      <c r="E1175" s="101">
        <v>32.4</v>
      </c>
      <c r="F1175" s="101">
        <v>17.2</v>
      </c>
      <c r="G1175" s="101">
        <v>70.229166666666671</v>
      </c>
      <c r="H1175" s="101">
        <v>89</v>
      </c>
      <c r="I1175" s="101">
        <v>43</v>
      </c>
      <c r="J1175" s="101">
        <v>6.44</v>
      </c>
    </row>
    <row r="1176" spans="1:10" x14ac:dyDescent="0.25">
      <c r="A1176" s="108">
        <v>44640</v>
      </c>
      <c r="B1176" s="100">
        <f>WEEKNUM([1]!DATAMETEROLOGICA[[#This Row],[DIAS]],21)</f>
        <v>11</v>
      </c>
      <c r="C1176" s="100" cm="1">
        <f t="array" ref="C11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6" s="101">
        <v>22.75833333333334</v>
      </c>
      <c r="E1176" s="101">
        <v>30.8</v>
      </c>
      <c r="F1176" s="101">
        <v>18</v>
      </c>
      <c r="G1176" s="101">
        <v>67.520833333333329</v>
      </c>
      <c r="H1176" s="101">
        <v>82</v>
      </c>
      <c r="I1176" s="101">
        <v>45</v>
      </c>
      <c r="J1176" s="101">
        <v>5.9899999999999993</v>
      </c>
    </row>
    <row r="1177" spans="1:10" x14ac:dyDescent="0.25">
      <c r="A1177" s="108">
        <v>44641</v>
      </c>
      <c r="B1177" s="100">
        <f>WEEKNUM([1]!DATAMETEROLOGICA[[#This Row],[DIAS]],21)</f>
        <v>12</v>
      </c>
      <c r="C1177" s="100" cm="1">
        <f t="array" ref="C11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7" s="101">
        <v>21.925000000000001</v>
      </c>
      <c r="E1177" s="101">
        <v>29.8</v>
      </c>
      <c r="F1177" s="101">
        <v>17.3</v>
      </c>
      <c r="G1177" s="101">
        <v>69.979166666666671</v>
      </c>
      <c r="H1177" s="101">
        <v>86</v>
      </c>
      <c r="I1177" s="101">
        <v>47</v>
      </c>
      <c r="J1177" s="101">
        <v>6.4299999999999988</v>
      </c>
    </row>
    <row r="1178" spans="1:10" x14ac:dyDescent="0.25">
      <c r="A1178" s="108">
        <v>44642</v>
      </c>
      <c r="B1178" s="100">
        <f>WEEKNUM([1]!DATAMETEROLOGICA[[#This Row],[DIAS]],21)</f>
        <v>12</v>
      </c>
      <c r="C1178" s="100" cm="1">
        <f t="array" ref="C11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8" s="101">
        <v>22.010416666666671</v>
      </c>
      <c r="E1178" s="101">
        <v>29.9</v>
      </c>
      <c r="F1178" s="101">
        <v>17.399999999999999</v>
      </c>
      <c r="G1178" s="101">
        <v>68.8125</v>
      </c>
      <c r="H1178" s="101">
        <v>84</v>
      </c>
      <c r="I1178" s="101">
        <v>45</v>
      </c>
      <c r="J1178" s="101">
        <v>6.4799999999999986</v>
      </c>
    </row>
    <row r="1179" spans="1:10" x14ac:dyDescent="0.25">
      <c r="A1179" s="108">
        <v>44643</v>
      </c>
      <c r="B1179" s="100">
        <f>WEEKNUM([1]!DATAMETEROLOGICA[[#This Row],[DIAS]],21)</f>
        <v>12</v>
      </c>
      <c r="C1179" s="100" cm="1">
        <f t="array" ref="C11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79" s="101">
        <v>21.906250000000004</v>
      </c>
      <c r="E1179" s="101">
        <v>29.4</v>
      </c>
      <c r="F1179" s="101">
        <v>17.3</v>
      </c>
      <c r="G1179" s="101">
        <v>66.833333333333329</v>
      </c>
      <c r="H1179" s="101">
        <v>82</v>
      </c>
      <c r="I1179" s="101">
        <v>46</v>
      </c>
      <c r="J1179" s="101">
        <v>6.95</v>
      </c>
    </row>
    <row r="1180" spans="1:10" x14ac:dyDescent="0.25">
      <c r="A1180" s="108">
        <v>44644</v>
      </c>
      <c r="B1180" s="100">
        <f>WEEKNUM([1]!DATAMETEROLOGICA[[#This Row],[DIAS]],21)</f>
        <v>12</v>
      </c>
      <c r="C1180" s="100" cm="1">
        <f t="array" ref="C11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0" s="101">
        <v>21.672916666666666</v>
      </c>
      <c r="E1180" s="101">
        <v>30.9</v>
      </c>
      <c r="F1180" s="101">
        <v>16.3</v>
      </c>
      <c r="G1180" s="101">
        <v>67.1875</v>
      </c>
      <c r="H1180" s="101">
        <v>85</v>
      </c>
      <c r="I1180" s="101">
        <v>41</v>
      </c>
      <c r="J1180" s="101">
        <v>6.31</v>
      </c>
    </row>
    <row r="1181" spans="1:10" x14ac:dyDescent="0.25">
      <c r="A1181" s="108">
        <v>44645</v>
      </c>
      <c r="B1181" s="100">
        <f>WEEKNUM([1]!DATAMETEROLOGICA[[#This Row],[DIAS]],21)</f>
        <v>12</v>
      </c>
      <c r="C1181" s="100" cm="1">
        <f t="array" ref="C11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1" s="101">
        <v>23.275000000000002</v>
      </c>
      <c r="E1181" s="101">
        <v>33.299999999999997</v>
      </c>
      <c r="F1181" s="101">
        <v>16.899999999999999</v>
      </c>
      <c r="G1181" s="101">
        <v>63.229166666666664</v>
      </c>
      <c r="H1181" s="101">
        <v>81</v>
      </c>
      <c r="I1181" s="101">
        <v>39</v>
      </c>
      <c r="J1181" s="101">
        <v>5.6799999999999988</v>
      </c>
    </row>
    <row r="1182" spans="1:10" x14ac:dyDescent="0.25">
      <c r="A1182" s="108">
        <v>44646</v>
      </c>
      <c r="B1182" s="100">
        <f>WEEKNUM([1]!DATAMETEROLOGICA[[#This Row],[DIAS]],21)</f>
        <v>12</v>
      </c>
      <c r="C1182" s="100" cm="1">
        <f t="array" ref="C11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2" s="101">
        <v>23.379166666666674</v>
      </c>
      <c r="E1182" s="101">
        <v>33.1</v>
      </c>
      <c r="F1182" s="101">
        <v>17.899999999999999</v>
      </c>
      <c r="G1182" s="101">
        <v>63.958333333333336</v>
      </c>
      <c r="H1182" s="101">
        <v>82</v>
      </c>
      <c r="I1182" s="101">
        <v>42</v>
      </c>
      <c r="J1182" s="101">
        <v>5.25</v>
      </c>
    </row>
    <row r="1183" spans="1:10" x14ac:dyDescent="0.25">
      <c r="A1183" s="108">
        <v>44647</v>
      </c>
      <c r="B1183" s="100">
        <f>WEEKNUM([1]!DATAMETEROLOGICA[[#This Row],[DIAS]],21)</f>
        <v>12</v>
      </c>
      <c r="C1183" s="100" cm="1">
        <f t="array" ref="C11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3" s="101">
        <v>22.668749999999992</v>
      </c>
      <c r="E1183" s="101">
        <v>31.2</v>
      </c>
      <c r="F1183" s="101">
        <v>17.2</v>
      </c>
      <c r="G1183" s="101">
        <v>69.75</v>
      </c>
      <c r="H1183" s="101">
        <v>84</v>
      </c>
      <c r="I1183" s="101">
        <v>45</v>
      </c>
      <c r="J1183" s="101">
        <v>6.3600000000000012</v>
      </c>
    </row>
    <row r="1184" spans="1:10" x14ac:dyDescent="0.25">
      <c r="A1184" s="108">
        <v>44648</v>
      </c>
      <c r="B1184" s="100">
        <f>WEEKNUM([1]!DATAMETEROLOGICA[[#This Row],[DIAS]],21)</f>
        <v>13</v>
      </c>
      <c r="C1184" s="100" cm="1">
        <f t="array" ref="C11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4" s="101">
        <v>23.197916666666668</v>
      </c>
      <c r="E1184" s="101">
        <v>31.6</v>
      </c>
      <c r="F1184" s="101">
        <v>18.399999999999999</v>
      </c>
      <c r="G1184" s="101">
        <v>68.479166666666671</v>
      </c>
      <c r="H1184" s="101">
        <v>85</v>
      </c>
      <c r="I1184" s="101">
        <v>44</v>
      </c>
      <c r="J1184" s="101">
        <v>6.2699999999999978</v>
      </c>
    </row>
    <row r="1185" spans="1:10" x14ac:dyDescent="0.25">
      <c r="A1185" s="108">
        <v>44649</v>
      </c>
      <c r="B1185" s="100">
        <f>WEEKNUM([1]!DATAMETEROLOGICA[[#This Row],[DIAS]],21)</f>
        <v>13</v>
      </c>
      <c r="C1185" s="100" cm="1">
        <f t="array" ref="C11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5" s="101">
        <v>21.616666666666671</v>
      </c>
      <c r="E1185" s="101">
        <v>29.6</v>
      </c>
      <c r="F1185" s="101">
        <v>17.600000000000001</v>
      </c>
      <c r="G1185" s="101">
        <v>69.75</v>
      </c>
      <c r="H1185" s="101">
        <v>84</v>
      </c>
      <c r="I1185" s="101">
        <v>46</v>
      </c>
      <c r="J1185" s="101">
        <v>4.6599999999999993</v>
      </c>
    </row>
    <row r="1186" spans="1:10" x14ac:dyDescent="0.25">
      <c r="A1186" s="108">
        <v>44650</v>
      </c>
      <c r="B1186" s="100">
        <f>WEEKNUM([1]!DATAMETEROLOGICA[[#This Row],[DIAS]],21)</f>
        <v>13</v>
      </c>
      <c r="C1186" s="100" cm="1">
        <f t="array" ref="C11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6" s="101">
        <v>21.785416666666666</v>
      </c>
      <c r="E1186" s="101">
        <v>31.2</v>
      </c>
      <c r="F1186" s="101">
        <v>17.2</v>
      </c>
      <c r="G1186" s="101">
        <v>68.25</v>
      </c>
      <c r="H1186" s="101">
        <v>81</v>
      </c>
      <c r="I1186" s="101">
        <v>45</v>
      </c>
      <c r="J1186" s="101">
        <v>6.0200000000000005</v>
      </c>
    </row>
    <row r="1187" spans="1:10" x14ac:dyDescent="0.25">
      <c r="A1187" s="108">
        <v>44651</v>
      </c>
      <c r="B1187" s="100">
        <f>WEEKNUM([1]!DATAMETEROLOGICA[[#This Row],[DIAS]],21)</f>
        <v>13</v>
      </c>
      <c r="C1187" s="100" cm="1">
        <f t="array" ref="C11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7" s="101">
        <v>21.414583333333329</v>
      </c>
      <c r="E1187" s="101">
        <v>29.4</v>
      </c>
      <c r="F1187" s="101">
        <v>16.5</v>
      </c>
      <c r="G1187" s="101">
        <v>67.895833333333329</v>
      </c>
      <c r="H1187" s="101">
        <v>82</v>
      </c>
      <c r="I1187" s="101">
        <v>47</v>
      </c>
      <c r="J1187" s="101">
        <v>6.33</v>
      </c>
    </row>
    <row r="1188" spans="1:10" x14ac:dyDescent="0.25">
      <c r="A1188" s="108">
        <v>44652</v>
      </c>
      <c r="B1188" s="100">
        <f>WEEKNUM([1]!DATAMETEROLOGICA[[#This Row],[DIAS]],21)</f>
        <v>13</v>
      </c>
      <c r="C1188" s="100" cm="1">
        <f t="array" ref="C11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8" s="101">
        <v>21.354166666666668</v>
      </c>
      <c r="E1188" s="101">
        <v>30.7</v>
      </c>
      <c r="F1188" s="101">
        <v>16.100000000000001</v>
      </c>
      <c r="G1188" s="101">
        <v>69</v>
      </c>
      <c r="H1188" s="101">
        <v>84</v>
      </c>
      <c r="I1188" s="101">
        <v>44</v>
      </c>
      <c r="J1188" s="101">
        <v>5.44</v>
      </c>
    </row>
    <row r="1189" spans="1:10" x14ac:dyDescent="0.25">
      <c r="A1189" s="108">
        <v>44653</v>
      </c>
      <c r="B1189" s="100">
        <f>WEEKNUM([1]!DATAMETEROLOGICA[[#This Row],[DIAS]],21)</f>
        <v>13</v>
      </c>
      <c r="C1189" s="100" cm="1">
        <f t="array" ref="C11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89" s="101">
        <v>21.664583333333329</v>
      </c>
      <c r="E1189" s="101">
        <v>29.8</v>
      </c>
      <c r="F1189" s="101">
        <v>17.3</v>
      </c>
      <c r="G1189" s="101">
        <v>69.875</v>
      </c>
      <c r="H1189" s="101">
        <v>85</v>
      </c>
      <c r="I1189" s="101">
        <v>47</v>
      </c>
      <c r="J1189" s="101">
        <v>5.660000000000001</v>
      </c>
    </row>
    <row r="1190" spans="1:10" x14ac:dyDescent="0.25">
      <c r="A1190" s="108">
        <v>44654</v>
      </c>
      <c r="B1190" s="100">
        <f>WEEKNUM([1]!DATAMETEROLOGICA[[#This Row],[DIAS]],21)</f>
        <v>13</v>
      </c>
      <c r="C1190" s="100" cm="1">
        <f t="array" ref="C11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0" s="101">
        <v>21.535416666666666</v>
      </c>
      <c r="E1190" s="101">
        <v>29.8</v>
      </c>
      <c r="F1190" s="101">
        <v>16.2</v>
      </c>
      <c r="G1190" s="101">
        <v>71.75</v>
      </c>
      <c r="H1190" s="101">
        <v>88</v>
      </c>
      <c r="I1190" s="101">
        <v>48</v>
      </c>
      <c r="J1190" s="101">
        <v>6.05</v>
      </c>
    </row>
    <row r="1191" spans="1:10" x14ac:dyDescent="0.25">
      <c r="A1191" s="108">
        <v>44655</v>
      </c>
      <c r="B1191" s="100">
        <f>WEEKNUM([1]!DATAMETEROLOGICA[[#This Row],[DIAS]],21)</f>
        <v>14</v>
      </c>
      <c r="C1191" s="100" cm="1">
        <f t="array" ref="C11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1" s="101">
        <v>21.904166666666669</v>
      </c>
      <c r="E1191" s="101">
        <v>31.1</v>
      </c>
      <c r="F1191" s="101">
        <v>16.399999999999999</v>
      </c>
      <c r="G1191" s="101">
        <v>70.479166666666671</v>
      </c>
      <c r="H1191" s="101">
        <v>87</v>
      </c>
      <c r="I1191" s="101">
        <v>45</v>
      </c>
      <c r="J1191" s="101">
        <v>5.830000000000001</v>
      </c>
    </row>
    <row r="1192" spans="1:10" x14ac:dyDescent="0.25">
      <c r="A1192" s="108">
        <v>44656</v>
      </c>
      <c r="B1192" s="100">
        <f>WEEKNUM([1]!DATAMETEROLOGICA[[#This Row],[DIAS]],21)</f>
        <v>14</v>
      </c>
      <c r="C1192" s="100" cm="1">
        <f t="array" ref="C11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2" s="101">
        <v>23.447916666666661</v>
      </c>
      <c r="E1192" s="101">
        <v>32.9</v>
      </c>
      <c r="F1192" s="101">
        <v>18.100000000000001</v>
      </c>
      <c r="G1192" s="101">
        <v>66.895833333333329</v>
      </c>
      <c r="H1192" s="101">
        <v>83</v>
      </c>
      <c r="I1192" s="101">
        <v>43</v>
      </c>
      <c r="J1192" s="101">
        <v>5.5000000000000009</v>
      </c>
    </row>
    <row r="1193" spans="1:10" x14ac:dyDescent="0.25">
      <c r="A1193" s="108">
        <v>44657</v>
      </c>
      <c r="B1193" s="100">
        <f>WEEKNUM([1]!DATAMETEROLOGICA[[#This Row],[DIAS]],21)</f>
        <v>14</v>
      </c>
      <c r="C1193" s="100" cm="1">
        <f t="array" ref="C11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3" s="101">
        <v>22.366666666666664</v>
      </c>
      <c r="E1193" s="101">
        <v>31.2</v>
      </c>
      <c r="F1193" s="101">
        <v>17.7</v>
      </c>
      <c r="G1193" s="101">
        <v>71.9375</v>
      </c>
      <c r="H1193" s="101">
        <v>87</v>
      </c>
      <c r="I1193" s="101">
        <v>45</v>
      </c>
      <c r="J1193" s="101">
        <v>6.04</v>
      </c>
    </row>
    <row r="1194" spans="1:10" x14ac:dyDescent="0.25">
      <c r="A1194" s="108">
        <v>44658</v>
      </c>
      <c r="B1194" s="100">
        <f>WEEKNUM([1]!DATAMETEROLOGICA[[#This Row],[DIAS]],21)</f>
        <v>14</v>
      </c>
      <c r="C1194" s="100" cm="1">
        <f t="array" ref="C11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4" s="101">
        <v>21.704166666666666</v>
      </c>
      <c r="E1194" s="101">
        <v>30.4</v>
      </c>
      <c r="F1194" s="101">
        <v>17.2</v>
      </c>
      <c r="G1194" s="101">
        <v>74.229166666666671</v>
      </c>
      <c r="H1194" s="101">
        <v>89</v>
      </c>
      <c r="I1194" s="101">
        <v>48</v>
      </c>
      <c r="J1194" s="101">
        <v>5.47</v>
      </c>
    </row>
    <row r="1195" spans="1:10" x14ac:dyDescent="0.25">
      <c r="A1195" s="108">
        <v>44659</v>
      </c>
      <c r="B1195" s="100">
        <f>WEEKNUM([1]!DATAMETEROLOGICA[[#This Row],[DIAS]],21)</f>
        <v>14</v>
      </c>
      <c r="C1195" s="100" cm="1">
        <f t="array" ref="C11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5" s="101">
        <v>22.391666666666676</v>
      </c>
      <c r="E1195" s="101">
        <v>32.299999999999997</v>
      </c>
      <c r="F1195" s="101">
        <v>18.100000000000001</v>
      </c>
      <c r="G1195" s="101">
        <v>71.291666666666671</v>
      </c>
      <c r="H1195" s="101">
        <v>85</v>
      </c>
      <c r="I1195" s="101">
        <v>44</v>
      </c>
      <c r="J1195" s="101">
        <v>5.32</v>
      </c>
    </row>
    <row r="1196" spans="1:10" x14ac:dyDescent="0.25">
      <c r="A1196" s="108">
        <v>44660</v>
      </c>
      <c r="B1196" s="100">
        <f>WEEKNUM([1]!DATAMETEROLOGICA[[#This Row],[DIAS]],21)</f>
        <v>14</v>
      </c>
      <c r="C1196" s="100" cm="1">
        <f t="array" ref="C11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6" s="101">
        <v>22.377083333333331</v>
      </c>
      <c r="E1196" s="101">
        <v>31.4</v>
      </c>
      <c r="F1196" s="101">
        <v>16.899999999999999</v>
      </c>
      <c r="G1196" s="101">
        <v>69.583333333333329</v>
      </c>
      <c r="H1196" s="101">
        <v>87</v>
      </c>
      <c r="I1196" s="101">
        <v>42</v>
      </c>
      <c r="J1196" s="101">
        <v>5.7500000000000009</v>
      </c>
    </row>
    <row r="1197" spans="1:10" x14ac:dyDescent="0.25">
      <c r="A1197" s="108">
        <v>44661</v>
      </c>
      <c r="B1197" s="100">
        <f>WEEKNUM([1]!DATAMETEROLOGICA[[#This Row],[DIAS]],21)</f>
        <v>14</v>
      </c>
      <c r="C1197" s="100" cm="1">
        <f t="array" ref="C11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7" s="101">
        <v>20.681249999999995</v>
      </c>
      <c r="E1197" s="101">
        <v>29.3</v>
      </c>
      <c r="F1197" s="101">
        <v>16.100000000000001</v>
      </c>
      <c r="G1197" s="101">
        <v>70.145833333333329</v>
      </c>
      <c r="H1197" s="101">
        <v>90</v>
      </c>
      <c r="I1197" s="101">
        <v>42</v>
      </c>
      <c r="J1197" s="101">
        <v>6.39</v>
      </c>
    </row>
    <row r="1198" spans="1:10" x14ac:dyDescent="0.25">
      <c r="A1198" s="108">
        <v>44662</v>
      </c>
      <c r="B1198" s="100">
        <f>WEEKNUM([1]!DATAMETEROLOGICA[[#This Row],[DIAS]],21)</f>
        <v>15</v>
      </c>
      <c r="C1198" s="100" cm="1">
        <f t="array" ref="C11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8" s="101">
        <v>19.727083333333333</v>
      </c>
      <c r="E1198" s="101">
        <v>28.4</v>
      </c>
      <c r="F1198" s="101">
        <v>15.1</v>
      </c>
      <c r="G1198" s="101">
        <v>68.458333333333329</v>
      </c>
      <c r="H1198" s="101">
        <v>85</v>
      </c>
      <c r="I1198" s="101">
        <v>42</v>
      </c>
      <c r="J1198" s="101">
        <v>6.4399999999999995</v>
      </c>
    </row>
    <row r="1199" spans="1:10" x14ac:dyDescent="0.25">
      <c r="A1199" s="108">
        <v>44663</v>
      </c>
      <c r="B1199" s="100">
        <f>WEEKNUM([1]!DATAMETEROLOGICA[[#This Row],[DIAS]],21)</f>
        <v>15</v>
      </c>
      <c r="C1199" s="100" cm="1">
        <f t="array" ref="C11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199" s="101">
        <v>19.477083333333329</v>
      </c>
      <c r="E1199" s="101">
        <v>28.2</v>
      </c>
      <c r="F1199" s="101">
        <v>14.7</v>
      </c>
      <c r="G1199" s="101">
        <v>70.229166666666671</v>
      </c>
      <c r="H1199" s="101">
        <v>89</v>
      </c>
      <c r="I1199" s="101">
        <v>42</v>
      </c>
      <c r="J1199" s="101">
        <v>6.4</v>
      </c>
    </row>
    <row r="1200" spans="1:10" x14ac:dyDescent="0.25">
      <c r="A1200" s="108">
        <v>44664</v>
      </c>
      <c r="B1200" s="100">
        <f>WEEKNUM([1]!DATAMETEROLOGICA[[#This Row],[DIAS]],21)</f>
        <v>15</v>
      </c>
      <c r="C1200" s="100" cm="1">
        <f t="array" ref="C12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200" s="101">
        <v>19.358333333333334</v>
      </c>
      <c r="E1200" s="101">
        <v>28</v>
      </c>
      <c r="F1200" s="101">
        <v>14.5</v>
      </c>
      <c r="G1200" s="101">
        <v>72.625</v>
      </c>
      <c r="H1200" s="101">
        <v>90</v>
      </c>
      <c r="I1200" s="101">
        <v>46</v>
      </c>
      <c r="J1200" s="101">
        <v>5.8999999999999995</v>
      </c>
    </row>
    <row r="1201" spans="1:10" x14ac:dyDescent="0.25">
      <c r="A1201" s="108">
        <v>44665</v>
      </c>
      <c r="B1201" s="100">
        <f>WEEKNUM([1]!DATAMETEROLOGICA[[#This Row],[DIAS]],21)</f>
        <v>15</v>
      </c>
      <c r="C1201" s="100" cm="1">
        <f t="array" ref="C12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201" s="101">
        <v>19.397916666666664</v>
      </c>
      <c r="E1201" s="101">
        <v>27.7</v>
      </c>
      <c r="F1201" s="101">
        <v>14.6</v>
      </c>
      <c r="G1201" s="101">
        <v>72.6875</v>
      </c>
      <c r="H1201" s="101">
        <v>88</v>
      </c>
      <c r="I1201" s="101">
        <v>50</v>
      </c>
      <c r="J1201" s="101">
        <v>5.6099999999999994</v>
      </c>
    </row>
    <row r="1202" spans="1:10" x14ac:dyDescent="0.25">
      <c r="A1202" s="108">
        <v>44666</v>
      </c>
      <c r="B1202" s="100">
        <f>WEEKNUM([1]!DATAMETEROLOGICA[[#This Row],[DIAS]],21)</f>
        <v>15</v>
      </c>
      <c r="C1202" s="100" cm="1">
        <f t="array" ref="C12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202" s="101">
        <v>19.110416666666676</v>
      </c>
      <c r="E1202" s="101">
        <v>26.9</v>
      </c>
      <c r="F1202" s="101">
        <v>14.6</v>
      </c>
      <c r="G1202" s="101">
        <v>76.458333333333329</v>
      </c>
      <c r="H1202" s="101">
        <v>91</v>
      </c>
      <c r="I1202" s="101">
        <v>52</v>
      </c>
      <c r="J1202" s="101">
        <v>5.69</v>
      </c>
    </row>
    <row r="1203" spans="1:10" x14ac:dyDescent="0.25">
      <c r="A1203" s="108">
        <v>44667</v>
      </c>
      <c r="B1203" s="100">
        <f>WEEKNUM([1]!DATAMETEROLOGICA[[#This Row],[DIAS]],21)</f>
        <v>15</v>
      </c>
      <c r="C1203" s="100" cm="1">
        <f t="array" ref="C12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3" s="101">
        <v>19.212500000000002</v>
      </c>
      <c r="E1203" s="101">
        <v>27.9</v>
      </c>
      <c r="F1203" s="101">
        <v>14.6</v>
      </c>
      <c r="G1203" s="101">
        <v>75.916666666666671</v>
      </c>
      <c r="H1203" s="101">
        <v>92</v>
      </c>
      <c r="I1203" s="101">
        <v>49</v>
      </c>
      <c r="J1203" s="101">
        <v>5.8199999999999994</v>
      </c>
    </row>
    <row r="1204" spans="1:10" x14ac:dyDescent="0.25">
      <c r="A1204" s="108">
        <v>44668</v>
      </c>
      <c r="B1204" s="100">
        <f>WEEKNUM([1]!DATAMETEROLOGICA[[#This Row],[DIAS]],21)</f>
        <v>15</v>
      </c>
      <c r="C1204" s="100" cm="1">
        <f t="array" ref="C12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4" s="101">
        <v>19.202083333333331</v>
      </c>
      <c r="E1204" s="101">
        <v>28.9</v>
      </c>
      <c r="F1204" s="101">
        <v>14</v>
      </c>
      <c r="G1204" s="101">
        <v>73.145833333333329</v>
      </c>
      <c r="H1204" s="101">
        <v>92</v>
      </c>
      <c r="I1204" s="101">
        <v>45</v>
      </c>
      <c r="J1204" s="101">
        <v>5.38</v>
      </c>
    </row>
    <row r="1205" spans="1:10" x14ac:dyDescent="0.25">
      <c r="A1205" s="108">
        <v>44669</v>
      </c>
      <c r="B1205" s="100">
        <f>WEEKNUM([1]!DATAMETEROLOGICA[[#This Row],[DIAS]],21)</f>
        <v>16</v>
      </c>
      <c r="C1205" s="100" cm="1">
        <f t="array" ref="C12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5" s="101">
        <v>20.452083333333331</v>
      </c>
      <c r="E1205" s="101">
        <v>31.1</v>
      </c>
      <c r="F1205" s="101">
        <v>13.3</v>
      </c>
      <c r="G1205" s="101">
        <v>68.25</v>
      </c>
      <c r="H1205" s="101">
        <v>89</v>
      </c>
      <c r="I1205" s="101">
        <v>37</v>
      </c>
      <c r="J1205" s="101">
        <v>5.37</v>
      </c>
    </row>
    <row r="1206" spans="1:10" x14ac:dyDescent="0.25">
      <c r="A1206" s="108">
        <v>44670</v>
      </c>
      <c r="B1206" s="100">
        <f>WEEKNUM([1]!DATAMETEROLOGICA[[#This Row],[DIAS]],21)</f>
        <v>16</v>
      </c>
      <c r="C1206" s="100" cm="1">
        <f t="array" ref="C12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6" s="101">
        <v>21.181250000000002</v>
      </c>
      <c r="E1206" s="101">
        <v>31.6</v>
      </c>
      <c r="F1206" s="101">
        <v>14.6</v>
      </c>
      <c r="G1206" s="101">
        <v>69.9375</v>
      </c>
      <c r="H1206" s="101">
        <v>88</v>
      </c>
      <c r="I1206" s="101">
        <v>45</v>
      </c>
      <c r="J1206" s="101">
        <v>5.19</v>
      </c>
    </row>
    <row r="1207" spans="1:10" x14ac:dyDescent="0.25">
      <c r="A1207" s="108">
        <v>44671</v>
      </c>
      <c r="B1207" s="100">
        <f>WEEKNUM([1]!DATAMETEROLOGICA[[#This Row],[DIAS]],21)</f>
        <v>16</v>
      </c>
      <c r="C1207" s="100" cm="1">
        <f t="array" ref="C12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7" s="101">
        <v>20.97291666666667</v>
      </c>
      <c r="E1207" s="101">
        <v>31.7</v>
      </c>
      <c r="F1207" s="101">
        <v>15.2</v>
      </c>
      <c r="G1207" s="101">
        <v>75.291666666666671</v>
      </c>
      <c r="H1207" s="101">
        <v>89</v>
      </c>
      <c r="I1207" s="101">
        <v>45</v>
      </c>
      <c r="J1207" s="101">
        <v>5.1100000000000003</v>
      </c>
    </row>
    <row r="1208" spans="1:10" x14ac:dyDescent="0.25">
      <c r="A1208" s="108">
        <v>44672</v>
      </c>
      <c r="B1208" s="100">
        <f>WEEKNUM([1]!DATAMETEROLOGICA[[#This Row],[DIAS]],21)</f>
        <v>16</v>
      </c>
      <c r="C1208" s="100" cm="1">
        <f t="array" ref="C12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8" s="101">
        <v>20.475000000000005</v>
      </c>
      <c r="E1208" s="101">
        <v>28</v>
      </c>
      <c r="F1208" s="101">
        <v>15.7</v>
      </c>
      <c r="G1208" s="101">
        <v>77.166666666666671</v>
      </c>
      <c r="H1208" s="101">
        <v>92</v>
      </c>
      <c r="I1208" s="101">
        <v>55</v>
      </c>
      <c r="J1208" s="101">
        <v>5.29</v>
      </c>
    </row>
    <row r="1209" spans="1:10" x14ac:dyDescent="0.25">
      <c r="A1209" s="108">
        <v>44673</v>
      </c>
      <c r="B1209" s="100">
        <f>WEEKNUM([1]!DATAMETEROLOGICA[[#This Row],[DIAS]],21)</f>
        <v>16</v>
      </c>
      <c r="C1209" s="100" cm="1">
        <f t="array" ref="C12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09" s="101">
        <v>19.972916666666666</v>
      </c>
      <c r="E1209" s="101">
        <v>26.8</v>
      </c>
      <c r="F1209" s="101">
        <v>15.7</v>
      </c>
      <c r="G1209" s="101">
        <v>75.916666666666671</v>
      </c>
      <c r="H1209" s="101">
        <v>91</v>
      </c>
      <c r="I1209" s="101">
        <v>53</v>
      </c>
      <c r="J1209" s="101">
        <v>5.44</v>
      </c>
    </row>
    <row r="1210" spans="1:10" x14ac:dyDescent="0.25">
      <c r="A1210" s="108">
        <v>44674</v>
      </c>
      <c r="B1210" s="100">
        <f>WEEKNUM([1]!DATAMETEROLOGICA[[#This Row],[DIAS]],21)</f>
        <v>16</v>
      </c>
      <c r="C1210" s="100" cm="1">
        <f t="array" ref="C12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0" s="101">
        <v>20.737499999999997</v>
      </c>
      <c r="E1210" s="101">
        <v>30.2</v>
      </c>
      <c r="F1210" s="101">
        <v>14.4</v>
      </c>
      <c r="G1210" s="101">
        <v>72.333333333333329</v>
      </c>
      <c r="H1210" s="101">
        <v>93</v>
      </c>
      <c r="I1210" s="101">
        <v>48</v>
      </c>
      <c r="J1210" s="101">
        <v>5.0200000000000005</v>
      </c>
    </row>
    <row r="1211" spans="1:10" x14ac:dyDescent="0.25">
      <c r="A1211" s="108">
        <v>44675</v>
      </c>
      <c r="B1211" s="100">
        <f>WEEKNUM([1]!DATAMETEROLOGICA[[#This Row],[DIAS]],21)</f>
        <v>16</v>
      </c>
      <c r="C1211" s="100" cm="1">
        <f t="array" ref="C12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1" s="101">
        <v>20.891666666666659</v>
      </c>
      <c r="E1211" s="101">
        <v>30.7</v>
      </c>
      <c r="F1211" s="101">
        <v>14.9</v>
      </c>
      <c r="G1211" s="101">
        <v>70.5625</v>
      </c>
      <c r="H1211" s="101">
        <v>83</v>
      </c>
      <c r="I1211" s="101">
        <v>47</v>
      </c>
      <c r="J1211" s="101">
        <v>5.1100000000000003</v>
      </c>
    </row>
    <row r="1212" spans="1:10" x14ac:dyDescent="0.25">
      <c r="A1212" s="108">
        <v>44676</v>
      </c>
      <c r="B1212" s="100">
        <f>WEEKNUM([1]!DATAMETEROLOGICA[[#This Row],[DIAS]],21)</f>
        <v>17</v>
      </c>
      <c r="C1212" s="100" cm="1">
        <f t="array" ref="C12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2" s="101">
        <v>20.762499999999999</v>
      </c>
      <c r="E1212" s="101">
        <v>30.3</v>
      </c>
      <c r="F1212" s="101">
        <v>15.6</v>
      </c>
      <c r="G1212" s="101">
        <v>72.541666666666671</v>
      </c>
      <c r="H1212" s="101">
        <v>87</v>
      </c>
      <c r="I1212" s="101">
        <v>48</v>
      </c>
      <c r="J1212" s="101">
        <v>4.5</v>
      </c>
    </row>
    <row r="1213" spans="1:10" x14ac:dyDescent="0.25">
      <c r="A1213" s="108">
        <v>44677</v>
      </c>
      <c r="B1213" s="100">
        <f>WEEKNUM([1]!DATAMETEROLOGICA[[#This Row],[DIAS]],21)</f>
        <v>17</v>
      </c>
      <c r="C1213" s="100" cm="1">
        <f t="array" ref="C12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3" s="101">
        <v>20.210416666666671</v>
      </c>
      <c r="E1213" s="101">
        <v>26.9</v>
      </c>
      <c r="F1213" s="101">
        <v>15.6</v>
      </c>
      <c r="G1213" s="101">
        <v>73.25</v>
      </c>
      <c r="H1213" s="101">
        <v>90</v>
      </c>
      <c r="I1213" s="101">
        <v>54</v>
      </c>
      <c r="J1213" s="101">
        <v>4.5900000000000007</v>
      </c>
    </row>
    <row r="1214" spans="1:10" x14ac:dyDescent="0.25">
      <c r="A1214" s="108">
        <v>44678</v>
      </c>
      <c r="B1214" s="100">
        <f>WEEKNUM([1]!DATAMETEROLOGICA[[#This Row],[DIAS]],21)</f>
        <v>17</v>
      </c>
      <c r="C1214" s="100" cm="1">
        <f t="array" ref="C12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4" s="101">
        <v>19.289583333333329</v>
      </c>
      <c r="E1214" s="101">
        <v>27.6</v>
      </c>
      <c r="F1214" s="101">
        <v>15</v>
      </c>
      <c r="G1214" s="101">
        <v>77.041666666666671</v>
      </c>
      <c r="H1214" s="101">
        <v>92</v>
      </c>
      <c r="I1214" s="101">
        <v>51</v>
      </c>
      <c r="J1214" s="101">
        <v>5.12</v>
      </c>
    </row>
    <row r="1215" spans="1:10" x14ac:dyDescent="0.25">
      <c r="A1215" s="108">
        <v>44679</v>
      </c>
      <c r="B1215" s="100">
        <f>WEEKNUM([1]!DATAMETEROLOGICA[[#This Row],[DIAS]],21)</f>
        <v>17</v>
      </c>
      <c r="C1215" s="100" cm="1">
        <f t="array" ref="C12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5" s="101">
        <v>18.781249999999996</v>
      </c>
      <c r="E1215" s="101">
        <v>27.3</v>
      </c>
      <c r="F1215" s="101">
        <v>14.3</v>
      </c>
      <c r="G1215" s="101">
        <v>77.75</v>
      </c>
      <c r="H1215" s="101">
        <v>94</v>
      </c>
      <c r="I1215" s="101">
        <v>52</v>
      </c>
      <c r="J1215" s="101">
        <v>4.4900000000000011</v>
      </c>
    </row>
    <row r="1216" spans="1:10" x14ac:dyDescent="0.25">
      <c r="A1216" s="108">
        <v>44680</v>
      </c>
      <c r="B1216" s="100">
        <f>WEEKNUM([1]!DATAMETEROLOGICA[[#This Row],[DIAS]],21)</f>
        <v>17</v>
      </c>
      <c r="C1216" s="100" cm="1">
        <f t="array" ref="C12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6" s="101">
        <v>20.970833333333335</v>
      </c>
      <c r="E1216" s="101">
        <v>31.1</v>
      </c>
      <c r="F1216" s="101">
        <v>14.9</v>
      </c>
      <c r="G1216" s="101">
        <v>69.416666666666671</v>
      </c>
      <c r="H1216" s="101">
        <v>85</v>
      </c>
      <c r="I1216" s="101">
        <v>45</v>
      </c>
      <c r="J1216" s="101">
        <v>5.26</v>
      </c>
    </row>
    <row r="1217" spans="1:10" x14ac:dyDescent="0.25">
      <c r="A1217" s="108">
        <v>44681</v>
      </c>
      <c r="B1217" s="100">
        <f>WEEKNUM([1]!DATAMETEROLOGICA[[#This Row],[DIAS]],21)</f>
        <v>17</v>
      </c>
      <c r="C1217" s="100" cm="1">
        <f t="array" ref="C12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7" s="101">
        <v>19.956250000000001</v>
      </c>
      <c r="E1217" s="101">
        <v>30.7</v>
      </c>
      <c r="F1217" s="101">
        <v>14.4</v>
      </c>
      <c r="G1217" s="101">
        <v>71.9375</v>
      </c>
      <c r="H1217" s="101">
        <v>91</v>
      </c>
      <c r="I1217" s="101">
        <v>42</v>
      </c>
      <c r="J1217" s="101">
        <v>5.13</v>
      </c>
    </row>
    <row r="1218" spans="1:10" x14ac:dyDescent="0.25">
      <c r="A1218" s="108">
        <v>44682</v>
      </c>
      <c r="B1218" s="100">
        <f>WEEKNUM([1]!DATAMETEROLOGICA[[#This Row],[DIAS]],21)</f>
        <v>17</v>
      </c>
      <c r="C1218" s="100" cm="1">
        <f t="array" ref="C12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8" s="101">
        <v>18.874999999999996</v>
      </c>
      <c r="E1218" s="101">
        <v>27.6</v>
      </c>
      <c r="F1218" s="101">
        <v>14.2</v>
      </c>
      <c r="G1218" s="101">
        <v>74.4375</v>
      </c>
      <c r="H1218" s="101">
        <v>91</v>
      </c>
      <c r="I1218" s="101">
        <v>49</v>
      </c>
      <c r="J1218" s="101">
        <v>5.0100000000000007</v>
      </c>
    </row>
    <row r="1219" spans="1:10" x14ac:dyDescent="0.25">
      <c r="A1219" s="108">
        <v>44683</v>
      </c>
      <c r="B1219" s="100">
        <f>WEEKNUM([1]!DATAMETEROLOGICA[[#This Row],[DIAS]],21)</f>
        <v>18</v>
      </c>
      <c r="C1219" s="100" cm="1">
        <f t="array" ref="C12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19" s="101">
        <v>18.783333333333328</v>
      </c>
      <c r="E1219" s="101">
        <v>27.2</v>
      </c>
      <c r="F1219" s="101">
        <v>13.4</v>
      </c>
      <c r="G1219" s="101">
        <v>73.604166666666671</v>
      </c>
      <c r="H1219" s="101">
        <v>90</v>
      </c>
      <c r="I1219" s="101">
        <v>50</v>
      </c>
      <c r="J1219" s="101">
        <v>4.9399999999999995</v>
      </c>
    </row>
    <row r="1220" spans="1:10" x14ac:dyDescent="0.25">
      <c r="A1220" s="108">
        <v>44684</v>
      </c>
      <c r="B1220" s="100">
        <f>WEEKNUM([1]!DATAMETEROLOGICA[[#This Row],[DIAS]],21)</f>
        <v>18</v>
      </c>
      <c r="C1220" s="100" cm="1">
        <f t="array" ref="C12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0" s="101">
        <v>20.039583333333336</v>
      </c>
      <c r="E1220" s="101">
        <v>31</v>
      </c>
      <c r="F1220" s="101">
        <v>14.2</v>
      </c>
      <c r="G1220" s="101">
        <v>70.270833333333329</v>
      </c>
      <c r="H1220" s="101">
        <v>89</v>
      </c>
      <c r="I1220" s="101">
        <v>40</v>
      </c>
      <c r="J1220" s="101">
        <v>4.88</v>
      </c>
    </row>
    <row r="1221" spans="1:10" x14ac:dyDescent="0.25">
      <c r="A1221" s="108">
        <v>44685</v>
      </c>
      <c r="B1221" s="100">
        <f>WEEKNUM([1]!DATAMETEROLOGICA[[#This Row],[DIAS]],21)</f>
        <v>18</v>
      </c>
      <c r="C1221" s="100" cm="1">
        <f t="array" ref="C12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1" s="101">
        <v>19.954166666666669</v>
      </c>
      <c r="E1221" s="101">
        <v>30.5</v>
      </c>
      <c r="F1221" s="101">
        <v>13.9</v>
      </c>
      <c r="G1221" s="101">
        <v>70.541666666666671</v>
      </c>
      <c r="H1221" s="101">
        <v>90</v>
      </c>
      <c r="I1221" s="101">
        <v>44</v>
      </c>
      <c r="J1221" s="101">
        <v>4.7700000000000005</v>
      </c>
    </row>
    <row r="1222" spans="1:10" x14ac:dyDescent="0.25">
      <c r="A1222" s="108">
        <v>44686</v>
      </c>
      <c r="B1222" s="100">
        <f>WEEKNUM([1]!DATAMETEROLOGICA[[#This Row],[DIAS]],21)</f>
        <v>18</v>
      </c>
      <c r="C1222" s="100" cm="1">
        <f t="array" ref="C12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2" s="101">
        <v>18.999999999999996</v>
      </c>
      <c r="E1222" s="101">
        <v>29.3</v>
      </c>
      <c r="F1222" s="101">
        <v>13.6</v>
      </c>
      <c r="G1222" s="101">
        <v>77.666666666666671</v>
      </c>
      <c r="H1222" s="101">
        <v>93</v>
      </c>
      <c r="I1222" s="101">
        <v>48</v>
      </c>
      <c r="J1222" s="101">
        <v>4.4600000000000017</v>
      </c>
    </row>
    <row r="1223" spans="1:10" x14ac:dyDescent="0.25">
      <c r="A1223" s="108">
        <v>44687</v>
      </c>
      <c r="B1223" s="100">
        <f>WEEKNUM([1]!DATAMETEROLOGICA[[#This Row],[DIAS]],21)</f>
        <v>18</v>
      </c>
      <c r="C1223" s="100" cm="1">
        <f t="array" ref="C12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3" s="101">
        <v>19.099999999999998</v>
      </c>
      <c r="E1223" s="101">
        <v>29.1</v>
      </c>
      <c r="F1223" s="101">
        <v>13.9</v>
      </c>
      <c r="G1223" s="101">
        <v>79.083333333333329</v>
      </c>
      <c r="H1223" s="101">
        <v>94</v>
      </c>
      <c r="I1223" s="101">
        <v>51</v>
      </c>
      <c r="J1223" s="101">
        <v>4.2600000000000007</v>
      </c>
    </row>
    <row r="1224" spans="1:10" x14ac:dyDescent="0.25">
      <c r="A1224" s="108">
        <v>44688</v>
      </c>
      <c r="B1224" s="100">
        <f>WEEKNUM([1]!DATAMETEROLOGICA[[#This Row],[DIAS]],21)</f>
        <v>18</v>
      </c>
      <c r="C1224" s="100" cm="1">
        <f t="array" ref="C12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4" s="101">
        <v>18.999999999999996</v>
      </c>
      <c r="E1224" s="101">
        <v>27.9</v>
      </c>
      <c r="F1224" s="101">
        <v>14.3</v>
      </c>
      <c r="G1224" s="101">
        <v>79.104166666666671</v>
      </c>
      <c r="H1224" s="101">
        <v>94</v>
      </c>
      <c r="I1224" s="101">
        <v>55</v>
      </c>
      <c r="J1224" s="101">
        <v>4.0600000000000014</v>
      </c>
    </row>
    <row r="1225" spans="1:10" x14ac:dyDescent="0.25">
      <c r="A1225" s="108">
        <v>44689</v>
      </c>
      <c r="B1225" s="100">
        <f>WEEKNUM([1]!DATAMETEROLOGICA[[#This Row],[DIAS]],21)</f>
        <v>18</v>
      </c>
      <c r="C1225" s="100" cm="1">
        <f t="array" ref="C12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5" s="101">
        <v>18.018750000000001</v>
      </c>
      <c r="E1225" s="101">
        <v>25.3</v>
      </c>
      <c r="F1225" s="101">
        <v>13.9</v>
      </c>
      <c r="G1225" s="101">
        <v>82.458333333333329</v>
      </c>
      <c r="H1225" s="101">
        <v>95</v>
      </c>
      <c r="I1225" s="101">
        <v>57</v>
      </c>
      <c r="J1225" s="101">
        <v>4.6800000000000015</v>
      </c>
    </row>
    <row r="1226" spans="1:10" x14ac:dyDescent="0.25">
      <c r="A1226" s="108">
        <v>44690</v>
      </c>
      <c r="B1226" s="100">
        <f>WEEKNUM([1]!DATAMETEROLOGICA[[#This Row],[DIAS]],21)</f>
        <v>19</v>
      </c>
      <c r="C1226" s="100" cm="1">
        <f t="array" ref="C12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6" s="101">
        <v>17.33958333333333</v>
      </c>
      <c r="E1226" s="101">
        <v>25.4</v>
      </c>
      <c r="F1226" s="101">
        <v>13.8</v>
      </c>
      <c r="G1226" s="101">
        <v>78.416666666666671</v>
      </c>
      <c r="H1226" s="101">
        <v>92</v>
      </c>
      <c r="I1226" s="101">
        <v>49</v>
      </c>
      <c r="J1226" s="101">
        <v>5.0400000000000009</v>
      </c>
    </row>
    <row r="1227" spans="1:10" x14ac:dyDescent="0.25">
      <c r="A1227" s="108">
        <v>44691</v>
      </c>
      <c r="B1227" s="100">
        <f>WEEKNUM([1]!DATAMETEROLOGICA[[#This Row],[DIAS]],21)</f>
        <v>19</v>
      </c>
      <c r="C1227" s="100" cm="1">
        <f t="array" ref="C12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7" s="101">
        <v>18.027083333333334</v>
      </c>
      <c r="E1227" s="101">
        <v>26.9</v>
      </c>
      <c r="F1227" s="101">
        <v>12.4</v>
      </c>
      <c r="G1227" s="101">
        <v>77.291666666666671</v>
      </c>
      <c r="H1227" s="101">
        <v>95</v>
      </c>
      <c r="I1227" s="101">
        <v>51</v>
      </c>
      <c r="J1227" s="101">
        <v>4.0299999999999994</v>
      </c>
    </row>
    <row r="1228" spans="1:10" x14ac:dyDescent="0.25">
      <c r="A1228" s="108">
        <v>44692</v>
      </c>
      <c r="B1228" s="100">
        <f>WEEKNUM([1]!DATAMETEROLOGICA[[#This Row],[DIAS]],21)</f>
        <v>19</v>
      </c>
      <c r="C1228" s="100" cm="1">
        <f t="array" ref="C12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8" s="101">
        <v>19.560416666666672</v>
      </c>
      <c r="E1228" s="101">
        <v>30</v>
      </c>
      <c r="F1228" s="101">
        <v>13.1</v>
      </c>
      <c r="G1228" s="101">
        <v>72.416666666666671</v>
      </c>
      <c r="H1228" s="101">
        <v>94</v>
      </c>
      <c r="I1228" s="101">
        <v>44</v>
      </c>
      <c r="J1228" s="101">
        <v>4.5</v>
      </c>
    </row>
    <row r="1229" spans="1:10" x14ac:dyDescent="0.25">
      <c r="A1229" s="108">
        <v>44693</v>
      </c>
      <c r="B1229" s="100">
        <f>WEEKNUM([1]!DATAMETEROLOGICA[[#This Row],[DIAS]],21)</f>
        <v>19</v>
      </c>
      <c r="C1229" s="100" cm="1">
        <f t="array" ref="C12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29" s="101">
        <v>19.506249999999994</v>
      </c>
      <c r="E1229" s="101">
        <v>30</v>
      </c>
      <c r="F1229" s="101">
        <v>12.6</v>
      </c>
      <c r="G1229" s="101">
        <v>82</v>
      </c>
      <c r="H1229" s="101">
        <v>87</v>
      </c>
      <c r="I1229" s="101">
        <v>25</v>
      </c>
      <c r="J1229" s="101">
        <v>4.5200000000000005</v>
      </c>
    </row>
    <row r="1230" spans="1:10" x14ac:dyDescent="0.25">
      <c r="A1230" s="108">
        <v>44694</v>
      </c>
      <c r="B1230" s="100">
        <f>WEEKNUM([1]!DATAMETEROLOGICA[[#This Row],[DIAS]],21)</f>
        <v>19</v>
      </c>
      <c r="C1230" s="100" cm="1">
        <f t="array" ref="C12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30" s="101">
        <v>18.258333333333333</v>
      </c>
      <c r="E1230" s="101">
        <v>28.5</v>
      </c>
      <c r="F1230" s="101">
        <v>12.8</v>
      </c>
      <c r="G1230" s="101">
        <v>76.5</v>
      </c>
      <c r="H1230" s="101">
        <v>95</v>
      </c>
      <c r="I1230" s="101">
        <v>45</v>
      </c>
      <c r="J1230" s="101">
        <v>4.6000000000000005</v>
      </c>
    </row>
    <row r="1231" spans="1:10" x14ac:dyDescent="0.25">
      <c r="A1231" s="108">
        <v>44695</v>
      </c>
      <c r="B1231" s="100">
        <f>WEEKNUM([1]!DATAMETEROLOGICA[[#This Row],[DIAS]],21)</f>
        <v>19</v>
      </c>
      <c r="C1231" s="100" cm="1">
        <f t="array" ref="C12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31" s="101">
        <v>17.954166666666666</v>
      </c>
      <c r="E1231" s="101">
        <v>28.4</v>
      </c>
      <c r="F1231" s="101">
        <v>12.8</v>
      </c>
      <c r="G1231" s="101">
        <v>76.229166666666671</v>
      </c>
      <c r="H1231" s="101">
        <v>94</v>
      </c>
      <c r="I1231" s="101">
        <v>44</v>
      </c>
      <c r="J1231" s="101">
        <v>4.32</v>
      </c>
    </row>
    <row r="1232" spans="1:10" x14ac:dyDescent="0.25">
      <c r="A1232" s="108">
        <v>44696</v>
      </c>
      <c r="B1232" s="100">
        <f>WEEKNUM([1]!DATAMETEROLOGICA[[#This Row],[DIAS]],21)</f>
        <v>19</v>
      </c>
      <c r="C1232" s="100" cm="1">
        <f t="array" ref="C12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4</v>
      </c>
      <c r="D1232" s="101">
        <v>17.479166666666668</v>
      </c>
      <c r="E1232" s="101">
        <v>28.8</v>
      </c>
      <c r="F1232" s="101">
        <v>11.6</v>
      </c>
      <c r="G1232" s="101">
        <v>76.791666666666671</v>
      </c>
      <c r="H1232" s="101">
        <v>95</v>
      </c>
      <c r="I1232" s="101">
        <v>43</v>
      </c>
      <c r="J1232" s="101">
        <v>4.08</v>
      </c>
    </row>
    <row r="1233" spans="1:10" x14ac:dyDescent="0.25">
      <c r="A1233" s="108">
        <v>44697</v>
      </c>
      <c r="B1233" s="100">
        <f>WEEKNUM([1]!DATAMETEROLOGICA[[#This Row],[DIAS]],21)</f>
        <v>20</v>
      </c>
      <c r="C1233" s="100" cm="1">
        <f t="array" ref="C12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3" s="101">
        <v>18.43333333333333</v>
      </c>
      <c r="E1233" s="101">
        <v>29.2</v>
      </c>
      <c r="F1233" s="101">
        <v>11.4</v>
      </c>
      <c r="G1233" s="101">
        <v>70.645833333333329</v>
      </c>
      <c r="H1233" s="101">
        <v>88</v>
      </c>
      <c r="I1233" s="101">
        <v>39</v>
      </c>
      <c r="J1233" s="101">
        <v>4.87</v>
      </c>
    </row>
    <row r="1234" spans="1:10" x14ac:dyDescent="0.25">
      <c r="A1234" s="108">
        <v>44698</v>
      </c>
      <c r="B1234" s="100">
        <f>WEEKNUM([1]!DATAMETEROLOGICA[[#This Row],[DIAS]],21)</f>
        <v>20</v>
      </c>
      <c r="C1234" s="100" cm="1">
        <f t="array" ref="C12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4" s="101">
        <v>19.8</v>
      </c>
      <c r="E1234" s="101">
        <v>31</v>
      </c>
      <c r="F1234" s="101">
        <v>11.8</v>
      </c>
      <c r="G1234" s="101">
        <v>60.3125</v>
      </c>
      <c r="H1234" s="101">
        <v>83</v>
      </c>
      <c r="I1234" s="101">
        <v>30</v>
      </c>
      <c r="J1234" s="101">
        <v>4.6999999999999993</v>
      </c>
    </row>
    <row r="1235" spans="1:10" x14ac:dyDescent="0.25">
      <c r="A1235" s="108">
        <v>44699</v>
      </c>
      <c r="B1235" s="100">
        <f>WEEKNUM([1]!DATAMETEROLOGICA[[#This Row],[DIAS]],21)</f>
        <v>20</v>
      </c>
      <c r="C1235" s="100" cm="1">
        <f t="array" ref="C12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5" s="101">
        <v>19.537499999999998</v>
      </c>
      <c r="E1235" s="101">
        <v>29.3</v>
      </c>
      <c r="F1235" s="101">
        <v>11.7</v>
      </c>
      <c r="G1235" s="101">
        <v>66.770833333333329</v>
      </c>
      <c r="H1235" s="101">
        <v>91</v>
      </c>
      <c r="I1235" s="101">
        <v>44</v>
      </c>
      <c r="J1235" s="101">
        <v>4.2100000000000009</v>
      </c>
    </row>
    <row r="1236" spans="1:10" x14ac:dyDescent="0.25">
      <c r="A1236" s="108">
        <v>44700</v>
      </c>
      <c r="B1236" s="100">
        <f>WEEKNUM([1]!DATAMETEROLOGICA[[#This Row],[DIAS]],21)</f>
        <v>20</v>
      </c>
      <c r="C1236" s="100" cm="1">
        <f t="array" ref="C12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6" s="101">
        <v>20.333333333333339</v>
      </c>
      <c r="E1236" s="101">
        <v>30.6</v>
      </c>
      <c r="F1236" s="101">
        <v>14</v>
      </c>
      <c r="G1236" s="101">
        <v>64.833333333333329</v>
      </c>
      <c r="H1236" s="101">
        <v>91</v>
      </c>
      <c r="I1236" s="101">
        <v>37</v>
      </c>
      <c r="J1236" s="101">
        <v>4.4500000000000011</v>
      </c>
    </row>
    <row r="1237" spans="1:10" x14ac:dyDescent="0.25">
      <c r="A1237" s="108">
        <v>44701</v>
      </c>
      <c r="B1237" s="100">
        <f>WEEKNUM([1]!DATAMETEROLOGICA[[#This Row],[DIAS]],21)</f>
        <v>20</v>
      </c>
      <c r="C1237" s="100" cm="1">
        <f t="array" ref="C12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7" s="101">
        <v>17.866666666666667</v>
      </c>
      <c r="E1237" s="101">
        <v>27.3</v>
      </c>
      <c r="F1237" s="101">
        <v>13.1</v>
      </c>
      <c r="G1237" s="101">
        <v>76.875</v>
      </c>
      <c r="H1237" s="101">
        <v>94</v>
      </c>
      <c r="I1237" s="101">
        <v>46</v>
      </c>
      <c r="J1237" s="101">
        <v>4.3800000000000017</v>
      </c>
    </row>
    <row r="1238" spans="1:10" x14ac:dyDescent="0.25">
      <c r="A1238" s="108">
        <v>44702</v>
      </c>
      <c r="B1238" s="100">
        <f>WEEKNUM([1]!DATAMETEROLOGICA[[#This Row],[DIAS]],21)</f>
        <v>20</v>
      </c>
      <c r="C1238" s="100" cm="1">
        <f t="array" ref="C12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8" s="101">
        <v>17.502083333333331</v>
      </c>
      <c r="E1238" s="101">
        <v>28.6</v>
      </c>
      <c r="F1238" s="101">
        <v>12.8</v>
      </c>
      <c r="G1238" s="101">
        <v>77.125</v>
      </c>
      <c r="H1238" s="101">
        <v>93</v>
      </c>
      <c r="I1238" s="101">
        <v>43</v>
      </c>
      <c r="J1238" s="101">
        <v>4.2600000000000007</v>
      </c>
    </row>
    <row r="1239" spans="1:10" x14ac:dyDescent="0.25">
      <c r="A1239" s="108">
        <v>44703</v>
      </c>
      <c r="B1239" s="100">
        <f>WEEKNUM([1]!DATAMETEROLOGICA[[#This Row],[DIAS]],21)</f>
        <v>20</v>
      </c>
      <c r="C1239" s="100" cm="1">
        <f t="array" ref="C12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39" s="101">
        <v>16.906250000000004</v>
      </c>
      <c r="E1239" s="101">
        <v>26.2</v>
      </c>
      <c r="F1239" s="101">
        <v>12</v>
      </c>
      <c r="G1239" s="101">
        <v>78.041666666666671</v>
      </c>
      <c r="H1239" s="101">
        <v>94</v>
      </c>
      <c r="I1239" s="101">
        <v>50</v>
      </c>
      <c r="J1239" s="101">
        <v>4.2200000000000006</v>
      </c>
    </row>
    <row r="1240" spans="1:10" x14ac:dyDescent="0.25">
      <c r="A1240" s="108">
        <v>44704</v>
      </c>
      <c r="B1240" s="100">
        <f>WEEKNUM([1]!DATAMETEROLOGICA[[#This Row],[DIAS]],21)</f>
        <v>21</v>
      </c>
      <c r="C1240" s="100" cm="1">
        <f t="array" ref="C12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0" s="101">
        <v>16.854166666666668</v>
      </c>
      <c r="E1240" s="101">
        <v>27.2</v>
      </c>
      <c r="F1240" s="101">
        <v>12.2</v>
      </c>
      <c r="G1240" s="101">
        <v>75.5625</v>
      </c>
      <c r="H1240" s="101">
        <v>92</v>
      </c>
      <c r="I1240" s="101">
        <v>43</v>
      </c>
      <c r="J1240" s="101">
        <v>4.2300000000000004</v>
      </c>
    </row>
    <row r="1241" spans="1:10" x14ac:dyDescent="0.25">
      <c r="A1241" s="108">
        <v>44705</v>
      </c>
      <c r="B1241" s="100">
        <f>WEEKNUM([1]!DATAMETEROLOGICA[[#This Row],[DIAS]],21)</f>
        <v>21</v>
      </c>
      <c r="C1241" s="100" cm="1">
        <f t="array" ref="C12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1" s="101">
        <v>16.189795918367345</v>
      </c>
      <c r="E1241" s="101">
        <v>25.9</v>
      </c>
      <c r="F1241" s="101">
        <v>10.4</v>
      </c>
      <c r="G1241" s="101">
        <v>76.244897959183675</v>
      </c>
      <c r="H1241" s="101">
        <v>95</v>
      </c>
      <c r="I1241" s="101">
        <v>47</v>
      </c>
      <c r="J1241" s="101">
        <v>4.2800000000000011</v>
      </c>
    </row>
    <row r="1242" spans="1:10" x14ac:dyDescent="0.25">
      <c r="A1242" s="108">
        <v>44706</v>
      </c>
      <c r="B1242" s="100">
        <f>WEEKNUM([1]!DATAMETEROLOGICA[[#This Row],[DIAS]],21)</f>
        <v>21</v>
      </c>
      <c r="C1242" s="100" cm="1">
        <f t="array" ref="C12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2" s="101">
        <v>16.922916666666669</v>
      </c>
      <c r="E1242" s="101">
        <v>29</v>
      </c>
      <c r="F1242" s="101">
        <v>10.9</v>
      </c>
      <c r="G1242" s="101">
        <v>75.145833333333329</v>
      </c>
      <c r="H1242" s="101">
        <v>95</v>
      </c>
      <c r="I1242" s="101">
        <v>39</v>
      </c>
      <c r="J1242" s="101">
        <v>4.160000000000001</v>
      </c>
    </row>
    <row r="1243" spans="1:10" x14ac:dyDescent="0.25">
      <c r="A1243" s="108">
        <v>44707</v>
      </c>
      <c r="B1243" s="100">
        <f>WEEKNUM([1]!DATAMETEROLOGICA[[#This Row],[DIAS]],21)</f>
        <v>21</v>
      </c>
      <c r="C1243" s="100" cm="1">
        <f t="array" ref="C12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3" s="101">
        <v>16.879166666666666</v>
      </c>
      <c r="E1243" s="101">
        <v>28.9</v>
      </c>
      <c r="F1243" s="101">
        <v>10.9</v>
      </c>
      <c r="G1243" s="101">
        <v>75.854166666666671</v>
      </c>
      <c r="H1243" s="101">
        <v>96</v>
      </c>
      <c r="I1243" s="101">
        <v>41</v>
      </c>
      <c r="J1243" s="101">
        <v>4.01</v>
      </c>
    </row>
    <row r="1244" spans="1:10" x14ac:dyDescent="0.25">
      <c r="A1244" s="108">
        <v>44708</v>
      </c>
      <c r="B1244" s="100">
        <f>WEEKNUM([1]!DATAMETEROLOGICA[[#This Row],[DIAS]],21)</f>
        <v>21</v>
      </c>
      <c r="C1244" s="100" cm="1">
        <f t="array" ref="C12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4" s="101">
        <v>16.260416666666668</v>
      </c>
      <c r="E1244" s="101">
        <v>26.9</v>
      </c>
      <c r="F1244" s="101">
        <v>9.6999999999999993</v>
      </c>
      <c r="G1244" s="101">
        <v>75.979166666666671</v>
      </c>
      <c r="H1244" s="101">
        <v>95</v>
      </c>
      <c r="I1244" s="101">
        <v>46</v>
      </c>
      <c r="J1244" s="101">
        <v>3.9299999999999993</v>
      </c>
    </row>
    <row r="1245" spans="1:10" x14ac:dyDescent="0.25">
      <c r="A1245" s="108">
        <v>44709</v>
      </c>
      <c r="B1245" s="100">
        <f>WEEKNUM([1]!DATAMETEROLOGICA[[#This Row],[DIAS]],21)</f>
        <v>21</v>
      </c>
      <c r="C1245" s="100" cm="1">
        <f t="array" ref="C12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5" s="101">
        <v>15.658333333333333</v>
      </c>
      <c r="E1245" s="101">
        <v>26.9</v>
      </c>
      <c r="F1245" s="101">
        <v>9.1999999999999993</v>
      </c>
      <c r="G1245" s="101">
        <v>75.583333333333329</v>
      </c>
      <c r="H1245" s="101">
        <v>93</v>
      </c>
      <c r="I1245" s="101">
        <v>44</v>
      </c>
      <c r="J1245" s="101">
        <v>3.9599999999999991</v>
      </c>
    </row>
    <row r="1246" spans="1:10" x14ac:dyDescent="0.25">
      <c r="A1246" s="108">
        <v>44710</v>
      </c>
      <c r="B1246" s="100">
        <f>WEEKNUM([1]!DATAMETEROLOGICA[[#This Row],[DIAS]],21)</f>
        <v>21</v>
      </c>
      <c r="C1246" s="100" cm="1">
        <f t="array" ref="C12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6" s="101">
        <v>16.241666666666671</v>
      </c>
      <c r="E1246" s="101">
        <v>27.7</v>
      </c>
      <c r="F1246" s="101">
        <v>9.9</v>
      </c>
      <c r="G1246" s="101">
        <v>73.895833333333329</v>
      </c>
      <c r="H1246" s="101">
        <v>90</v>
      </c>
      <c r="I1246" s="101">
        <v>42</v>
      </c>
      <c r="J1246" s="101">
        <v>4.2000000000000011</v>
      </c>
    </row>
    <row r="1247" spans="1:10" x14ac:dyDescent="0.25">
      <c r="A1247" s="108">
        <v>44711</v>
      </c>
      <c r="B1247" s="100">
        <f>WEEKNUM([1]!DATAMETEROLOGICA[[#This Row],[DIAS]],21)</f>
        <v>22</v>
      </c>
      <c r="C1247" s="100" cm="1">
        <f t="array" ref="C12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7" s="101">
        <v>16.035416666666666</v>
      </c>
      <c r="E1247" s="101">
        <v>27</v>
      </c>
      <c r="F1247" s="101">
        <v>9.6</v>
      </c>
      <c r="G1247" s="101">
        <v>74.6875</v>
      </c>
      <c r="H1247" s="101">
        <v>92</v>
      </c>
      <c r="I1247" s="101">
        <v>43</v>
      </c>
      <c r="J1247" s="101">
        <v>4.12</v>
      </c>
    </row>
    <row r="1248" spans="1:10" x14ac:dyDescent="0.25">
      <c r="A1248" s="108">
        <v>44712</v>
      </c>
      <c r="B1248" s="100">
        <f>WEEKNUM([1]!DATAMETEROLOGICA[[#This Row],[DIAS]],21)</f>
        <v>22</v>
      </c>
      <c r="C1248" s="100" cm="1">
        <f t="array" ref="C12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8" s="101">
        <v>16.354166666666671</v>
      </c>
      <c r="E1248" s="101">
        <v>25.3</v>
      </c>
      <c r="F1248" s="101">
        <v>10.199999999999999</v>
      </c>
      <c r="G1248" s="101">
        <v>74.645833333333329</v>
      </c>
      <c r="H1248" s="101">
        <v>93</v>
      </c>
      <c r="I1248" s="101">
        <v>50</v>
      </c>
      <c r="J1248" s="101">
        <v>3.819999999999999</v>
      </c>
    </row>
    <row r="1249" spans="1:10" x14ac:dyDescent="0.25">
      <c r="A1249" s="108">
        <v>44713</v>
      </c>
      <c r="B1249" s="100">
        <f>WEEKNUM([1]!DATAMETEROLOGICA[[#This Row],[DIAS]],21)</f>
        <v>22</v>
      </c>
      <c r="C1249" s="100" cm="1">
        <f t="array" ref="C12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49" s="101">
        <v>16.239583333333332</v>
      </c>
      <c r="E1249" s="101">
        <v>25.2</v>
      </c>
      <c r="F1249" s="101">
        <v>10.6</v>
      </c>
      <c r="G1249" s="101">
        <v>77.666666666666671</v>
      </c>
      <c r="H1249" s="101">
        <v>92</v>
      </c>
      <c r="I1249" s="101">
        <v>49</v>
      </c>
      <c r="J1249" s="101">
        <v>4.160000000000001</v>
      </c>
    </row>
    <row r="1250" spans="1:10" x14ac:dyDescent="0.25">
      <c r="A1250" s="108">
        <v>44714</v>
      </c>
      <c r="B1250" s="100">
        <f>WEEKNUM([1]!DATAMETEROLOGICA[[#This Row],[DIAS]],21)</f>
        <v>22</v>
      </c>
      <c r="C1250" s="100" cm="1">
        <f t="array" ref="C12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0" s="101">
        <v>17.870833333333334</v>
      </c>
      <c r="E1250" s="101">
        <v>28.9</v>
      </c>
      <c r="F1250" s="101">
        <v>11.9</v>
      </c>
      <c r="G1250" s="101">
        <v>73.875</v>
      </c>
      <c r="H1250" s="101">
        <v>95</v>
      </c>
      <c r="I1250" s="101">
        <v>32</v>
      </c>
      <c r="J1250" s="101">
        <v>3.9599999999999991</v>
      </c>
    </row>
    <row r="1251" spans="1:10" x14ac:dyDescent="0.25">
      <c r="A1251" s="108">
        <v>44715</v>
      </c>
      <c r="B1251" s="100">
        <f>WEEKNUM([1]!DATAMETEROLOGICA[[#This Row],[DIAS]],21)</f>
        <v>22</v>
      </c>
      <c r="C1251" s="100" cm="1">
        <f t="array" ref="C12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1" s="101">
        <v>20.420833333333334</v>
      </c>
      <c r="E1251" s="101">
        <v>30.1</v>
      </c>
      <c r="F1251" s="101">
        <v>12.1</v>
      </c>
      <c r="G1251" s="101">
        <v>62.1875</v>
      </c>
      <c r="H1251" s="101">
        <v>84</v>
      </c>
      <c r="I1251" s="101">
        <v>32</v>
      </c>
      <c r="J1251" s="101">
        <v>3.9999999999999996</v>
      </c>
    </row>
    <row r="1252" spans="1:10" x14ac:dyDescent="0.25">
      <c r="A1252" s="108">
        <v>44716</v>
      </c>
      <c r="B1252" s="100">
        <f>WEEKNUM([1]!DATAMETEROLOGICA[[#This Row],[DIAS]],21)</f>
        <v>22</v>
      </c>
      <c r="C1252" s="100" cm="1">
        <f t="array" ref="C12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2" s="101">
        <v>20.099999999999998</v>
      </c>
      <c r="E1252" s="101">
        <v>29.8</v>
      </c>
      <c r="F1252" s="101">
        <v>13.9</v>
      </c>
      <c r="G1252" s="101">
        <v>64.708333333333329</v>
      </c>
      <c r="H1252" s="101">
        <v>81</v>
      </c>
      <c r="I1252" s="101">
        <v>31</v>
      </c>
      <c r="J1252" s="101">
        <v>3.9699999999999993</v>
      </c>
    </row>
    <row r="1253" spans="1:10" x14ac:dyDescent="0.25">
      <c r="A1253" s="108">
        <v>44717</v>
      </c>
      <c r="B1253" s="100">
        <f>WEEKNUM([1]!DATAMETEROLOGICA[[#This Row],[DIAS]],21)</f>
        <v>22</v>
      </c>
      <c r="C1253" s="100" cm="1">
        <f t="array" ref="C12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3" s="101">
        <v>17.868750000000006</v>
      </c>
      <c r="E1253" s="101">
        <v>26.3</v>
      </c>
      <c r="F1253" s="101">
        <v>13.5</v>
      </c>
      <c r="G1253" s="101">
        <v>75.458333333333329</v>
      </c>
      <c r="H1253" s="101">
        <v>93</v>
      </c>
      <c r="I1253" s="101">
        <v>51</v>
      </c>
      <c r="J1253" s="101">
        <v>3.7099999999999986</v>
      </c>
    </row>
    <row r="1254" spans="1:10" x14ac:dyDescent="0.25">
      <c r="A1254" s="108">
        <v>44718</v>
      </c>
      <c r="B1254" s="100">
        <f>WEEKNUM([1]!DATAMETEROLOGICA[[#This Row],[DIAS]],21)</f>
        <v>23</v>
      </c>
      <c r="C1254" s="100" cm="1">
        <f t="array" ref="C12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4" s="101">
        <v>17.029166666666665</v>
      </c>
      <c r="E1254" s="101">
        <v>26.4</v>
      </c>
      <c r="F1254" s="101">
        <v>12.8</v>
      </c>
      <c r="G1254" s="101">
        <v>78.791666666666671</v>
      </c>
      <c r="H1254" s="101">
        <v>94</v>
      </c>
      <c r="I1254" s="101">
        <v>47</v>
      </c>
      <c r="J1254" s="101">
        <v>4.4500000000000011</v>
      </c>
    </row>
    <row r="1255" spans="1:10" x14ac:dyDescent="0.25">
      <c r="A1255" s="108">
        <v>44719</v>
      </c>
      <c r="B1255" s="100">
        <f>WEEKNUM([1]!DATAMETEROLOGICA[[#This Row],[DIAS]],21)</f>
        <v>23</v>
      </c>
      <c r="C1255" s="100" cm="1">
        <f t="array" ref="C12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5" s="101">
        <v>15.122916666666667</v>
      </c>
      <c r="E1255" s="101">
        <v>18.8</v>
      </c>
      <c r="F1255" s="101">
        <v>12.8</v>
      </c>
      <c r="G1255" s="101">
        <v>86.3125</v>
      </c>
      <c r="H1255" s="101">
        <v>95</v>
      </c>
      <c r="I1255" s="101">
        <v>73</v>
      </c>
      <c r="J1255" s="101">
        <v>1.4000000000000004</v>
      </c>
    </row>
    <row r="1256" spans="1:10" x14ac:dyDescent="0.25">
      <c r="A1256" s="108">
        <v>44720</v>
      </c>
      <c r="B1256" s="100">
        <f>WEEKNUM([1]!DATAMETEROLOGICA[[#This Row],[DIAS]],21)</f>
        <v>23</v>
      </c>
      <c r="C1256" s="100" cm="1">
        <f t="array" ref="C12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6" s="101">
        <v>15.924999999999999</v>
      </c>
      <c r="E1256" s="101">
        <v>23.8</v>
      </c>
      <c r="F1256" s="101">
        <v>11.9</v>
      </c>
      <c r="G1256" s="101">
        <v>82.895833333333329</v>
      </c>
      <c r="H1256" s="101">
        <v>95</v>
      </c>
      <c r="I1256" s="101">
        <v>60</v>
      </c>
      <c r="J1256" s="101">
        <v>2.879999999999999</v>
      </c>
    </row>
    <row r="1257" spans="1:10" x14ac:dyDescent="0.25">
      <c r="A1257" s="108">
        <v>44721</v>
      </c>
      <c r="B1257" s="100">
        <f>WEEKNUM([1]!DATAMETEROLOGICA[[#This Row],[DIAS]],21)</f>
        <v>23</v>
      </c>
      <c r="C1257" s="100" cm="1">
        <f t="array" ref="C12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7" s="101">
        <v>17.375000000000004</v>
      </c>
      <c r="E1257" s="101">
        <v>25.7</v>
      </c>
      <c r="F1257" s="101">
        <v>12.8</v>
      </c>
      <c r="G1257" s="101">
        <v>76.666666666666671</v>
      </c>
      <c r="H1257" s="101">
        <v>93</v>
      </c>
      <c r="I1257" s="101">
        <v>53</v>
      </c>
      <c r="J1257" s="101">
        <v>4.01</v>
      </c>
    </row>
    <row r="1258" spans="1:10" x14ac:dyDescent="0.25">
      <c r="A1258" s="108">
        <v>44722</v>
      </c>
      <c r="B1258" s="100">
        <f>WEEKNUM([1]!DATAMETEROLOGICA[[#This Row],[DIAS]],21)</f>
        <v>23</v>
      </c>
      <c r="C1258" s="100" cm="1">
        <f t="array" ref="C12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8" s="104">
        <v>17.656249999999993</v>
      </c>
      <c r="E1258" s="104">
        <v>27.2</v>
      </c>
      <c r="F1258" s="104">
        <v>10.9</v>
      </c>
      <c r="G1258" s="104">
        <v>71.104166666666671</v>
      </c>
      <c r="H1258" s="104">
        <v>94</v>
      </c>
      <c r="I1258" s="104">
        <v>42</v>
      </c>
      <c r="J1258" s="104">
        <v>4.3100000000000005</v>
      </c>
    </row>
    <row r="1259" spans="1:10" x14ac:dyDescent="0.25">
      <c r="A1259" s="108">
        <v>44723</v>
      </c>
      <c r="B1259" s="100">
        <f>WEEKNUM([1]!DATAMETEROLOGICA[[#This Row],[DIAS]],21)</f>
        <v>23</v>
      </c>
      <c r="C1259" s="100" cm="1">
        <f t="array" ref="C12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59" s="101">
        <v>16.6875</v>
      </c>
      <c r="E1259" s="101">
        <v>27</v>
      </c>
      <c r="F1259" s="101">
        <v>10.8</v>
      </c>
      <c r="G1259" s="101">
        <v>72.333333333333329</v>
      </c>
      <c r="H1259" s="101">
        <v>91</v>
      </c>
      <c r="I1259" s="101">
        <v>43</v>
      </c>
      <c r="J1259" s="101">
        <v>4.07</v>
      </c>
    </row>
    <row r="1260" spans="1:10" x14ac:dyDescent="0.25">
      <c r="A1260" s="108">
        <v>44724</v>
      </c>
      <c r="B1260" s="100">
        <f>WEEKNUM([1]!DATAMETEROLOGICA[[#This Row],[DIAS]],21)</f>
        <v>23</v>
      </c>
      <c r="C1260" s="100" cm="1">
        <f t="array" ref="C12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60" s="101">
        <v>16.137499999999999</v>
      </c>
      <c r="E1260" s="101">
        <v>27.6</v>
      </c>
      <c r="F1260" s="101">
        <v>10.199999999999999</v>
      </c>
      <c r="G1260" s="101">
        <v>76.333333333333329</v>
      </c>
      <c r="H1260" s="101">
        <v>96</v>
      </c>
      <c r="I1260" s="101">
        <v>43</v>
      </c>
      <c r="J1260" s="101">
        <v>3.7199999999999989</v>
      </c>
    </row>
    <row r="1261" spans="1:10" x14ac:dyDescent="0.25">
      <c r="A1261" s="108">
        <v>44725</v>
      </c>
      <c r="B1261" s="100">
        <f>WEEKNUM([1]!DATAMETEROLOGICA[[#This Row],[DIAS]],21)</f>
        <v>24</v>
      </c>
      <c r="C1261" s="100" cm="1">
        <f t="array" ref="C12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61" s="101">
        <v>14.989583333333336</v>
      </c>
      <c r="E1261" s="101">
        <v>24.7</v>
      </c>
      <c r="F1261" s="101">
        <v>10.3</v>
      </c>
      <c r="G1261" s="101">
        <v>78.229166666666671</v>
      </c>
      <c r="H1261" s="101">
        <v>94</v>
      </c>
      <c r="I1261" s="101">
        <v>49</v>
      </c>
      <c r="J1261" s="101">
        <v>3.359999999999999</v>
      </c>
    </row>
    <row r="1262" spans="1:10" x14ac:dyDescent="0.25">
      <c r="A1262" s="108">
        <v>44726</v>
      </c>
      <c r="B1262" s="100">
        <f>WEEKNUM([1]!DATAMETEROLOGICA[[#This Row],[DIAS]],21)</f>
        <v>24</v>
      </c>
      <c r="C1262" s="100" cm="1">
        <f t="array" ref="C12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62" s="101">
        <v>15.074999999999998</v>
      </c>
      <c r="E1262" s="101">
        <v>23.5</v>
      </c>
      <c r="F1262" s="101">
        <v>11.3</v>
      </c>
      <c r="G1262" s="101">
        <v>76.333333333333329</v>
      </c>
      <c r="H1262" s="101">
        <v>89</v>
      </c>
      <c r="I1262" s="101">
        <v>50</v>
      </c>
      <c r="J1262" s="101">
        <v>3.5199999999999991</v>
      </c>
    </row>
    <row r="1263" spans="1:10" x14ac:dyDescent="0.25">
      <c r="A1263" s="108">
        <v>44727</v>
      </c>
      <c r="B1263" s="100">
        <f>WEEKNUM([1]!DATAMETEROLOGICA[[#This Row],[DIAS]],21)</f>
        <v>24</v>
      </c>
      <c r="C1263" s="100" cm="1">
        <f t="array" ref="C12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5</v>
      </c>
      <c r="D1263" s="101">
        <v>15.364583333333336</v>
      </c>
      <c r="E1263" s="101">
        <v>24.7</v>
      </c>
      <c r="F1263" s="101">
        <v>9.6999999999999993</v>
      </c>
      <c r="G1263" s="101">
        <v>75.645833333333329</v>
      </c>
      <c r="H1263" s="101">
        <v>91</v>
      </c>
      <c r="I1263" s="101">
        <v>48</v>
      </c>
      <c r="J1263" s="101">
        <v>3.589999999999999</v>
      </c>
    </row>
    <row r="1264" spans="1:10" x14ac:dyDescent="0.25">
      <c r="A1264" s="108">
        <v>44728</v>
      </c>
      <c r="B1264" s="100">
        <f>WEEKNUM([1]!DATAMETEROLOGICA[[#This Row],[DIAS]],21)</f>
        <v>24</v>
      </c>
      <c r="C1264" s="100" cm="1">
        <f t="array" ref="C12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4" s="101">
        <v>14.402083333333337</v>
      </c>
      <c r="E1264" s="101">
        <v>21.4</v>
      </c>
      <c r="F1264" s="101">
        <v>9.9</v>
      </c>
      <c r="G1264" s="101">
        <v>78.583333333333329</v>
      </c>
      <c r="H1264" s="101">
        <v>93</v>
      </c>
      <c r="I1264" s="101">
        <v>54</v>
      </c>
      <c r="J1264" s="101">
        <v>4.2500000000000009</v>
      </c>
    </row>
    <row r="1265" spans="1:10" x14ac:dyDescent="0.25">
      <c r="A1265" s="108">
        <v>44729</v>
      </c>
      <c r="B1265" s="100">
        <f>WEEKNUM([1]!DATAMETEROLOGICA[[#This Row],[DIAS]],21)</f>
        <v>24</v>
      </c>
      <c r="C1265" s="100" cm="1">
        <f t="array" ref="C12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5" s="101">
        <v>14.591666666666667</v>
      </c>
      <c r="E1265" s="101">
        <v>22.7</v>
      </c>
      <c r="F1265" s="101">
        <v>10.8</v>
      </c>
      <c r="G1265" s="101">
        <v>78.625</v>
      </c>
      <c r="H1265" s="101">
        <v>93</v>
      </c>
      <c r="I1265" s="101">
        <v>49</v>
      </c>
      <c r="J1265" s="101">
        <v>4.2300000000000004</v>
      </c>
    </row>
    <row r="1266" spans="1:10" x14ac:dyDescent="0.25">
      <c r="A1266" s="108">
        <v>44730</v>
      </c>
      <c r="B1266" s="100">
        <f>WEEKNUM([1]!DATAMETEROLOGICA[[#This Row],[DIAS]],21)</f>
        <v>24</v>
      </c>
      <c r="C1266" s="100" cm="1">
        <f t="array" ref="C12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6" s="101">
        <v>14.499999999999995</v>
      </c>
      <c r="E1266" s="101">
        <v>25.1</v>
      </c>
      <c r="F1266" s="101">
        <v>7.3</v>
      </c>
      <c r="G1266" s="101">
        <v>77.229166666666671</v>
      </c>
      <c r="H1266" s="101">
        <v>94</v>
      </c>
      <c r="I1266" s="101">
        <v>44</v>
      </c>
      <c r="J1266" s="101">
        <v>3.3499999999999992</v>
      </c>
    </row>
    <row r="1267" spans="1:10" x14ac:dyDescent="0.25">
      <c r="A1267" s="108">
        <v>44731</v>
      </c>
      <c r="B1267" s="100">
        <f>WEEKNUM([1]!DATAMETEROLOGICA[[#This Row],[DIAS]],21)</f>
        <v>24</v>
      </c>
      <c r="C1267" s="100" cm="1">
        <f t="array" ref="C12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7" s="101">
        <v>16.345833333333331</v>
      </c>
      <c r="E1267" s="101">
        <v>28.4</v>
      </c>
      <c r="F1267" s="101">
        <v>8.1999999999999993</v>
      </c>
      <c r="G1267" s="101">
        <v>72.354166666666671</v>
      </c>
      <c r="H1267" s="101">
        <v>91</v>
      </c>
      <c r="I1267" s="101">
        <v>39</v>
      </c>
      <c r="J1267" s="101">
        <v>3.7599999999999993</v>
      </c>
    </row>
    <row r="1268" spans="1:10" x14ac:dyDescent="0.25">
      <c r="A1268" s="108">
        <v>44732</v>
      </c>
      <c r="B1268" s="100">
        <f>WEEKNUM([1]!DATAMETEROLOGICA[[#This Row],[DIAS]],21)</f>
        <v>25</v>
      </c>
      <c r="C1268" s="100" cm="1">
        <f t="array" ref="C12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8" s="101">
        <v>15.125000000000002</v>
      </c>
      <c r="E1268" s="101">
        <v>24</v>
      </c>
      <c r="F1268" s="101">
        <v>10.7</v>
      </c>
      <c r="G1268" s="101">
        <v>79.166666666666671</v>
      </c>
      <c r="H1268" s="101">
        <v>96</v>
      </c>
      <c r="I1268" s="101">
        <v>51</v>
      </c>
      <c r="J1268" s="101">
        <v>3.4099999999999993</v>
      </c>
    </row>
    <row r="1269" spans="1:10" x14ac:dyDescent="0.25">
      <c r="A1269" s="108">
        <v>44733</v>
      </c>
      <c r="B1269" s="100">
        <f>WEEKNUM([1]!DATAMETEROLOGICA[[#This Row],[DIAS]],21)</f>
        <v>25</v>
      </c>
      <c r="C1269" s="100" cm="1">
        <f t="array" ref="C12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69" s="101">
        <v>15.274999999999999</v>
      </c>
      <c r="E1269" s="101">
        <v>27.6</v>
      </c>
      <c r="F1269" s="101">
        <v>8.3000000000000007</v>
      </c>
      <c r="G1269" s="101">
        <v>75.1875</v>
      </c>
      <c r="H1269" s="101">
        <v>94</v>
      </c>
      <c r="I1269" s="101">
        <v>38</v>
      </c>
      <c r="J1269" s="101">
        <v>3.6299999999999994</v>
      </c>
    </row>
    <row r="1270" spans="1:10" x14ac:dyDescent="0.25">
      <c r="A1270" s="108">
        <v>44734</v>
      </c>
      <c r="B1270" s="100">
        <f>WEEKNUM([1]!DATAMETEROLOGICA[[#This Row],[DIAS]],21)</f>
        <v>25</v>
      </c>
      <c r="C1270" s="100" cm="1">
        <f t="array" ref="C12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0" s="101">
        <v>14.106250000000003</v>
      </c>
      <c r="E1270" s="101">
        <v>23.7</v>
      </c>
      <c r="F1270" s="101">
        <v>9.4</v>
      </c>
      <c r="G1270" s="101">
        <v>80.25</v>
      </c>
      <c r="H1270" s="101">
        <v>96</v>
      </c>
      <c r="I1270" s="101">
        <v>51</v>
      </c>
      <c r="J1270" s="101">
        <v>3.2299999999999986</v>
      </c>
    </row>
    <row r="1271" spans="1:10" x14ac:dyDescent="0.25">
      <c r="A1271" s="108">
        <v>44735</v>
      </c>
      <c r="B1271" s="100">
        <f>WEEKNUM([1]!DATAMETEROLOGICA[[#This Row],[DIAS]],21)</f>
        <v>25</v>
      </c>
      <c r="C1271" s="100" cm="1">
        <f t="array" ref="C12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1" s="101">
        <v>15.214583333333328</v>
      </c>
      <c r="E1271" s="101">
        <v>24</v>
      </c>
      <c r="F1271" s="101">
        <v>10.3</v>
      </c>
      <c r="G1271" s="101">
        <v>76.729166666666671</v>
      </c>
      <c r="H1271" s="101">
        <v>94</v>
      </c>
      <c r="I1271" s="101">
        <v>47</v>
      </c>
      <c r="J1271" s="101">
        <v>3.3099999999999987</v>
      </c>
    </row>
    <row r="1272" spans="1:10" x14ac:dyDescent="0.25">
      <c r="A1272" s="108">
        <v>44736</v>
      </c>
      <c r="B1272" s="100">
        <f>WEEKNUM([1]!DATAMETEROLOGICA[[#This Row],[DIAS]],21)</f>
        <v>25</v>
      </c>
      <c r="C1272" s="100" cm="1">
        <f t="array" ref="C12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2" s="101">
        <v>16.418750000000006</v>
      </c>
      <c r="E1272" s="101">
        <v>29.1</v>
      </c>
      <c r="F1272" s="101">
        <v>9.6999999999999993</v>
      </c>
      <c r="G1272" s="101">
        <v>74.145833333333329</v>
      </c>
      <c r="H1272" s="101">
        <v>94</v>
      </c>
      <c r="I1272" s="101">
        <v>31</v>
      </c>
      <c r="J1272" s="101">
        <v>3.6499999999999995</v>
      </c>
    </row>
    <row r="1273" spans="1:10" x14ac:dyDescent="0.25">
      <c r="A1273" s="108">
        <v>44737</v>
      </c>
      <c r="B1273" s="100">
        <f>WEEKNUM([1]!DATAMETEROLOGICA[[#This Row],[DIAS]],21)</f>
        <v>25</v>
      </c>
      <c r="C1273" s="100" cm="1">
        <f t="array" ref="C12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3" s="101">
        <v>14.70416666666666</v>
      </c>
      <c r="E1273" s="101">
        <v>25</v>
      </c>
      <c r="F1273" s="101">
        <v>7.9</v>
      </c>
      <c r="G1273" s="101">
        <v>77.854166666666671</v>
      </c>
      <c r="H1273" s="101">
        <v>92</v>
      </c>
      <c r="I1273" s="101">
        <v>49</v>
      </c>
      <c r="J1273" s="101">
        <v>2.669999999999999</v>
      </c>
    </row>
    <row r="1274" spans="1:10" x14ac:dyDescent="0.25">
      <c r="A1274" s="108">
        <v>44738</v>
      </c>
      <c r="B1274" s="100">
        <f>WEEKNUM([1]!DATAMETEROLOGICA[[#This Row],[DIAS]],21)</f>
        <v>25</v>
      </c>
      <c r="C1274" s="100" cm="1">
        <f t="array" ref="C12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4" s="101">
        <v>16.702083333333334</v>
      </c>
      <c r="E1274" s="101">
        <v>27.6</v>
      </c>
      <c r="F1274" s="101">
        <v>9.6999999999999993</v>
      </c>
      <c r="G1274" s="101">
        <v>72.375</v>
      </c>
      <c r="H1274" s="101">
        <v>89</v>
      </c>
      <c r="I1274" s="101">
        <v>37</v>
      </c>
      <c r="J1274" s="101">
        <v>3.8899999999999992</v>
      </c>
    </row>
    <row r="1275" spans="1:10" x14ac:dyDescent="0.25">
      <c r="A1275" s="108">
        <v>44739</v>
      </c>
      <c r="B1275" s="100">
        <f>WEEKNUM([1]!DATAMETEROLOGICA[[#This Row],[DIAS]],21)</f>
        <v>26</v>
      </c>
      <c r="C1275" s="100" cm="1">
        <f t="array" ref="C12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5" s="101">
        <v>14.879166666666665</v>
      </c>
      <c r="E1275" s="101">
        <v>24.2</v>
      </c>
      <c r="F1275" s="101">
        <v>8.4</v>
      </c>
      <c r="G1275" s="101">
        <v>79.041666666666671</v>
      </c>
      <c r="H1275" s="101">
        <v>92</v>
      </c>
      <c r="I1275" s="101">
        <v>49</v>
      </c>
      <c r="J1275" s="101">
        <v>3.9399999999999995</v>
      </c>
    </row>
    <row r="1276" spans="1:10" x14ac:dyDescent="0.25">
      <c r="A1276" s="108">
        <v>44740</v>
      </c>
      <c r="B1276" s="100">
        <f>WEEKNUM([1]!DATAMETEROLOGICA[[#This Row],[DIAS]],21)</f>
        <v>26</v>
      </c>
      <c r="C1276" s="100" cm="1">
        <f t="array" ref="C12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6" s="101">
        <v>14.837499999999999</v>
      </c>
      <c r="E1276" s="101">
        <v>21.8</v>
      </c>
      <c r="F1276" s="101">
        <v>10.7</v>
      </c>
      <c r="G1276" s="101">
        <v>81.458333333333329</v>
      </c>
      <c r="H1276" s="101">
        <v>93</v>
      </c>
      <c r="I1276" s="101">
        <v>58</v>
      </c>
      <c r="J1276" s="101">
        <v>3.8799999999999986</v>
      </c>
    </row>
    <row r="1277" spans="1:10" x14ac:dyDescent="0.25">
      <c r="A1277" s="108">
        <v>44741</v>
      </c>
      <c r="B1277" s="100">
        <f>WEEKNUM([1]!DATAMETEROLOGICA[[#This Row],[DIAS]],21)</f>
        <v>26</v>
      </c>
      <c r="C1277" s="100" cm="1">
        <f t="array" ref="C12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7" s="101">
        <v>15.34166666666666</v>
      </c>
      <c r="E1277" s="101">
        <v>23.3</v>
      </c>
      <c r="F1277" s="101">
        <v>11.7</v>
      </c>
      <c r="G1277" s="101">
        <v>79.958333333333329</v>
      </c>
      <c r="H1277" s="101">
        <v>94</v>
      </c>
      <c r="I1277" s="101">
        <v>54</v>
      </c>
      <c r="J1277" s="101">
        <v>2.7699999999999991</v>
      </c>
    </row>
    <row r="1278" spans="1:10" x14ac:dyDescent="0.25">
      <c r="A1278" s="108">
        <v>44742</v>
      </c>
      <c r="B1278" s="100">
        <f>WEEKNUM([1]!DATAMETEROLOGICA[[#This Row],[DIAS]],21)</f>
        <v>26</v>
      </c>
      <c r="C1278" s="100" cm="1">
        <f t="array" ref="C12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8" s="101">
        <v>16.000000000000004</v>
      </c>
      <c r="E1278" s="101">
        <v>27.3</v>
      </c>
      <c r="F1278" s="101">
        <v>9.8000000000000007</v>
      </c>
      <c r="G1278" s="101">
        <v>75.583333333333329</v>
      </c>
      <c r="H1278" s="101">
        <v>95</v>
      </c>
      <c r="I1278" s="101">
        <v>41</v>
      </c>
      <c r="J1278" s="101">
        <v>3.6199999999999988</v>
      </c>
    </row>
    <row r="1279" spans="1:10" x14ac:dyDescent="0.25">
      <c r="A1279" s="108">
        <v>44743</v>
      </c>
      <c r="B1279" s="100">
        <f>WEEKNUM([1]!DATAMETEROLOGICA[[#This Row],[DIAS]],21)</f>
        <v>26</v>
      </c>
      <c r="C1279" s="100" cm="1">
        <f t="array" ref="C12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79" s="101">
        <v>15.185416666666663</v>
      </c>
      <c r="E1279" s="101">
        <v>25.3</v>
      </c>
      <c r="F1279" s="101">
        <v>8.9</v>
      </c>
      <c r="G1279" s="101">
        <v>76.604166666666671</v>
      </c>
      <c r="H1279" s="101">
        <v>95</v>
      </c>
      <c r="I1279" s="101">
        <v>41</v>
      </c>
      <c r="J1279" s="101">
        <v>3.919999999999999</v>
      </c>
    </row>
    <row r="1280" spans="1:10" x14ac:dyDescent="0.25">
      <c r="A1280" s="108">
        <v>44744</v>
      </c>
      <c r="B1280" s="100">
        <f>WEEKNUM([1]!DATAMETEROLOGICA[[#This Row],[DIAS]],21)</f>
        <v>26</v>
      </c>
      <c r="C1280" s="100" cm="1">
        <f t="array" ref="C12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0" s="101">
        <v>14.618749999999999</v>
      </c>
      <c r="E1280" s="101">
        <v>24.7</v>
      </c>
      <c r="F1280" s="101">
        <v>10.199999999999999</v>
      </c>
      <c r="G1280" s="101">
        <v>77.770833333333329</v>
      </c>
      <c r="H1280" s="101">
        <v>95</v>
      </c>
      <c r="I1280" s="101">
        <v>48</v>
      </c>
      <c r="J1280" s="101">
        <v>4.05</v>
      </c>
    </row>
    <row r="1281" spans="1:10" x14ac:dyDescent="0.25">
      <c r="A1281" s="108">
        <v>44745</v>
      </c>
      <c r="B1281" s="100">
        <f>WEEKNUM([1]!DATAMETEROLOGICA[[#This Row],[DIAS]],21)</f>
        <v>26</v>
      </c>
      <c r="C1281" s="100" cm="1">
        <f t="array" ref="C12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1" s="101">
        <v>14.672916666666667</v>
      </c>
      <c r="E1281" s="101">
        <v>23</v>
      </c>
      <c r="F1281" s="101">
        <v>8.6999999999999993</v>
      </c>
      <c r="G1281" s="101">
        <v>14.672916666666667</v>
      </c>
      <c r="H1281" s="101">
        <v>24.7</v>
      </c>
      <c r="I1281" s="101">
        <v>8.9</v>
      </c>
      <c r="J1281" s="101">
        <v>3.3499999999999992</v>
      </c>
    </row>
    <row r="1282" spans="1:10" x14ac:dyDescent="0.25">
      <c r="A1282" s="108">
        <v>44746</v>
      </c>
      <c r="B1282" s="100">
        <f>WEEKNUM([1]!DATAMETEROLOGICA[[#This Row],[DIAS]],21)</f>
        <v>27</v>
      </c>
      <c r="C1282" s="100" cm="1">
        <f t="array" ref="C12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2" s="101">
        <v>14.716666666666661</v>
      </c>
      <c r="E1282" s="101">
        <v>22.9</v>
      </c>
      <c r="F1282" s="101">
        <v>10.6</v>
      </c>
      <c r="G1282" s="101">
        <v>79.729166666666671</v>
      </c>
      <c r="H1282" s="101">
        <v>94</v>
      </c>
      <c r="I1282" s="101">
        <v>52</v>
      </c>
      <c r="J1282" s="101">
        <v>3.3599999999999994</v>
      </c>
    </row>
    <row r="1283" spans="1:10" x14ac:dyDescent="0.25">
      <c r="A1283" s="108">
        <v>44747</v>
      </c>
      <c r="B1283" s="100">
        <f>WEEKNUM([1]!DATAMETEROLOGICA[[#This Row],[DIAS]],21)</f>
        <v>27</v>
      </c>
      <c r="C1283" s="100" cm="1">
        <f t="array" ref="C12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3" s="101">
        <v>14.720833333333331</v>
      </c>
      <c r="E1283" s="101">
        <v>24.7</v>
      </c>
      <c r="F1283" s="101">
        <v>10.1</v>
      </c>
      <c r="G1283" s="101">
        <v>78.729166666666671</v>
      </c>
      <c r="H1283" s="101">
        <v>94</v>
      </c>
      <c r="I1283" s="101">
        <v>46</v>
      </c>
      <c r="J1283" s="101">
        <v>3.379999999999999</v>
      </c>
    </row>
    <row r="1284" spans="1:10" x14ac:dyDescent="0.25">
      <c r="A1284" s="108">
        <v>44748</v>
      </c>
      <c r="B1284" s="100">
        <f>WEEKNUM([1]!DATAMETEROLOGICA[[#This Row],[DIAS]],21)</f>
        <v>27</v>
      </c>
      <c r="C1284" s="100" cm="1">
        <f t="array" ref="C12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4" s="101">
        <v>14.537500000000001</v>
      </c>
      <c r="E1284" s="101">
        <v>22.7</v>
      </c>
      <c r="F1284" s="101">
        <v>10.3</v>
      </c>
      <c r="G1284" s="101">
        <v>78.125</v>
      </c>
      <c r="H1284" s="101">
        <v>93</v>
      </c>
      <c r="I1284" s="101">
        <v>52</v>
      </c>
      <c r="J1284" s="101">
        <v>3.8299999999999987</v>
      </c>
    </row>
    <row r="1285" spans="1:10" x14ac:dyDescent="0.25">
      <c r="A1285" s="108">
        <v>44749</v>
      </c>
      <c r="B1285" s="100">
        <f>WEEKNUM([1]!DATAMETEROLOGICA[[#This Row],[DIAS]],21)</f>
        <v>27</v>
      </c>
      <c r="C1285" s="100" cm="1">
        <f t="array" ref="C12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5" s="101">
        <v>15.945833333333335</v>
      </c>
      <c r="E1285" s="101">
        <v>26.9</v>
      </c>
      <c r="F1285" s="101">
        <v>8.4</v>
      </c>
      <c r="G1285" s="101">
        <v>73.9375</v>
      </c>
      <c r="H1285" s="101">
        <v>93</v>
      </c>
      <c r="I1285" s="101">
        <v>39</v>
      </c>
      <c r="J1285" s="101">
        <v>3.6299999999999994</v>
      </c>
    </row>
    <row r="1286" spans="1:10" x14ac:dyDescent="0.25">
      <c r="A1286" s="108">
        <v>44750</v>
      </c>
      <c r="B1286" s="100">
        <f>WEEKNUM([1]!DATAMETEROLOGICA[[#This Row],[DIAS]],21)</f>
        <v>27</v>
      </c>
      <c r="C1286" s="100" cm="1">
        <f t="array" ref="C12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6" s="101">
        <v>17.722916666666663</v>
      </c>
      <c r="E1286" s="101">
        <v>28.5</v>
      </c>
      <c r="F1286" s="101">
        <v>10.1</v>
      </c>
      <c r="G1286" s="101">
        <v>69.104166666666671</v>
      </c>
      <c r="H1286" s="101">
        <v>93</v>
      </c>
      <c r="I1286" s="101">
        <v>41</v>
      </c>
      <c r="J1286" s="101">
        <v>3.6899999999999991</v>
      </c>
    </row>
    <row r="1287" spans="1:10" x14ac:dyDescent="0.25">
      <c r="A1287" s="108">
        <v>44751</v>
      </c>
      <c r="B1287" s="100">
        <f>WEEKNUM([1]!DATAMETEROLOGICA[[#This Row],[DIAS]],21)</f>
        <v>27</v>
      </c>
      <c r="C1287" s="100" cm="1">
        <f t="array" ref="C12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7" s="101">
        <v>16.189583333333335</v>
      </c>
      <c r="E1287" s="101">
        <v>27</v>
      </c>
      <c r="F1287" s="101">
        <v>10.9</v>
      </c>
      <c r="G1287" s="101">
        <v>75.625</v>
      </c>
      <c r="H1287" s="101">
        <v>93</v>
      </c>
      <c r="I1287" s="101">
        <v>46</v>
      </c>
      <c r="J1287" s="101">
        <v>3.7099999999999986</v>
      </c>
    </row>
    <row r="1288" spans="1:10" x14ac:dyDescent="0.25">
      <c r="A1288" s="108">
        <v>44752</v>
      </c>
      <c r="B1288" s="100">
        <f>WEEKNUM([1]!DATAMETEROLOGICA[[#This Row],[DIAS]],21)</f>
        <v>27</v>
      </c>
      <c r="C1288" s="100" cm="1">
        <f t="array" ref="C12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8" s="101">
        <v>15.133333333333333</v>
      </c>
      <c r="E1288" s="101">
        <v>26.4</v>
      </c>
      <c r="F1288" s="101">
        <v>9.9</v>
      </c>
      <c r="G1288" s="101">
        <v>77.75</v>
      </c>
      <c r="H1288" s="101">
        <v>95</v>
      </c>
      <c r="I1288" s="101">
        <v>45</v>
      </c>
      <c r="J1288" s="101">
        <v>3.7099999999999991</v>
      </c>
    </row>
    <row r="1289" spans="1:10" x14ac:dyDescent="0.25">
      <c r="A1289" s="108">
        <v>44753</v>
      </c>
      <c r="B1289" s="100">
        <f>WEEKNUM([1]!DATAMETEROLOGICA[[#This Row],[DIAS]],21)</f>
        <v>28</v>
      </c>
      <c r="C1289" s="100" cm="1">
        <f t="array" ref="C12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89" s="101">
        <v>14.102083333333335</v>
      </c>
      <c r="E1289" s="101">
        <v>20.9</v>
      </c>
      <c r="F1289" s="101">
        <v>10.9</v>
      </c>
      <c r="G1289" s="101">
        <v>80.354166666666671</v>
      </c>
      <c r="H1289" s="101">
        <v>92</v>
      </c>
      <c r="I1289" s="101">
        <v>57</v>
      </c>
      <c r="J1289" s="101">
        <v>3.8299999999999992</v>
      </c>
    </row>
    <row r="1290" spans="1:10" x14ac:dyDescent="0.25">
      <c r="A1290" s="108">
        <v>44754</v>
      </c>
      <c r="B1290" s="100">
        <f>WEEKNUM([1]!DATAMETEROLOGICA[[#This Row],[DIAS]],21)</f>
        <v>28</v>
      </c>
      <c r="C1290" s="100" cm="1">
        <f t="array" ref="C12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90" s="101">
        <v>14.6875</v>
      </c>
      <c r="E1290" s="101">
        <v>23.8</v>
      </c>
      <c r="F1290" s="101">
        <v>9.4</v>
      </c>
      <c r="G1290" s="101">
        <v>80.270833333333329</v>
      </c>
      <c r="H1290" s="101">
        <v>93</v>
      </c>
      <c r="I1290" s="101">
        <v>50</v>
      </c>
      <c r="J1290" s="101">
        <v>3.1199999999999992</v>
      </c>
    </row>
    <row r="1291" spans="1:10" x14ac:dyDescent="0.25">
      <c r="A1291" s="108">
        <v>44755</v>
      </c>
      <c r="B1291" s="100">
        <f>WEEKNUM([1]!DATAMETEROLOGICA[[#This Row],[DIAS]],21)</f>
        <v>28</v>
      </c>
      <c r="C1291" s="100" cm="1">
        <f t="array" ref="C12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91" s="101">
        <v>15.022916666666669</v>
      </c>
      <c r="E1291" s="101">
        <v>26.7</v>
      </c>
      <c r="F1291" s="101">
        <v>8</v>
      </c>
      <c r="G1291" s="101">
        <v>75.875</v>
      </c>
      <c r="H1291" s="101">
        <v>95</v>
      </c>
      <c r="I1291" s="101">
        <v>32</v>
      </c>
      <c r="J1291" s="101">
        <v>3.629999999999999</v>
      </c>
    </row>
    <row r="1292" spans="1:10" x14ac:dyDescent="0.25">
      <c r="A1292" s="108">
        <v>44756</v>
      </c>
      <c r="B1292" s="100">
        <f>WEEKNUM([1]!DATAMETEROLOGICA[[#This Row],[DIAS]],21)</f>
        <v>28</v>
      </c>
      <c r="C1292" s="100" cm="1">
        <f t="array" ref="C12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92" s="101">
        <v>14.754166666666665</v>
      </c>
      <c r="E1292" s="101">
        <v>23.4</v>
      </c>
      <c r="F1292" s="101">
        <v>8.1999999999999993</v>
      </c>
      <c r="G1292" s="101">
        <v>74.5625</v>
      </c>
      <c r="H1292" s="101">
        <v>93</v>
      </c>
      <c r="I1292" s="101">
        <v>47</v>
      </c>
      <c r="J1292" s="101">
        <v>4.2400000000000011</v>
      </c>
    </row>
    <row r="1293" spans="1:10" x14ac:dyDescent="0.25">
      <c r="A1293" s="108">
        <v>44757</v>
      </c>
      <c r="B1293" s="100">
        <f>WEEKNUM([1]!DATAMETEROLOGICA[[#This Row],[DIAS]],21)</f>
        <v>28</v>
      </c>
      <c r="C1293" s="100" cm="1">
        <f t="array" ref="C12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6</v>
      </c>
      <c r="D1293" s="101">
        <v>14.141666666666664</v>
      </c>
      <c r="E1293" s="101">
        <v>20.2</v>
      </c>
      <c r="F1293" s="101">
        <v>10.7</v>
      </c>
      <c r="G1293" s="101">
        <v>80.0625</v>
      </c>
      <c r="H1293" s="101">
        <v>93</v>
      </c>
      <c r="I1293" s="101">
        <v>58</v>
      </c>
      <c r="J1293" s="101">
        <v>4.07</v>
      </c>
    </row>
    <row r="1294" spans="1:10" x14ac:dyDescent="0.25">
      <c r="A1294" s="108">
        <v>44758</v>
      </c>
      <c r="B1294" s="100">
        <f>WEEKNUM([1]!DATAMETEROLOGICA[[#This Row],[DIAS]],21)</f>
        <v>28</v>
      </c>
      <c r="C1294" s="100" cm="1">
        <f t="array" ref="C12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4" s="101">
        <v>13.837499999999997</v>
      </c>
      <c r="E1294" s="101">
        <v>19.5</v>
      </c>
      <c r="F1294" s="101">
        <v>11.2</v>
      </c>
      <c r="G1294" s="101">
        <v>81.5</v>
      </c>
      <c r="H1294" s="101">
        <v>90</v>
      </c>
      <c r="I1294" s="101">
        <v>63</v>
      </c>
      <c r="J1294" s="101">
        <v>3.8899999999999992</v>
      </c>
    </row>
    <row r="1295" spans="1:10" x14ac:dyDescent="0.25">
      <c r="A1295" s="108">
        <v>44759</v>
      </c>
      <c r="B1295" s="100">
        <f>WEEKNUM([1]!DATAMETEROLOGICA[[#This Row],[DIAS]],21)</f>
        <v>28</v>
      </c>
      <c r="C1295" s="100" cm="1">
        <f t="array" ref="C12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5" s="101">
        <v>14.843749999999998</v>
      </c>
      <c r="E1295" s="101">
        <v>24.9</v>
      </c>
      <c r="F1295" s="101">
        <v>10.5</v>
      </c>
      <c r="G1295" s="101">
        <v>78.354166666666671</v>
      </c>
      <c r="H1295" s="101">
        <v>92</v>
      </c>
      <c r="I1295" s="101">
        <v>47</v>
      </c>
      <c r="J1295" s="101">
        <v>3.8699999999999988</v>
      </c>
    </row>
    <row r="1296" spans="1:10" x14ac:dyDescent="0.25">
      <c r="A1296" s="108">
        <v>44760</v>
      </c>
      <c r="B1296" s="100">
        <f>WEEKNUM([1]!DATAMETEROLOGICA[[#This Row],[DIAS]],21)</f>
        <v>29</v>
      </c>
      <c r="C1296" s="100" cm="1">
        <f t="array" ref="C12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6" s="101">
        <v>16.054166666666667</v>
      </c>
      <c r="E1296" s="101">
        <v>28.2</v>
      </c>
      <c r="F1296" s="101">
        <v>10</v>
      </c>
      <c r="G1296" s="101">
        <v>75.4375</v>
      </c>
      <c r="H1296" s="101">
        <v>95</v>
      </c>
      <c r="I1296" s="101">
        <v>34</v>
      </c>
      <c r="J1296" s="101">
        <v>3.8599999999999994</v>
      </c>
    </row>
    <row r="1297" spans="1:10" x14ac:dyDescent="0.25">
      <c r="A1297" s="108">
        <v>44761</v>
      </c>
      <c r="B1297" s="100">
        <f>WEEKNUM([1]!DATAMETEROLOGICA[[#This Row],[DIAS]],21)</f>
        <v>29</v>
      </c>
      <c r="C1297" s="100" cm="1">
        <f t="array" ref="C12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7" s="101">
        <v>16.079166666666669</v>
      </c>
      <c r="E1297" s="101">
        <v>27.6</v>
      </c>
      <c r="F1297" s="101">
        <v>10.199999999999999</v>
      </c>
      <c r="G1297" s="101">
        <v>74.645833333333329</v>
      </c>
      <c r="H1297" s="101">
        <v>94</v>
      </c>
      <c r="I1297" s="101">
        <v>38</v>
      </c>
      <c r="J1297" s="101">
        <v>3.6899999999999991</v>
      </c>
    </row>
    <row r="1298" spans="1:10" x14ac:dyDescent="0.25">
      <c r="A1298" s="108">
        <v>44762</v>
      </c>
      <c r="B1298" s="100">
        <f>WEEKNUM([1]!DATAMETEROLOGICA[[#This Row],[DIAS]],21)</f>
        <v>29</v>
      </c>
      <c r="C1298" s="100" cm="1">
        <f t="array" ref="C12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8" s="101">
        <v>14.387500000000003</v>
      </c>
      <c r="E1298" s="101">
        <v>25.9</v>
      </c>
      <c r="F1298" s="101">
        <v>8.4</v>
      </c>
      <c r="G1298" s="101">
        <v>80.208333333333329</v>
      </c>
      <c r="H1298" s="101">
        <v>95</v>
      </c>
      <c r="I1298" s="101">
        <v>46</v>
      </c>
      <c r="J1298" s="101">
        <v>3.2099999999999991</v>
      </c>
    </row>
    <row r="1299" spans="1:10" x14ac:dyDescent="0.25">
      <c r="A1299" s="108">
        <v>44763</v>
      </c>
      <c r="B1299" s="100">
        <f>WEEKNUM([1]!DATAMETEROLOGICA[[#This Row],[DIAS]],21)</f>
        <v>29</v>
      </c>
      <c r="C1299" s="100" cm="1">
        <f t="array" ref="C12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299" s="101">
        <v>14.025000000000004</v>
      </c>
      <c r="E1299" s="101">
        <v>24.2</v>
      </c>
      <c r="F1299" s="101">
        <v>9.9</v>
      </c>
      <c r="G1299" s="101">
        <v>81.291666666666671</v>
      </c>
      <c r="H1299" s="101">
        <v>94</v>
      </c>
      <c r="I1299" s="101">
        <v>46</v>
      </c>
      <c r="J1299" s="101">
        <v>3.0999999999999988</v>
      </c>
    </row>
    <row r="1300" spans="1:10" x14ac:dyDescent="0.25">
      <c r="A1300" s="108">
        <v>44764</v>
      </c>
      <c r="B1300" s="100">
        <f>WEEKNUM([1]!DATAMETEROLOGICA[[#This Row],[DIAS]],21)</f>
        <v>29</v>
      </c>
      <c r="C1300" s="100" cm="1">
        <f t="array" ref="C13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0" s="101">
        <v>16.116666666666664</v>
      </c>
      <c r="E1300" s="101">
        <v>27.7</v>
      </c>
      <c r="F1300" s="101">
        <v>9.9</v>
      </c>
      <c r="G1300" s="101">
        <v>73.458333333333329</v>
      </c>
      <c r="H1300" s="101">
        <v>94</v>
      </c>
      <c r="I1300" s="101">
        <v>36</v>
      </c>
      <c r="J1300" s="101">
        <v>3.919999999999999</v>
      </c>
    </row>
    <row r="1301" spans="1:10" x14ac:dyDescent="0.25">
      <c r="A1301" s="108">
        <v>44765</v>
      </c>
      <c r="B1301" s="100">
        <f>WEEKNUM([1]!DATAMETEROLOGICA[[#This Row],[DIAS]],21)</f>
        <v>29</v>
      </c>
      <c r="C1301" s="100" cm="1">
        <f t="array" ref="C13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1" s="101">
        <v>16.125000000000004</v>
      </c>
      <c r="E1301" s="101">
        <v>27</v>
      </c>
      <c r="F1301" s="101">
        <v>9.1999999999999993</v>
      </c>
      <c r="G1301" s="101">
        <v>75.270833333333329</v>
      </c>
      <c r="H1301" s="101">
        <v>95</v>
      </c>
      <c r="I1301" s="101">
        <v>46</v>
      </c>
      <c r="J1301" s="101">
        <v>3.8699999999999992</v>
      </c>
    </row>
    <row r="1302" spans="1:10" x14ac:dyDescent="0.25">
      <c r="A1302" s="108">
        <v>44766</v>
      </c>
      <c r="B1302" s="100">
        <f>WEEKNUM([1]!DATAMETEROLOGICA[[#This Row],[DIAS]],21)</f>
        <v>29</v>
      </c>
      <c r="C1302" s="100" cm="1">
        <f t="array" ref="C13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2" s="101">
        <v>16.816666666666659</v>
      </c>
      <c r="E1302" s="101">
        <v>28</v>
      </c>
      <c r="F1302" s="101">
        <v>8.9</v>
      </c>
      <c r="G1302" s="101">
        <v>75.479166666666671</v>
      </c>
      <c r="H1302" s="101">
        <v>95</v>
      </c>
      <c r="I1302" s="101">
        <v>46</v>
      </c>
      <c r="J1302" s="101">
        <v>3.859999999999999</v>
      </c>
    </row>
    <row r="1303" spans="1:10" x14ac:dyDescent="0.25">
      <c r="A1303" s="108">
        <v>44767</v>
      </c>
      <c r="B1303" s="100">
        <f>WEEKNUM([1]!DATAMETEROLOGICA[[#This Row],[DIAS]],21)</f>
        <v>30</v>
      </c>
      <c r="C1303" s="100" cm="1">
        <f t="array" ref="C13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3" s="101">
        <v>18.245833333333326</v>
      </c>
      <c r="E1303" s="101">
        <v>29.6</v>
      </c>
      <c r="F1303" s="101">
        <v>11.1</v>
      </c>
      <c r="G1303" s="101">
        <v>70.479166666666671</v>
      </c>
      <c r="H1303" s="101">
        <v>89</v>
      </c>
      <c r="I1303" s="101">
        <v>43</v>
      </c>
      <c r="J1303" s="101">
        <v>4.2900000000000009</v>
      </c>
    </row>
    <row r="1304" spans="1:10" x14ac:dyDescent="0.25">
      <c r="A1304" s="108">
        <v>44768</v>
      </c>
      <c r="B1304" s="100">
        <f>WEEKNUM([1]!DATAMETEROLOGICA[[#This Row],[DIAS]],21)</f>
        <v>30</v>
      </c>
      <c r="C1304" s="100" cm="1">
        <f t="array" ref="C13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4" s="101">
        <v>17.022916666666667</v>
      </c>
      <c r="E1304" s="101">
        <v>27.4</v>
      </c>
      <c r="F1304" s="101">
        <v>11.8</v>
      </c>
      <c r="G1304" s="101">
        <v>77.5625</v>
      </c>
      <c r="H1304" s="101">
        <v>94</v>
      </c>
      <c r="I1304" s="101">
        <v>48</v>
      </c>
      <c r="J1304" s="101">
        <v>3.9599999999999991</v>
      </c>
    </row>
    <row r="1305" spans="1:10" x14ac:dyDescent="0.25">
      <c r="A1305" s="108">
        <v>44769</v>
      </c>
      <c r="B1305" s="100">
        <f>WEEKNUM([1]!DATAMETEROLOGICA[[#This Row],[DIAS]],21)</f>
        <v>30</v>
      </c>
      <c r="C1305" s="100" cm="1">
        <f t="array" ref="C13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5" s="101">
        <v>14.27083333333333</v>
      </c>
      <c r="E1305" s="101">
        <v>19.899999999999999</v>
      </c>
      <c r="F1305" s="101">
        <v>11.2</v>
      </c>
      <c r="G1305" s="101">
        <v>85.104166666666671</v>
      </c>
      <c r="H1305" s="101">
        <v>95</v>
      </c>
      <c r="I1305" s="101">
        <v>64</v>
      </c>
      <c r="J1305" s="101">
        <v>3.6399999999999983</v>
      </c>
    </row>
    <row r="1306" spans="1:10" x14ac:dyDescent="0.25">
      <c r="A1306" s="108">
        <v>44770</v>
      </c>
      <c r="B1306" s="100">
        <f>WEEKNUM([1]!DATAMETEROLOGICA[[#This Row],[DIAS]],21)</f>
        <v>30</v>
      </c>
      <c r="C1306" s="100" cm="1">
        <f t="array" ref="C13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6" s="101">
        <v>14.174999999999999</v>
      </c>
      <c r="E1306" s="101">
        <v>20.5</v>
      </c>
      <c r="F1306" s="101">
        <v>11.3</v>
      </c>
      <c r="G1306" s="101">
        <v>83.25</v>
      </c>
      <c r="H1306" s="101">
        <v>94</v>
      </c>
      <c r="I1306" s="101">
        <v>60</v>
      </c>
      <c r="J1306" s="101">
        <v>3.879999999999999</v>
      </c>
    </row>
    <row r="1307" spans="1:10" x14ac:dyDescent="0.25">
      <c r="A1307" s="108">
        <v>44771</v>
      </c>
      <c r="B1307" s="100">
        <f>WEEKNUM([1]!DATAMETEROLOGICA[[#This Row],[DIAS]],21)</f>
        <v>30</v>
      </c>
      <c r="C1307" s="100" cm="1">
        <f t="array" ref="C13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7" s="101">
        <v>15.445833333333335</v>
      </c>
      <c r="E1307" s="101">
        <v>24.7</v>
      </c>
      <c r="F1307" s="101">
        <v>10.4</v>
      </c>
      <c r="G1307" s="101">
        <v>78.9375</v>
      </c>
      <c r="H1307" s="101">
        <v>94</v>
      </c>
      <c r="I1307" s="101">
        <v>50</v>
      </c>
      <c r="J1307" s="101">
        <v>3.4599999999999995</v>
      </c>
    </row>
    <row r="1308" spans="1:10" x14ac:dyDescent="0.25">
      <c r="A1308" s="108">
        <v>44772</v>
      </c>
      <c r="B1308" s="100">
        <f>WEEKNUM([1]!DATAMETEROLOGICA[[#This Row],[DIAS]],21)</f>
        <v>30</v>
      </c>
      <c r="C1308" s="100" cm="1">
        <f t="array" ref="C13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8" s="101">
        <v>16.191666666666666</v>
      </c>
      <c r="E1308" s="101">
        <v>28.7</v>
      </c>
      <c r="F1308" s="101">
        <v>10.199999999999999</v>
      </c>
      <c r="G1308" s="101">
        <v>74.208333333333329</v>
      </c>
      <c r="H1308" s="101">
        <v>95</v>
      </c>
      <c r="I1308" s="101">
        <v>37</v>
      </c>
      <c r="J1308" s="101">
        <v>3.9799999999999986</v>
      </c>
    </row>
    <row r="1309" spans="1:10" x14ac:dyDescent="0.25">
      <c r="A1309" s="108">
        <v>44773</v>
      </c>
      <c r="B1309" s="100">
        <f>WEEKNUM([1]!DATAMETEROLOGICA[[#This Row],[DIAS]],21)</f>
        <v>30</v>
      </c>
      <c r="C1309" s="100" cm="1">
        <f t="array" ref="C13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09" s="101">
        <v>15.37916666666667</v>
      </c>
      <c r="E1309" s="101">
        <v>26.8</v>
      </c>
      <c r="F1309" s="101">
        <v>9.9</v>
      </c>
      <c r="G1309" s="101">
        <v>75.833333333333329</v>
      </c>
      <c r="H1309" s="101">
        <v>95</v>
      </c>
      <c r="I1309" s="101">
        <v>40</v>
      </c>
      <c r="J1309" s="101">
        <v>3.9499999999999984</v>
      </c>
    </row>
    <row r="1310" spans="1:10" x14ac:dyDescent="0.25">
      <c r="A1310" s="108">
        <v>44774</v>
      </c>
      <c r="B1310" s="100">
        <f>WEEKNUM([1]!DATAMETEROLOGICA[[#This Row],[DIAS]],21)</f>
        <v>31</v>
      </c>
      <c r="C1310" s="100" cm="1">
        <f t="array" ref="C13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0" s="101">
        <v>14.558333333333332</v>
      </c>
      <c r="E1310" s="101">
        <v>25.8</v>
      </c>
      <c r="F1310" s="101">
        <v>7.9</v>
      </c>
      <c r="G1310" s="101">
        <v>78.0625</v>
      </c>
      <c r="H1310" s="101">
        <v>95</v>
      </c>
      <c r="I1310" s="101">
        <v>45</v>
      </c>
      <c r="J1310" s="101">
        <v>3.5799999999999987</v>
      </c>
    </row>
    <row r="1311" spans="1:10" x14ac:dyDescent="0.25">
      <c r="A1311" s="108">
        <v>44775</v>
      </c>
      <c r="B1311" s="100">
        <f>WEEKNUM([1]!DATAMETEROLOGICA[[#This Row],[DIAS]],21)</f>
        <v>31</v>
      </c>
      <c r="C1311" s="100" cm="1">
        <f t="array" ref="C13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1" s="101">
        <v>15.518749999999995</v>
      </c>
      <c r="E1311" s="101">
        <v>27.6</v>
      </c>
      <c r="F1311" s="101">
        <v>7.9</v>
      </c>
      <c r="G1311" s="101">
        <v>74.333333333333329</v>
      </c>
      <c r="H1311" s="101">
        <v>93</v>
      </c>
      <c r="I1311" s="101">
        <v>41</v>
      </c>
      <c r="J1311" s="101">
        <v>3.9299999999999993</v>
      </c>
    </row>
    <row r="1312" spans="1:10" x14ac:dyDescent="0.25">
      <c r="A1312" s="108">
        <v>44776</v>
      </c>
      <c r="B1312" s="100">
        <f>WEEKNUM([1]!DATAMETEROLOGICA[[#This Row],[DIAS]],21)</f>
        <v>31</v>
      </c>
      <c r="C1312" s="100" cm="1">
        <f t="array" ref="C13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2" s="101">
        <v>15.00416666666667</v>
      </c>
      <c r="E1312" s="101">
        <v>25.2</v>
      </c>
      <c r="F1312" s="101">
        <v>10.6</v>
      </c>
      <c r="G1312" s="101">
        <v>78.0625</v>
      </c>
      <c r="H1312" s="101">
        <v>93</v>
      </c>
      <c r="I1312" s="101">
        <v>41</v>
      </c>
      <c r="J1312" s="101">
        <v>4.7600000000000007</v>
      </c>
    </row>
    <row r="1313" spans="1:10" x14ac:dyDescent="0.25">
      <c r="A1313" s="108">
        <v>44777</v>
      </c>
      <c r="B1313" s="100">
        <f>WEEKNUM([1]!DATAMETEROLOGICA[[#This Row],[DIAS]],21)</f>
        <v>31</v>
      </c>
      <c r="C1313" s="100" cm="1">
        <f t="array" ref="C13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3" s="101">
        <v>15.335416666666665</v>
      </c>
      <c r="E1313" s="101">
        <v>24.6</v>
      </c>
      <c r="F1313" s="101">
        <v>11.2</v>
      </c>
      <c r="G1313" s="101">
        <v>79.583333333333329</v>
      </c>
      <c r="H1313" s="101">
        <v>93</v>
      </c>
      <c r="I1313" s="101">
        <v>49</v>
      </c>
      <c r="J1313" s="101">
        <v>4.160000000000001</v>
      </c>
    </row>
    <row r="1314" spans="1:10" x14ac:dyDescent="0.25">
      <c r="A1314" s="108">
        <v>44778</v>
      </c>
      <c r="B1314" s="100">
        <f>WEEKNUM([1]!DATAMETEROLOGICA[[#This Row],[DIAS]],21)</f>
        <v>31</v>
      </c>
      <c r="C1314" s="100" cm="1">
        <f t="array" ref="C13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4" s="104">
        <v>15.4125</v>
      </c>
      <c r="E1314" s="104">
        <v>26.5</v>
      </c>
      <c r="F1314" s="104">
        <v>10.1</v>
      </c>
      <c r="G1314" s="104">
        <v>79.479166666666671</v>
      </c>
      <c r="H1314" s="104">
        <v>95</v>
      </c>
      <c r="I1314" s="104">
        <v>47</v>
      </c>
      <c r="J1314" s="104">
        <v>3.7799999999999989</v>
      </c>
    </row>
    <row r="1315" spans="1:10" x14ac:dyDescent="0.25">
      <c r="A1315" s="108">
        <v>44779</v>
      </c>
      <c r="B1315" s="100">
        <f>WEEKNUM([1]!DATAMETEROLOGICA[[#This Row],[DIAS]],21)</f>
        <v>31</v>
      </c>
      <c r="C1315" s="100" cm="1">
        <f t="array" ref="C13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5" s="104">
        <v>14.943750000000001</v>
      </c>
      <c r="E1315" s="104">
        <v>23.9</v>
      </c>
      <c r="F1315" s="104">
        <v>10.4</v>
      </c>
      <c r="G1315" s="104">
        <v>80.541666666666671</v>
      </c>
      <c r="H1315" s="104">
        <v>96</v>
      </c>
      <c r="I1315" s="104">
        <v>48</v>
      </c>
      <c r="J1315" s="104">
        <v>4.2800000000000011</v>
      </c>
    </row>
    <row r="1316" spans="1:10" x14ac:dyDescent="0.25">
      <c r="A1316" s="108">
        <v>44780</v>
      </c>
      <c r="B1316" s="100">
        <f>WEEKNUM([1]!DATAMETEROLOGICA[[#This Row],[DIAS]],21)</f>
        <v>31</v>
      </c>
      <c r="C1316" s="100" cm="1">
        <f t="array" ref="C13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6" s="104">
        <v>13.679166666666662</v>
      </c>
      <c r="E1316" s="104">
        <v>18.5</v>
      </c>
      <c r="F1316" s="104">
        <v>11.3</v>
      </c>
      <c r="G1316" s="104">
        <v>84.416666666666671</v>
      </c>
      <c r="H1316" s="104">
        <v>92</v>
      </c>
      <c r="I1316" s="104">
        <v>68</v>
      </c>
      <c r="J1316" s="104">
        <v>3.9599999999999991</v>
      </c>
    </row>
    <row r="1317" spans="1:10" x14ac:dyDescent="0.25">
      <c r="A1317" s="108">
        <v>44781</v>
      </c>
      <c r="B1317" s="100">
        <f>WEEKNUM([1]!DATAMETEROLOGICA[[#This Row],[DIAS]],21)</f>
        <v>32</v>
      </c>
      <c r="C1317" s="100" cm="1">
        <f t="array" ref="C13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7" s="101">
        <v>13.497297297297298</v>
      </c>
      <c r="E1317" s="101">
        <v>22.9</v>
      </c>
      <c r="F1317" s="101">
        <v>9.6999999999999993</v>
      </c>
      <c r="G1317" s="101">
        <v>79.270270270270274</v>
      </c>
      <c r="H1317" s="101">
        <v>92</v>
      </c>
      <c r="I1317" s="101">
        <v>45</v>
      </c>
      <c r="J1317" s="101">
        <v>2.4299999999999988</v>
      </c>
    </row>
    <row r="1318" spans="1:10" x14ac:dyDescent="0.25">
      <c r="A1318" s="108">
        <v>44782</v>
      </c>
      <c r="B1318" s="100">
        <f>WEEKNUM([1]!DATAMETEROLOGICA[[#This Row],[DIAS]],21)</f>
        <v>32</v>
      </c>
      <c r="C1318" s="100" cm="1">
        <f t="array" ref="C13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8" s="101">
        <v>15.366666666666672</v>
      </c>
      <c r="E1318" s="101">
        <v>25.5</v>
      </c>
      <c r="F1318" s="101">
        <v>9.3000000000000007</v>
      </c>
      <c r="G1318" s="101">
        <v>71.583333333333329</v>
      </c>
      <c r="H1318" s="101">
        <v>93</v>
      </c>
      <c r="I1318" s="101">
        <v>39</v>
      </c>
      <c r="J1318" s="101">
        <v>4.6700000000000008</v>
      </c>
    </row>
    <row r="1319" spans="1:10" x14ac:dyDescent="0.25">
      <c r="A1319" s="108">
        <v>44783</v>
      </c>
      <c r="B1319" s="100">
        <f>WEEKNUM([1]!DATAMETEROLOGICA[[#This Row],[DIAS]],21)</f>
        <v>32</v>
      </c>
      <c r="C1319" s="100" cm="1">
        <f t="array" ref="C13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19" s="101">
        <v>16.289583333333336</v>
      </c>
      <c r="E1319" s="101">
        <v>29.2</v>
      </c>
      <c r="F1319" s="101">
        <v>10.199999999999999</v>
      </c>
      <c r="G1319" s="101">
        <v>70.479166666666671</v>
      </c>
      <c r="H1319" s="101">
        <v>95</v>
      </c>
      <c r="I1319" s="101">
        <v>31</v>
      </c>
      <c r="J1319" s="101">
        <v>4.6700000000000008</v>
      </c>
    </row>
    <row r="1320" spans="1:10" x14ac:dyDescent="0.25">
      <c r="A1320" s="108">
        <v>44784</v>
      </c>
      <c r="B1320" s="100">
        <f>WEEKNUM([1]!DATAMETEROLOGICA[[#This Row],[DIAS]],21)</f>
        <v>32</v>
      </c>
      <c r="C1320" s="100" cm="1">
        <f t="array" ref="C13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20" s="101">
        <v>17.329166666666662</v>
      </c>
      <c r="E1320" s="101">
        <v>30.3</v>
      </c>
      <c r="F1320" s="101">
        <v>10.3</v>
      </c>
      <c r="G1320" s="101">
        <v>64.666666666666671</v>
      </c>
      <c r="H1320" s="101">
        <v>87</v>
      </c>
      <c r="I1320" s="101">
        <v>25</v>
      </c>
      <c r="J1320" s="101">
        <v>5.17</v>
      </c>
    </row>
    <row r="1321" spans="1:10" x14ac:dyDescent="0.25">
      <c r="A1321" s="108">
        <v>44785</v>
      </c>
      <c r="B1321" s="100">
        <f>WEEKNUM([1]!DATAMETEROLOGICA[[#This Row],[DIAS]],21)</f>
        <v>32</v>
      </c>
      <c r="C1321" s="100" cm="1">
        <f t="array" ref="C13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21" s="101">
        <v>15.589583333333335</v>
      </c>
      <c r="E1321" s="101">
        <v>26.3</v>
      </c>
      <c r="F1321" s="101">
        <v>9.8000000000000007</v>
      </c>
      <c r="G1321" s="101">
        <v>71.395833333333329</v>
      </c>
      <c r="H1321" s="101">
        <v>93</v>
      </c>
      <c r="I1321" s="101">
        <v>37</v>
      </c>
      <c r="J1321" s="101">
        <v>4.95</v>
      </c>
    </row>
    <row r="1322" spans="1:10" x14ac:dyDescent="0.25">
      <c r="A1322" s="108">
        <v>44786</v>
      </c>
      <c r="B1322" s="100">
        <f>WEEKNUM([1]!DATAMETEROLOGICA[[#This Row],[DIAS]],21)</f>
        <v>32</v>
      </c>
      <c r="C1322" s="100" cm="1">
        <f t="array" ref="C13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22" s="101">
        <v>15.810416666666667</v>
      </c>
      <c r="E1322" s="101">
        <v>27.7</v>
      </c>
      <c r="F1322" s="101">
        <v>9.4</v>
      </c>
      <c r="G1322" s="101">
        <v>70.6875</v>
      </c>
      <c r="H1322" s="101">
        <v>95</v>
      </c>
      <c r="I1322" s="101">
        <v>33</v>
      </c>
      <c r="J1322" s="101">
        <v>4.8100000000000005</v>
      </c>
    </row>
    <row r="1323" spans="1:10" x14ac:dyDescent="0.25">
      <c r="A1323" s="108">
        <v>44787</v>
      </c>
      <c r="B1323" s="100">
        <f>WEEKNUM([1]!DATAMETEROLOGICA[[#This Row],[DIAS]],21)</f>
        <v>32</v>
      </c>
      <c r="C1323" s="100" cm="1">
        <f t="array" ref="C13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23" s="101">
        <v>16.087499999999999</v>
      </c>
      <c r="E1323" s="101">
        <v>26.9</v>
      </c>
      <c r="F1323" s="101">
        <v>8.6999999999999993</v>
      </c>
      <c r="G1323" s="101">
        <v>68.625</v>
      </c>
      <c r="H1323" s="101">
        <v>91</v>
      </c>
      <c r="I1323" s="101">
        <v>34</v>
      </c>
      <c r="J1323" s="101">
        <v>5.21</v>
      </c>
    </row>
    <row r="1324" spans="1:10" x14ac:dyDescent="0.25">
      <c r="A1324" s="108">
        <v>44788</v>
      </c>
      <c r="B1324" s="100">
        <f>WEEKNUM([1]!DATAMETEROLOGICA[[#This Row],[DIAS]],21)</f>
        <v>33</v>
      </c>
      <c r="C1324" s="100" cm="1">
        <f t="array" ref="C13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7</v>
      </c>
      <c r="D1324" s="101">
        <v>14.255102040816322</v>
      </c>
      <c r="E1324" s="101">
        <v>21.2</v>
      </c>
      <c r="F1324" s="101">
        <v>10.6</v>
      </c>
      <c r="G1324" s="101">
        <v>78.91836734693878</v>
      </c>
      <c r="H1324" s="101">
        <v>94</v>
      </c>
      <c r="I1324" s="101">
        <v>53</v>
      </c>
      <c r="J1324" s="101">
        <v>5.2000000000000011</v>
      </c>
    </row>
    <row r="1325" spans="1:10" x14ac:dyDescent="0.25">
      <c r="A1325" s="108">
        <v>44789</v>
      </c>
      <c r="B1325" s="100">
        <f>WEEKNUM([1]!DATAMETEROLOGICA[[#This Row],[DIAS]],21)</f>
        <v>33</v>
      </c>
      <c r="C1325" s="100" cm="1">
        <f t="array" ref="C13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25" s="101">
        <v>14.275</v>
      </c>
      <c r="E1325" s="101">
        <v>22.3</v>
      </c>
      <c r="F1325" s="101">
        <v>10.7</v>
      </c>
      <c r="G1325" s="101">
        <v>77.083333333333329</v>
      </c>
      <c r="H1325" s="101">
        <v>91</v>
      </c>
      <c r="I1325" s="101">
        <v>49</v>
      </c>
      <c r="J1325" s="101">
        <v>4.8600000000000003</v>
      </c>
    </row>
    <row r="1326" spans="1:10" x14ac:dyDescent="0.25">
      <c r="A1326" s="108">
        <v>44790</v>
      </c>
      <c r="B1326" s="100">
        <f>WEEKNUM([1]!DATAMETEROLOGICA[[#This Row],[DIAS]],21)</f>
        <v>33</v>
      </c>
      <c r="C1326" s="100" cm="1">
        <f t="array" ref="C13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26" s="101">
        <v>14.649999999999997</v>
      </c>
      <c r="E1326" s="101">
        <v>23.8</v>
      </c>
      <c r="F1326" s="101">
        <v>9.9</v>
      </c>
      <c r="G1326" s="101">
        <v>73.770833333333329</v>
      </c>
      <c r="H1326" s="101">
        <v>93</v>
      </c>
      <c r="I1326" s="101">
        <v>42</v>
      </c>
      <c r="J1326" s="101">
        <v>5.5100000000000007</v>
      </c>
    </row>
    <row r="1327" spans="1:10" x14ac:dyDescent="0.25">
      <c r="A1327" s="108">
        <v>44791</v>
      </c>
      <c r="B1327" s="100">
        <f>WEEKNUM([1]!DATAMETEROLOGICA[[#This Row],[DIAS]],21)</f>
        <v>33</v>
      </c>
      <c r="C1327" s="100" cm="1">
        <f t="array" ref="C13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27" s="101">
        <v>15.5375</v>
      </c>
      <c r="E1327" s="101">
        <v>26.6</v>
      </c>
      <c r="F1327" s="101">
        <v>9.6999999999999993</v>
      </c>
      <c r="G1327" s="101">
        <v>70.083333333333329</v>
      </c>
      <c r="H1327" s="101">
        <v>91</v>
      </c>
      <c r="I1327" s="101">
        <v>36</v>
      </c>
      <c r="J1327" s="101">
        <v>5.14</v>
      </c>
    </row>
    <row r="1328" spans="1:10" x14ac:dyDescent="0.25">
      <c r="A1328" s="108">
        <v>44792</v>
      </c>
      <c r="B1328" s="100">
        <f>WEEKNUM([1]!DATAMETEROLOGICA[[#This Row],[DIAS]],21)</f>
        <v>33</v>
      </c>
      <c r="C1328" s="100" cm="1">
        <f t="array" ref="C13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28" s="101">
        <v>16.13</v>
      </c>
      <c r="E1328" s="101">
        <v>29.7</v>
      </c>
      <c r="F1328" s="101">
        <v>8.6999999999999993</v>
      </c>
      <c r="G1328" s="101">
        <v>69.88</v>
      </c>
      <c r="H1328" s="101">
        <v>95</v>
      </c>
      <c r="I1328" s="101">
        <v>32</v>
      </c>
      <c r="J1328" s="101">
        <v>4.99</v>
      </c>
    </row>
    <row r="1329" spans="1:10" x14ac:dyDescent="0.25">
      <c r="A1329" s="108">
        <v>44793</v>
      </c>
      <c r="B1329" s="100">
        <f>WEEKNUM([1]!DATAMETEROLOGICA[[#This Row],[DIAS]],21)</f>
        <v>33</v>
      </c>
      <c r="C1329" s="100" cm="1">
        <f t="array" ref="C13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29" s="104">
        <v>15.802083333333334</v>
      </c>
      <c r="E1329" s="104">
        <v>29.4</v>
      </c>
      <c r="F1329" s="104">
        <v>8.6</v>
      </c>
      <c r="G1329" s="104">
        <v>70.020833333333329</v>
      </c>
      <c r="H1329" s="104">
        <v>92</v>
      </c>
      <c r="I1329" s="104">
        <v>31</v>
      </c>
      <c r="J1329" s="104">
        <v>5.0900000000000016</v>
      </c>
    </row>
    <row r="1330" spans="1:10" x14ac:dyDescent="0.25">
      <c r="A1330" s="108">
        <v>44794</v>
      </c>
      <c r="B1330" s="100">
        <f>WEEKNUM([1]!DATAMETEROLOGICA[[#This Row],[DIAS]],21)</f>
        <v>33</v>
      </c>
      <c r="C1330" s="100" cm="1">
        <f t="array" ref="C13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0" s="104">
        <v>15.568749999999996</v>
      </c>
      <c r="E1330" s="104">
        <v>29.3</v>
      </c>
      <c r="F1330" s="104">
        <v>9.3000000000000007</v>
      </c>
      <c r="G1330" s="104">
        <v>70.541666666666671</v>
      </c>
      <c r="H1330" s="104">
        <v>94</v>
      </c>
      <c r="I1330" s="104">
        <v>31</v>
      </c>
      <c r="J1330" s="104">
        <v>4.7500000000000009</v>
      </c>
    </row>
    <row r="1331" spans="1:10" x14ac:dyDescent="0.25">
      <c r="A1331" s="108">
        <v>44795</v>
      </c>
      <c r="B1331" s="100">
        <f>WEEKNUM([1]!DATAMETEROLOGICA[[#This Row],[DIAS]],21)</f>
        <v>34</v>
      </c>
      <c r="C1331" s="100" cm="1">
        <f t="array" ref="C13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1" s="101">
        <v>15.970833333333331</v>
      </c>
      <c r="E1331" s="101">
        <v>28.8</v>
      </c>
      <c r="F1331" s="101">
        <v>9.1</v>
      </c>
      <c r="G1331" s="101">
        <v>67.895833333333329</v>
      </c>
      <c r="H1331" s="101">
        <v>94</v>
      </c>
      <c r="I1331" s="101">
        <v>25</v>
      </c>
      <c r="J1331" s="101">
        <v>5.03</v>
      </c>
    </row>
    <row r="1332" spans="1:10" x14ac:dyDescent="0.25">
      <c r="A1332" s="108">
        <v>44796</v>
      </c>
      <c r="B1332" s="100">
        <f>WEEKNUM([1]!DATAMETEROLOGICA[[#This Row],[DIAS]],21)</f>
        <v>34</v>
      </c>
      <c r="C1332" s="100" cm="1">
        <f t="array" ref="C13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2" s="101">
        <v>17.177083333333332</v>
      </c>
      <c r="E1332" s="101">
        <v>29.2</v>
      </c>
      <c r="F1332" s="101">
        <v>9</v>
      </c>
      <c r="G1332" s="101">
        <v>62.9375</v>
      </c>
      <c r="H1332" s="101">
        <v>93</v>
      </c>
      <c r="I1332" s="101">
        <v>26</v>
      </c>
      <c r="J1332" s="101">
        <v>5.51</v>
      </c>
    </row>
    <row r="1333" spans="1:10" x14ac:dyDescent="0.25">
      <c r="A1333" s="108">
        <v>44797</v>
      </c>
      <c r="B1333" s="100">
        <f>WEEKNUM([1]!DATAMETEROLOGICA[[#This Row],[DIAS]],21)</f>
        <v>34</v>
      </c>
      <c r="C1333" s="100" cm="1">
        <f t="array" ref="C13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3" s="101">
        <v>17.114583333333339</v>
      </c>
      <c r="E1333" s="101">
        <v>30.5</v>
      </c>
      <c r="F1333" s="101">
        <v>9.3000000000000007</v>
      </c>
      <c r="G1333" s="101">
        <v>63.791666666666664</v>
      </c>
      <c r="H1333" s="101">
        <v>88</v>
      </c>
      <c r="I1333" s="101">
        <v>26</v>
      </c>
      <c r="J1333" s="101">
        <v>5.4600000000000017</v>
      </c>
    </row>
    <row r="1334" spans="1:10" x14ac:dyDescent="0.25">
      <c r="A1334" s="108">
        <v>44798</v>
      </c>
      <c r="B1334" s="100">
        <f>WEEKNUM([1]!DATAMETEROLOGICA[[#This Row],[DIAS]],21)</f>
        <v>34</v>
      </c>
      <c r="C1334" s="100" cm="1">
        <f t="array" ref="C13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4" s="101">
        <v>15.954166666666664</v>
      </c>
      <c r="E1334" s="101">
        <v>28.6</v>
      </c>
      <c r="F1334" s="101">
        <v>8.9</v>
      </c>
      <c r="G1334" s="101">
        <v>68.833333333333329</v>
      </c>
      <c r="H1334" s="101">
        <v>94</v>
      </c>
      <c r="I1334" s="101">
        <v>28</v>
      </c>
      <c r="J1334" s="101">
        <v>5.0900000000000007</v>
      </c>
    </row>
    <row r="1335" spans="1:10" x14ac:dyDescent="0.25">
      <c r="A1335" s="108">
        <v>44799</v>
      </c>
      <c r="B1335" s="100">
        <f>WEEKNUM([1]!DATAMETEROLOGICA[[#This Row],[DIAS]],21)</f>
        <v>34</v>
      </c>
      <c r="C1335" s="100" cm="1">
        <f t="array" ref="C13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5" s="101">
        <v>15.133333333333335</v>
      </c>
      <c r="E1335" s="101">
        <v>28.2</v>
      </c>
      <c r="F1335" s="101">
        <v>7.9</v>
      </c>
      <c r="G1335" s="101">
        <v>70.916666666666671</v>
      </c>
      <c r="H1335" s="101">
        <v>94</v>
      </c>
      <c r="I1335" s="101">
        <v>32</v>
      </c>
      <c r="J1335" s="101">
        <v>4.49</v>
      </c>
    </row>
    <row r="1336" spans="1:10" x14ac:dyDescent="0.25">
      <c r="A1336" s="108">
        <v>44800</v>
      </c>
      <c r="B1336" s="100">
        <f>WEEKNUM([1]!DATAMETEROLOGICA[[#This Row],[DIAS]],21)</f>
        <v>34</v>
      </c>
      <c r="C1336" s="100" cm="1">
        <f t="array" ref="C13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6" s="101">
        <v>16.964583333333334</v>
      </c>
      <c r="E1336" s="101">
        <v>30.1</v>
      </c>
      <c r="F1336" s="101">
        <v>9.1</v>
      </c>
      <c r="G1336" s="101">
        <v>66.270833333333329</v>
      </c>
      <c r="H1336" s="101">
        <v>92</v>
      </c>
      <c r="I1336" s="101">
        <v>28</v>
      </c>
      <c r="J1336" s="101">
        <v>5.32</v>
      </c>
    </row>
    <row r="1337" spans="1:10" x14ac:dyDescent="0.25">
      <c r="A1337" s="108">
        <v>44801</v>
      </c>
      <c r="B1337" s="100">
        <f>WEEKNUM([1]!DATAMETEROLOGICA[[#This Row],[DIAS]],21)</f>
        <v>34</v>
      </c>
      <c r="C1337" s="100" cm="1">
        <f t="array" ref="C13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7" s="101">
        <v>16.883333333333336</v>
      </c>
      <c r="E1337" s="101">
        <v>29.1</v>
      </c>
      <c r="F1337" s="101">
        <v>9.1999999999999993</v>
      </c>
      <c r="G1337" s="101">
        <v>67.229166666666671</v>
      </c>
      <c r="H1337" s="101">
        <v>93</v>
      </c>
      <c r="I1337" s="101">
        <v>29</v>
      </c>
      <c r="J1337" s="101">
        <v>5.120000000000001</v>
      </c>
    </row>
    <row r="1338" spans="1:10" x14ac:dyDescent="0.25">
      <c r="A1338" s="108">
        <v>44802</v>
      </c>
      <c r="B1338" s="100">
        <f>WEEKNUM([1]!DATAMETEROLOGICA[[#This Row],[DIAS]],21)</f>
        <v>35</v>
      </c>
      <c r="C1338" s="100" cm="1">
        <f t="array" ref="C13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8" s="101">
        <v>15.268750000000002</v>
      </c>
      <c r="E1338" s="101">
        <v>27.1</v>
      </c>
      <c r="F1338" s="101">
        <v>9.4</v>
      </c>
      <c r="G1338" s="101">
        <v>74.041666666666671</v>
      </c>
      <c r="H1338" s="101">
        <v>96</v>
      </c>
      <c r="I1338" s="101">
        <v>35</v>
      </c>
      <c r="J1338" s="101">
        <v>4.08</v>
      </c>
    </row>
    <row r="1339" spans="1:10" x14ac:dyDescent="0.25">
      <c r="A1339" s="108">
        <v>44803</v>
      </c>
      <c r="B1339" s="100">
        <f>WEEKNUM([1]!DATAMETEROLOGICA[[#This Row],[DIAS]],21)</f>
        <v>35</v>
      </c>
      <c r="C1339" s="100" cm="1">
        <f t="array" ref="C13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39" s="101">
        <v>16.28125</v>
      </c>
      <c r="E1339" s="101">
        <v>27.2</v>
      </c>
      <c r="F1339" s="101">
        <v>10.7</v>
      </c>
      <c r="G1339" s="101">
        <v>71.479166666666671</v>
      </c>
      <c r="H1339" s="101">
        <v>94</v>
      </c>
      <c r="I1339" s="101">
        <v>35</v>
      </c>
      <c r="J1339" s="101">
        <v>4.6500000000000012</v>
      </c>
    </row>
    <row r="1340" spans="1:10" x14ac:dyDescent="0.25">
      <c r="A1340" s="108">
        <v>44804</v>
      </c>
      <c r="B1340" s="100">
        <f>WEEKNUM([1]!DATAMETEROLOGICA[[#This Row],[DIAS]],21)</f>
        <v>35</v>
      </c>
      <c r="C1340" s="100" cm="1">
        <f t="array" ref="C13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0" s="104">
        <v>15.15</v>
      </c>
      <c r="E1340" s="104">
        <v>22.7</v>
      </c>
      <c r="F1340" s="104">
        <v>11.4</v>
      </c>
      <c r="G1340" s="104">
        <v>75.041666666666671</v>
      </c>
      <c r="H1340" s="104">
        <v>89</v>
      </c>
      <c r="I1340" s="104">
        <v>50</v>
      </c>
      <c r="J1340" s="104">
        <v>4.7700000000000005</v>
      </c>
    </row>
    <row r="1341" spans="1:10" x14ac:dyDescent="0.25">
      <c r="A1341" s="108">
        <v>44805</v>
      </c>
      <c r="B1341" s="100">
        <f>WEEKNUM([1]!DATAMETEROLOGICA[[#This Row],[DIAS]],21)</f>
        <v>35</v>
      </c>
      <c r="C1341" s="100" cm="1">
        <f t="array" ref="C13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1" s="101">
        <v>15.039583333333335</v>
      </c>
      <c r="E1341" s="101">
        <v>23.3</v>
      </c>
      <c r="F1341" s="101">
        <v>10.9</v>
      </c>
      <c r="G1341" s="101">
        <v>72.395833333333329</v>
      </c>
      <c r="H1341" s="101">
        <v>90</v>
      </c>
      <c r="I1341" s="101">
        <v>42</v>
      </c>
      <c r="J1341" s="101">
        <v>5.7500000000000009</v>
      </c>
    </row>
    <row r="1342" spans="1:10" x14ac:dyDescent="0.25">
      <c r="A1342" s="108">
        <v>44806</v>
      </c>
      <c r="B1342" s="100">
        <f>WEEKNUM([1]!DATAMETEROLOGICA[[#This Row],[DIAS]],21)</f>
        <v>35</v>
      </c>
      <c r="C1342" s="100" cm="1">
        <f t="array" ref="C13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2" s="101">
        <v>15.783333333333331</v>
      </c>
      <c r="E1342" s="101">
        <v>26.1</v>
      </c>
      <c r="F1342" s="101">
        <v>10.5</v>
      </c>
      <c r="G1342" s="101">
        <v>71.25</v>
      </c>
      <c r="H1342" s="101">
        <v>91</v>
      </c>
      <c r="I1342" s="101">
        <v>37</v>
      </c>
      <c r="J1342" s="101">
        <v>5.7100000000000009</v>
      </c>
    </row>
    <row r="1343" spans="1:10" x14ac:dyDescent="0.25">
      <c r="A1343" s="108">
        <v>44807</v>
      </c>
      <c r="B1343" s="100">
        <f>WEEKNUM([1]!DATAMETEROLOGICA[[#This Row],[DIAS]],21)</f>
        <v>35</v>
      </c>
      <c r="C1343" s="100" cm="1">
        <f t="array" ref="C13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3" s="101">
        <v>16.572916666666668</v>
      </c>
      <c r="E1343" s="101">
        <v>28.6</v>
      </c>
      <c r="F1343" s="101">
        <v>10</v>
      </c>
      <c r="G1343" s="101">
        <v>69.583333333333329</v>
      </c>
      <c r="H1343" s="101">
        <v>93</v>
      </c>
      <c r="I1343" s="101">
        <v>32</v>
      </c>
      <c r="J1343" s="101">
        <v>5.1500000000000012</v>
      </c>
    </row>
    <row r="1344" spans="1:10" x14ac:dyDescent="0.25">
      <c r="A1344" s="108">
        <v>44808</v>
      </c>
      <c r="B1344" s="100">
        <f>WEEKNUM([1]!DATAMETEROLOGICA[[#This Row],[DIAS]],21)</f>
        <v>35</v>
      </c>
      <c r="C1344" s="100" cm="1">
        <f t="array" ref="C13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4" s="101">
        <v>17.629166666666666</v>
      </c>
      <c r="E1344" s="101">
        <v>31.9</v>
      </c>
      <c r="F1344" s="101">
        <v>9.6999999999999993</v>
      </c>
      <c r="G1344" s="101">
        <v>64.958333333333329</v>
      </c>
      <c r="H1344" s="101">
        <v>91</v>
      </c>
      <c r="I1344" s="101">
        <v>20</v>
      </c>
      <c r="J1344" s="101">
        <v>5.580000000000001</v>
      </c>
    </row>
    <row r="1345" spans="1:10" x14ac:dyDescent="0.25">
      <c r="A1345" s="108">
        <v>44809</v>
      </c>
      <c r="B1345" s="100">
        <f>WEEKNUM([1]!DATAMETEROLOGICA[[#This Row],[DIAS]],21)</f>
        <v>36</v>
      </c>
      <c r="C1345" s="100" cm="1">
        <f t="array" ref="C13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5" s="101">
        <v>17.179166666666664</v>
      </c>
      <c r="E1345" s="101">
        <v>29.9</v>
      </c>
      <c r="F1345" s="101">
        <v>8.9</v>
      </c>
      <c r="G1345" s="101">
        <v>64.583333333333329</v>
      </c>
      <c r="H1345" s="101">
        <v>94</v>
      </c>
      <c r="I1345" s="101">
        <v>27</v>
      </c>
      <c r="J1345" s="101">
        <v>5.12</v>
      </c>
    </row>
    <row r="1346" spans="1:10" x14ac:dyDescent="0.25">
      <c r="A1346" s="108">
        <v>44810</v>
      </c>
      <c r="B1346" s="100">
        <f>WEEKNUM([1]!DATAMETEROLOGICA[[#This Row],[DIAS]],21)</f>
        <v>36</v>
      </c>
      <c r="C1346" s="100" cm="1">
        <f t="array" ref="C13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6" s="101">
        <v>17.327083333333331</v>
      </c>
      <c r="E1346" s="101">
        <v>31.1</v>
      </c>
      <c r="F1346" s="101">
        <v>9.1999999999999993</v>
      </c>
      <c r="G1346" s="101">
        <v>63.458333333333336</v>
      </c>
      <c r="H1346" s="101">
        <v>93</v>
      </c>
      <c r="I1346" s="101">
        <v>23</v>
      </c>
      <c r="J1346" s="101">
        <v>5.5200000000000005</v>
      </c>
    </row>
    <row r="1347" spans="1:10" x14ac:dyDescent="0.25">
      <c r="A1347" s="108">
        <v>44811</v>
      </c>
      <c r="B1347" s="100">
        <f>WEEKNUM([1]!DATAMETEROLOGICA[[#This Row],[DIAS]],21)</f>
        <v>36</v>
      </c>
      <c r="C1347" s="100" cm="1">
        <f t="array" ref="C13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7" s="101">
        <v>15.629166666666668</v>
      </c>
      <c r="E1347" s="101">
        <v>26.7</v>
      </c>
      <c r="F1347" s="101">
        <v>9.4</v>
      </c>
      <c r="G1347" s="101">
        <v>67.75</v>
      </c>
      <c r="H1347" s="101">
        <v>93</v>
      </c>
      <c r="I1347" s="101">
        <v>36</v>
      </c>
      <c r="J1347" s="101">
        <v>5.08</v>
      </c>
    </row>
    <row r="1348" spans="1:10" x14ac:dyDescent="0.25">
      <c r="A1348" s="108">
        <v>44812</v>
      </c>
      <c r="B1348" s="100">
        <f>WEEKNUM([1]!DATAMETEROLOGICA[[#This Row],[DIAS]],21)</f>
        <v>36</v>
      </c>
      <c r="C1348" s="100" cm="1">
        <f t="array" ref="C13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8" s="101">
        <v>14.814583333333333</v>
      </c>
      <c r="E1348" s="101">
        <v>24.1</v>
      </c>
      <c r="F1348" s="101">
        <v>10.7</v>
      </c>
      <c r="G1348" s="101">
        <v>73.4375</v>
      </c>
      <c r="H1348" s="101">
        <v>89</v>
      </c>
      <c r="I1348" s="101">
        <v>43</v>
      </c>
      <c r="J1348" s="101">
        <v>5.01</v>
      </c>
    </row>
    <row r="1349" spans="1:10" x14ac:dyDescent="0.25">
      <c r="A1349" s="108">
        <v>44813</v>
      </c>
      <c r="B1349" s="100">
        <f>WEEKNUM([1]!DATAMETEROLOGICA[[#This Row],[DIAS]],21)</f>
        <v>36</v>
      </c>
      <c r="C1349" s="100" cm="1">
        <f t="array" ref="C13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49" s="101">
        <v>15.06458333333333</v>
      </c>
      <c r="E1349" s="101">
        <v>25.5</v>
      </c>
      <c r="F1349" s="101">
        <v>9.9</v>
      </c>
      <c r="G1349" s="101">
        <v>72.3125</v>
      </c>
      <c r="H1349" s="101">
        <v>91</v>
      </c>
      <c r="I1349" s="101">
        <v>37</v>
      </c>
      <c r="J1349" s="101">
        <v>5.3100000000000014</v>
      </c>
    </row>
    <row r="1350" spans="1:10" x14ac:dyDescent="0.25">
      <c r="A1350" s="108">
        <v>44814</v>
      </c>
      <c r="B1350" s="100">
        <f>WEEKNUM([1]!DATAMETEROLOGICA[[#This Row],[DIAS]],21)</f>
        <v>36</v>
      </c>
      <c r="C1350" s="100" cm="1">
        <f t="array" ref="C13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0" s="101">
        <v>15.110416666666671</v>
      </c>
      <c r="E1350" s="101">
        <v>25</v>
      </c>
      <c r="F1350" s="101">
        <v>9.9</v>
      </c>
      <c r="G1350" s="101">
        <v>72.75</v>
      </c>
      <c r="H1350" s="101">
        <v>93</v>
      </c>
      <c r="I1350" s="101">
        <v>39</v>
      </c>
      <c r="J1350" s="101">
        <v>5.5200000000000005</v>
      </c>
    </row>
    <row r="1351" spans="1:10" x14ac:dyDescent="0.25">
      <c r="A1351" s="108">
        <v>44815</v>
      </c>
      <c r="B1351" s="100">
        <f>WEEKNUM([1]!DATAMETEROLOGICA[[#This Row],[DIAS]],21)</f>
        <v>36</v>
      </c>
      <c r="C1351" s="100" cm="1">
        <f t="array" ref="C13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1" s="101">
        <v>15.027083333333337</v>
      </c>
      <c r="E1351" s="101">
        <v>23.9</v>
      </c>
      <c r="F1351" s="101">
        <v>10.6</v>
      </c>
      <c r="G1351" s="101">
        <v>73.270833333333329</v>
      </c>
      <c r="H1351" s="101">
        <v>90</v>
      </c>
      <c r="I1351" s="101">
        <v>40</v>
      </c>
      <c r="J1351" s="101">
        <v>5.9499999999999993</v>
      </c>
    </row>
    <row r="1352" spans="1:10" x14ac:dyDescent="0.25">
      <c r="A1352" s="108">
        <v>44816</v>
      </c>
      <c r="B1352" s="100">
        <f>WEEKNUM([1]!DATAMETEROLOGICA[[#This Row],[DIAS]],21)</f>
        <v>37</v>
      </c>
      <c r="C1352" s="100" cm="1">
        <f t="array" ref="C13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2" s="101">
        <v>14.937500000000002</v>
      </c>
      <c r="E1352" s="101">
        <v>23.4</v>
      </c>
      <c r="F1352" s="101">
        <v>10.8</v>
      </c>
      <c r="G1352" s="101">
        <v>74.083333333333329</v>
      </c>
      <c r="H1352" s="101">
        <v>90</v>
      </c>
      <c r="I1352" s="101">
        <v>44</v>
      </c>
      <c r="J1352" s="101">
        <v>5.72</v>
      </c>
    </row>
    <row r="1353" spans="1:10" x14ac:dyDescent="0.25">
      <c r="A1353" s="108">
        <v>44817</v>
      </c>
      <c r="B1353" s="100">
        <f>WEEKNUM([1]!DATAMETEROLOGICA[[#This Row],[DIAS]],21)</f>
        <v>37</v>
      </c>
      <c r="C1353" s="100" cm="1">
        <f t="array" ref="C13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3" s="101">
        <v>13.483333333333333</v>
      </c>
      <c r="E1353" s="101">
        <v>18.899999999999999</v>
      </c>
      <c r="F1353" s="101">
        <v>10.7</v>
      </c>
      <c r="G1353" s="101">
        <v>79.8125</v>
      </c>
      <c r="H1353" s="101">
        <v>90</v>
      </c>
      <c r="I1353" s="101">
        <v>60</v>
      </c>
      <c r="J1353" s="101">
        <v>5.2300000000000013</v>
      </c>
    </row>
    <row r="1354" spans="1:10" x14ac:dyDescent="0.25">
      <c r="A1354" s="108">
        <v>44818</v>
      </c>
      <c r="B1354" s="100">
        <f>WEEKNUM([1]!DATAMETEROLOGICA[[#This Row],[DIAS]],21)</f>
        <v>37</v>
      </c>
      <c r="C1354" s="100" cm="1">
        <f t="array" ref="C13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4" s="101">
        <v>14.739583333333334</v>
      </c>
      <c r="E1354" s="101">
        <v>25.1</v>
      </c>
      <c r="F1354" s="101">
        <v>10.1</v>
      </c>
      <c r="G1354" s="101">
        <v>72.625</v>
      </c>
      <c r="H1354" s="101">
        <v>91</v>
      </c>
      <c r="I1354" s="101">
        <v>38</v>
      </c>
      <c r="J1354" s="101">
        <v>5.62</v>
      </c>
    </row>
    <row r="1355" spans="1:10" x14ac:dyDescent="0.25">
      <c r="A1355" s="108">
        <v>44819</v>
      </c>
      <c r="B1355" s="100">
        <f>WEEKNUM([1]!DATAMETEROLOGICA[[#This Row],[DIAS]],21)</f>
        <v>37</v>
      </c>
      <c r="C1355" s="100" cm="1">
        <f t="array" ref="C13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8</v>
      </c>
      <c r="D1355" s="101">
        <v>17.131249999999998</v>
      </c>
      <c r="E1355" s="101">
        <v>28.9</v>
      </c>
      <c r="F1355" s="101">
        <v>8.9</v>
      </c>
      <c r="G1355" s="101">
        <v>66.145833333333329</v>
      </c>
      <c r="H1355" s="101">
        <v>94</v>
      </c>
      <c r="I1355" s="101">
        <v>34</v>
      </c>
      <c r="J1355" s="101">
        <v>5.28</v>
      </c>
    </row>
    <row r="1356" spans="1:10" x14ac:dyDescent="0.25">
      <c r="A1356" s="108">
        <v>44820</v>
      </c>
      <c r="B1356" s="100">
        <f>WEEKNUM([1]!DATAMETEROLOGICA[[#This Row],[DIAS]],21)</f>
        <v>37</v>
      </c>
      <c r="C1356" s="100" cm="1">
        <f t="array" ref="C13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56" s="101">
        <v>17.987500000000004</v>
      </c>
      <c r="E1356" s="101">
        <v>30.6</v>
      </c>
      <c r="F1356" s="101">
        <v>10</v>
      </c>
      <c r="G1356" s="101">
        <v>64.479166666666671</v>
      </c>
      <c r="H1356" s="101">
        <v>91</v>
      </c>
      <c r="I1356" s="101">
        <v>27</v>
      </c>
      <c r="J1356" s="101">
        <v>5.79</v>
      </c>
    </row>
    <row r="1357" spans="1:10" x14ac:dyDescent="0.25">
      <c r="A1357" s="108">
        <v>44821</v>
      </c>
      <c r="B1357" s="100">
        <f>WEEKNUM([1]!DATAMETEROLOGICA[[#This Row],[DIAS]],21)</f>
        <v>37</v>
      </c>
      <c r="C1357" s="100" cm="1">
        <f t="array" ref="C13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57" s="101">
        <v>17.185416666666672</v>
      </c>
      <c r="E1357" s="101">
        <v>30.8</v>
      </c>
      <c r="F1357" s="101">
        <v>10.5</v>
      </c>
      <c r="G1357" s="101">
        <v>70.208333333333329</v>
      </c>
      <c r="H1357" s="101">
        <v>91</v>
      </c>
      <c r="I1357" s="101">
        <v>33</v>
      </c>
      <c r="J1357" s="101">
        <v>5.73</v>
      </c>
    </row>
    <row r="1358" spans="1:10" x14ac:dyDescent="0.25">
      <c r="A1358" s="108">
        <v>44822</v>
      </c>
      <c r="B1358" s="100">
        <f>WEEKNUM([1]!DATAMETEROLOGICA[[#This Row],[DIAS]],21)</f>
        <v>37</v>
      </c>
      <c r="C1358" s="100" cm="1">
        <f t="array" ref="C13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58" s="101">
        <v>15.60208333333334</v>
      </c>
      <c r="E1358" s="101">
        <v>24.7</v>
      </c>
      <c r="F1358" s="101">
        <v>11.1</v>
      </c>
      <c r="G1358" s="101">
        <v>76.666666666666671</v>
      </c>
      <c r="H1358" s="101">
        <v>94</v>
      </c>
      <c r="I1358" s="101">
        <v>44</v>
      </c>
      <c r="J1358" s="101">
        <v>5.57</v>
      </c>
    </row>
    <row r="1359" spans="1:10" x14ac:dyDescent="0.25">
      <c r="A1359" s="108">
        <v>44823</v>
      </c>
      <c r="B1359" s="100">
        <f>WEEKNUM([1]!DATAMETEROLOGICA[[#This Row],[DIAS]],21)</f>
        <v>38</v>
      </c>
      <c r="C1359" s="100" cm="1">
        <f t="array" ref="C13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59" s="101">
        <v>15.639583333333336</v>
      </c>
      <c r="E1359" s="101">
        <v>25.6</v>
      </c>
      <c r="F1359" s="101">
        <v>10.7</v>
      </c>
      <c r="G1359" s="101">
        <v>75.541666666666671</v>
      </c>
      <c r="H1359" s="101">
        <v>95</v>
      </c>
      <c r="I1359" s="101">
        <v>41</v>
      </c>
      <c r="J1359" s="101">
        <v>5.2700000000000005</v>
      </c>
    </row>
    <row r="1360" spans="1:10" x14ac:dyDescent="0.25">
      <c r="A1360" s="108">
        <v>44824</v>
      </c>
      <c r="B1360" s="100">
        <f>WEEKNUM([1]!DATAMETEROLOGICA[[#This Row],[DIAS]],21)</f>
        <v>38</v>
      </c>
      <c r="C1360" s="100" cm="1">
        <f t="array" ref="C13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0" s="101">
        <v>14.633333333333333</v>
      </c>
      <c r="E1360" s="101">
        <v>23.1</v>
      </c>
      <c r="F1360" s="101">
        <v>10.9</v>
      </c>
      <c r="G1360" s="101">
        <v>76.5</v>
      </c>
      <c r="H1360" s="101">
        <v>90</v>
      </c>
      <c r="I1360" s="101">
        <v>46</v>
      </c>
      <c r="J1360" s="101">
        <v>5.7100000000000009</v>
      </c>
    </row>
    <row r="1361" spans="1:10" x14ac:dyDescent="0.25">
      <c r="A1361" s="108">
        <v>44825</v>
      </c>
      <c r="B1361" s="100">
        <f>WEEKNUM([1]!DATAMETEROLOGICA[[#This Row],[DIAS]],21)</f>
        <v>38</v>
      </c>
      <c r="C1361" s="100" cm="1">
        <f t="array" ref="C13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1" s="101">
        <v>13.964583333333335</v>
      </c>
      <c r="E1361" s="101">
        <v>19.899999999999999</v>
      </c>
      <c r="F1361" s="101">
        <v>10.6</v>
      </c>
      <c r="G1361" s="101">
        <v>77.791666666666671</v>
      </c>
      <c r="H1361" s="101">
        <v>91</v>
      </c>
      <c r="I1361" s="101">
        <v>57</v>
      </c>
      <c r="J1361" s="101">
        <v>5.57</v>
      </c>
    </row>
    <row r="1362" spans="1:10" x14ac:dyDescent="0.25">
      <c r="A1362" s="108">
        <v>44826</v>
      </c>
      <c r="B1362" s="100">
        <f>WEEKNUM([1]!DATAMETEROLOGICA[[#This Row],[DIAS]],21)</f>
        <v>38</v>
      </c>
      <c r="C1362" s="100" cm="1">
        <f t="array" ref="C13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2" s="101">
        <v>15.529166666666667</v>
      </c>
      <c r="E1362" s="101">
        <v>26.3</v>
      </c>
      <c r="F1362" s="101">
        <v>9.9</v>
      </c>
      <c r="G1362" s="101">
        <v>70.5625</v>
      </c>
      <c r="H1362" s="101">
        <v>91</v>
      </c>
      <c r="I1362" s="101">
        <v>34</v>
      </c>
      <c r="J1362" s="101">
        <v>5.9000000000000021</v>
      </c>
    </row>
    <row r="1363" spans="1:10" x14ac:dyDescent="0.25">
      <c r="A1363" s="108">
        <v>44827</v>
      </c>
      <c r="B1363" s="100">
        <f>WEEKNUM([1]!DATAMETEROLOGICA[[#This Row],[DIAS]],21)</f>
        <v>38</v>
      </c>
      <c r="C1363" s="100" cm="1">
        <f t="array" ref="C13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3" s="101">
        <v>15.28125</v>
      </c>
      <c r="E1363" s="101">
        <v>25.6</v>
      </c>
      <c r="F1363" s="101">
        <v>9.4</v>
      </c>
      <c r="G1363" s="101">
        <v>71.625</v>
      </c>
      <c r="H1363" s="101">
        <v>95</v>
      </c>
      <c r="I1363" s="101">
        <v>37</v>
      </c>
      <c r="J1363" s="101">
        <v>5.2300000000000013</v>
      </c>
    </row>
    <row r="1364" spans="1:10" x14ac:dyDescent="0.25">
      <c r="A1364" s="108">
        <v>44828</v>
      </c>
      <c r="B1364" s="100">
        <f>WEEKNUM([1]!DATAMETEROLOGICA[[#This Row],[DIAS]],21)</f>
        <v>38</v>
      </c>
      <c r="C1364" s="100" cm="1">
        <f t="array" ref="C13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4" s="101">
        <v>15.82291666666667</v>
      </c>
      <c r="E1364" s="101">
        <v>27.1</v>
      </c>
      <c r="F1364" s="101">
        <v>10.199999999999999</v>
      </c>
      <c r="G1364" s="101">
        <v>68.333333333333329</v>
      </c>
      <c r="H1364" s="101">
        <v>90</v>
      </c>
      <c r="I1364" s="101">
        <v>27</v>
      </c>
      <c r="J1364" s="101">
        <v>6.29</v>
      </c>
    </row>
    <row r="1365" spans="1:10" x14ac:dyDescent="0.25">
      <c r="A1365" s="108">
        <v>44829</v>
      </c>
      <c r="B1365" s="100">
        <f>WEEKNUM([1]!DATAMETEROLOGICA[[#This Row],[DIAS]],21)</f>
        <v>38</v>
      </c>
      <c r="C1365" s="100" cm="1">
        <f t="array" ref="C13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5" s="101">
        <v>14.772916666666669</v>
      </c>
      <c r="E1365" s="101">
        <v>23.9</v>
      </c>
      <c r="F1365" s="101">
        <v>10.4</v>
      </c>
      <c r="G1365" s="101">
        <v>72.291666666666671</v>
      </c>
      <c r="H1365" s="101">
        <v>90</v>
      </c>
      <c r="I1365" s="101">
        <v>40</v>
      </c>
      <c r="J1365" s="101">
        <v>6.3000000000000016</v>
      </c>
    </row>
    <row r="1366" spans="1:10" x14ac:dyDescent="0.25">
      <c r="A1366" s="108">
        <v>44830</v>
      </c>
      <c r="B1366" s="100">
        <f>WEEKNUM([1]!DATAMETEROLOGICA[[#This Row],[DIAS]],21)</f>
        <v>39</v>
      </c>
      <c r="C1366" s="100" cm="1">
        <f t="array" ref="C13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6" s="101">
        <v>14.656249999999998</v>
      </c>
      <c r="E1366" s="101">
        <v>24.1</v>
      </c>
      <c r="F1366" s="101">
        <v>10.4</v>
      </c>
      <c r="G1366" s="101">
        <v>72.979166666666671</v>
      </c>
      <c r="H1366" s="101">
        <v>90</v>
      </c>
      <c r="I1366" s="101">
        <v>40</v>
      </c>
      <c r="J1366" s="101">
        <v>5.98</v>
      </c>
    </row>
    <row r="1367" spans="1:10" x14ac:dyDescent="0.25">
      <c r="A1367" s="108">
        <v>44831</v>
      </c>
      <c r="B1367" s="100">
        <f>WEEKNUM([1]!DATAMETEROLOGICA[[#This Row],[DIAS]],21)</f>
        <v>39</v>
      </c>
      <c r="C1367" s="100" cm="1">
        <f t="array" ref="C13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7" s="104">
        <v>14.572916666666666</v>
      </c>
      <c r="E1367" s="104">
        <v>23</v>
      </c>
      <c r="F1367" s="104">
        <v>9.1999999999999993</v>
      </c>
      <c r="G1367" s="104">
        <v>71.6875</v>
      </c>
      <c r="H1367" s="104">
        <v>91</v>
      </c>
      <c r="I1367" s="104">
        <v>42</v>
      </c>
      <c r="J1367" s="104">
        <v>6.080000000000001</v>
      </c>
    </row>
    <row r="1368" spans="1:10" x14ac:dyDescent="0.25">
      <c r="A1368" s="108">
        <v>44832</v>
      </c>
      <c r="B1368" s="100">
        <f>WEEKNUM([1]!DATAMETEROLOGICA[[#This Row],[DIAS]],21)</f>
        <v>39</v>
      </c>
      <c r="C1368" s="100" cm="1">
        <f t="array" ref="C13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8" s="101">
        <v>15.983333333333334</v>
      </c>
      <c r="E1368" s="101">
        <v>28.6</v>
      </c>
      <c r="F1368" s="101">
        <v>9.8000000000000007</v>
      </c>
      <c r="G1368" s="101">
        <v>68.25</v>
      </c>
      <c r="H1368" s="101">
        <v>90</v>
      </c>
      <c r="I1368" s="101">
        <v>30</v>
      </c>
      <c r="J1368" s="101">
        <v>6.160000000000001</v>
      </c>
    </row>
    <row r="1369" spans="1:10" x14ac:dyDescent="0.25">
      <c r="A1369" s="108">
        <v>44833</v>
      </c>
      <c r="B1369" s="100">
        <f>WEEKNUM([1]!DATAMETEROLOGICA[[#This Row],[DIAS]],21)</f>
        <v>39</v>
      </c>
      <c r="C1369" s="100" cm="1">
        <f t="array" ref="C13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69" s="101">
        <v>16.727083333333329</v>
      </c>
      <c r="E1369" s="101">
        <v>29.6</v>
      </c>
      <c r="F1369" s="101">
        <v>9.8000000000000007</v>
      </c>
      <c r="G1369" s="101">
        <v>66.541666666666671</v>
      </c>
      <c r="H1369" s="101">
        <v>91</v>
      </c>
      <c r="I1369" s="101">
        <v>27</v>
      </c>
      <c r="J1369" s="101">
        <v>6.03</v>
      </c>
    </row>
    <row r="1370" spans="1:10" x14ac:dyDescent="0.25">
      <c r="A1370" s="108">
        <v>44834</v>
      </c>
      <c r="B1370" s="100">
        <f>WEEKNUM([1]!DATAMETEROLOGICA[[#This Row],[DIAS]],21)</f>
        <v>39</v>
      </c>
      <c r="C1370" s="100" cm="1">
        <f t="array" ref="C13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0" s="101">
        <v>17.677083333333332</v>
      </c>
      <c r="E1370" s="101">
        <v>29.3</v>
      </c>
      <c r="F1370" s="101">
        <v>9.9</v>
      </c>
      <c r="G1370" s="101">
        <v>63.5625</v>
      </c>
      <c r="H1370" s="101">
        <v>90</v>
      </c>
      <c r="I1370" s="101">
        <v>33</v>
      </c>
      <c r="J1370" s="101">
        <v>5.4500000000000011</v>
      </c>
    </row>
    <row r="1371" spans="1:10" x14ac:dyDescent="0.25">
      <c r="A1371" s="108">
        <v>44835</v>
      </c>
      <c r="B1371" s="100">
        <f>WEEKNUM([1]!DATAMETEROLOGICA[[#This Row],[DIAS]],21)</f>
        <v>39</v>
      </c>
      <c r="C1371" s="100" cm="1">
        <f t="array" ref="C13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1" s="101">
        <v>19.222916666666674</v>
      </c>
      <c r="E1371" s="101">
        <v>32.1</v>
      </c>
      <c r="F1371" s="101">
        <v>11.3</v>
      </c>
      <c r="G1371" s="101">
        <v>58.708333333333336</v>
      </c>
      <c r="H1371" s="101">
        <v>78</v>
      </c>
      <c r="I1371" s="101">
        <v>25</v>
      </c>
      <c r="J1371" s="101">
        <v>6.419999999999999</v>
      </c>
    </row>
    <row r="1372" spans="1:10" x14ac:dyDescent="0.25">
      <c r="A1372" s="108">
        <v>44836</v>
      </c>
      <c r="B1372" s="100">
        <f>WEEKNUM([1]!DATAMETEROLOGICA[[#This Row],[DIAS]],21)</f>
        <v>39</v>
      </c>
      <c r="C1372" s="100" cm="1">
        <f t="array" ref="C13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2" s="101">
        <v>19.308333333333337</v>
      </c>
      <c r="E1372" s="101">
        <v>31.6</v>
      </c>
      <c r="F1372" s="101">
        <v>11.3</v>
      </c>
      <c r="G1372" s="101">
        <v>60.791666666666664</v>
      </c>
      <c r="H1372" s="101">
        <v>88</v>
      </c>
      <c r="I1372" s="101">
        <v>25</v>
      </c>
      <c r="J1372" s="101">
        <v>6.339999999999999</v>
      </c>
    </row>
    <row r="1373" spans="1:10" x14ac:dyDescent="0.25">
      <c r="A1373" s="108">
        <v>44837</v>
      </c>
      <c r="B1373" s="100">
        <f>WEEKNUM([1]!DATAMETEROLOGICA[[#This Row],[DIAS]],21)</f>
        <v>40</v>
      </c>
      <c r="C1373" s="100" cm="1">
        <f t="array" ref="C13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3" s="101">
        <v>17.937499999999996</v>
      </c>
      <c r="E1373" s="101">
        <v>30.6</v>
      </c>
      <c r="F1373" s="101">
        <v>11.8</v>
      </c>
      <c r="G1373" s="101">
        <v>65.583333333333329</v>
      </c>
      <c r="H1373" s="101">
        <v>89</v>
      </c>
      <c r="I1373" s="101">
        <v>25</v>
      </c>
      <c r="J1373" s="101">
        <v>6.12</v>
      </c>
    </row>
    <row r="1374" spans="1:10" x14ac:dyDescent="0.25">
      <c r="A1374" s="108">
        <v>44838</v>
      </c>
      <c r="B1374" s="100">
        <f>WEEKNUM([1]!DATAMETEROLOGICA[[#This Row],[DIAS]],21)</f>
        <v>40</v>
      </c>
      <c r="C1374" s="100" cm="1">
        <f t="array" ref="C13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4" s="101">
        <v>16.166666666666664</v>
      </c>
      <c r="E1374" s="101">
        <v>26.1</v>
      </c>
      <c r="F1374" s="101">
        <v>10.6</v>
      </c>
      <c r="G1374" s="101">
        <v>69.708333333333329</v>
      </c>
      <c r="H1374" s="101">
        <v>91</v>
      </c>
      <c r="I1374" s="101">
        <v>39</v>
      </c>
      <c r="J1374" s="101">
        <v>5.7200000000000006</v>
      </c>
    </row>
    <row r="1375" spans="1:10" x14ac:dyDescent="0.25">
      <c r="A1375" s="108">
        <v>44839</v>
      </c>
      <c r="B1375" s="100">
        <f>WEEKNUM([1]!DATAMETEROLOGICA[[#This Row],[DIAS]],21)</f>
        <v>40</v>
      </c>
      <c r="C1375" s="100" cm="1">
        <f t="array" ref="C13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5" s="101">
        <v>15.427083333333329</v>
      </c>
      <c r="E1375" s="101">
        <v>24.3</v>
      </c>
      <c r="F1375" s="101">
        <v>10</v>
      </c>
      <c r="G1375" s="101">
        <v>69.729166666666671</v>
      </c>
      <c r="H1375" s="101">
        <v>90</v>
      </c>
      <c r="I1375" s="101">
        <v>39</v>
      </c>
      <c r="J1375" s="101">
        <v>6.580000000000001</v>
      </c>
    </row>
    <row r="1376" spans="1:10" x14ac:dyDescent="0.25">
      <c r="A1376" s="108">
        <v>44840</v>
      </c>
      <c r="B1376" s="100">
        <f>WEEKNUM([1]!DATAMETEROLOGICA[[#This Row],[DIAS]],21)</f>
        <v>40</v>
      </c>
      <c r="C1376" s="100" cm="1">
        <f t="array" ref="C13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6" s="101">
        <v>16.768750000000001</v>
      </c>
      <c r="E1376" s="101">
        <v>28.9</v>
      </c>
      <c r="F1376" s="101">
        <v>10.4</v>
      </c>
      <c r="G1376" s="101">
        <v>66.854166666666671</v>
      </c>
      <c r="H1376" s="101">
        <v>91</v>
      </c>
      <c r="I1376" s="101">
        <v>30</v>
      </c>
      <c r="J1376" s="101">
        <v>6.14</v>
      </c>
    </row>
    <row r="1377" spans="1:10" x14ac:dyDescent="0.25">
      <c r="A1377" s="108">
        <v>44841</v>
      </c>
      <c r="B1377" s="100">
        <f>WEEKNUM([1]!DATAMETEROLOGICA[[#This Row],[DIAS]],21)</f>
        <v>40</v>
      </c>
      <c r="C1377" s="100" cm="1">
        <f t="array" ref="C13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7" s="101">
        <v>18.312500000000004</v>
      </c>
      <c r="E1377" s="101">
        <v>30.7</v>
      </c>
      <c r="F1377" s="101">
        <v>9.3000000000000007</v>
      </c>
      <c r="G1377" s="101">
        <v>61.6875</v>
      </c>
      <c r="H1377" s="101">
        <v>92</v>
      </c>
      <c r="I1377" s="101">
        <v>23</v>
      </c>
      <c r="J1377" s="101">
        <v>6.24</v>
      </c>
    </row>
    <row r="1378" spans="1:10" x14ac:dyDescent="0.25">
      <c r="A1378" s="108">
        <v>44842</v>
      </c>
      <c r="B1378" s="100">
        <f>WEEKNUM([1]!DATAMETEROLOGICA[[#This Row],[DIAS]],21)</f>
        <v>40</v>
      </c>
      <c r="C1378" s="100" cm="1">
        <f t="array" ref="C13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8" s="101">
        <v>17.795833333333327</v>
      </c>
      <c r="E1378" s="101">
        <v>29.2</v>
      </c>
      <c r="F1378" s="101">
        <v>10.6</v>
      </c>
      <c r="G1378" s="101">
        <v>64.125</v>
      </c>
      <c r="H1378" s="101">
        <v>91</v>
      </c>
      <c r="I1378" s="101">
        <v>31</v>
      </c>
      <c r="J1378" s="101">
        <v>6.6</v>
      </c>
    </row>
    <row r="1379" spans="1:10" x14ac:dyDescent="0.25">
      <c r="A1379" s="108">
        <v>44843</v>
      </c>
      <c r="B1379" s="100">
        <f>WEEKNUM([1]!DATAMETEROLOGICA[[#This Row],[DIAS]],21)</f>
        <v>40</v>
      </c>
      <c r="C1379" s="100" cm="1">
        <f t="array" ref="C13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79" s="101">
        <v>17.387499999999999</v>
      </c>
      <c r="E1379" s="101">
        <v>29.1</v>
      </c>
      <c r="F1379" s="101">
        <v>10.6</v>
      </c>
      <c r="G1379" s="101">
        <v>64.75</v>
      </c>
      <c r="H1379" s="101">
        <v>92</v>
      </c>
      <c r="I1379" s="101">
        <v>26</v>
      </c>
      <c r="J1379" s="101">
        <v>6.4499999999999993</v>
      </c>
    </row>
    <row r="1380" spans="1:10" x14ac:dyDescent="0.25">
      <c r="A1380" s="108">
        <v>44844</v>
      </c>
      <c r="B1380" s="100">
        <f>WEEKNUM([1]!DATAMETEROLOGICA[[#This Row],[DIAS]],21)</f>
        <v>41</v>
      </c>
      <c r="C1380" s="100" cm="1">
        <f t="array" ref="C13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0" s="101">
        <v>17.002083333333335</v>
      </c>
      <c r="E1380" s="101">
        <v>29.1</v>
      </c>
      <c r="F1380" s="101">
        <v>9.9</v>
      </c>
      <c r="G1380" s="101">
        <v>66.479166666666671</v>
      </c>
      <c r="H1380" s="101">
        <v>92</v>
      </c>
      <c r="I1380" s="101">
        <v>28</v>
      </c>
      <c r="J1380" s="101">
        <v>6.3</v>
      </c>
    </row>
    <row r="1381" spans="1:10" x14ac:dyDescent="0.25">
      <c r="A1381" s="108">
        <v>44845</v>
      </c>
      <c r="B1381" s="100">
        <f>WEEKNUM([1]!DATAMETEROLOGICA[[#This Row],[DIAS]],21)</f>
        <v>41</v>
      </c>
      <c r="C1381" s="100" cm="1">
        <f t="array" ref="C13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1" s="101">
        <v>17.483333333333338</v>
      </c>
      <c r="E1381" s="101">
        <v>27.9</v>
      </c>
      <c r="F1381" s="101">
        <v>11.1</v>
      </c>
      <c r="G1381" s="101">
        <v>67.416666666666671</v>
      </c>
      <c r="H1381" s="101">
        <v>91</v>
      </c>
      <c r="I1381" s="101">
        <v>31</v>
      </c>
      <c r="J1381" s="101">
        <v>7</v>
      </c>
    </row>
    <row r="1382" spans="1:10" x14ac:dyDescent="0.25">
      <c r="A1382" s="108">
        <v>44846</v>
      </c>
      <c r="B1382" s="100">
        <f>WEEKNUM([1]!DATAMETEROLOGICA[[#This Row],[DIAS]],21)</f>
        <v>41</v>
      </c>
      <c r="C1382" s="100" cm="1">
        <f t="array" ref="C13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2" s="101">
        <v>16.206250000000001</v>
      </c>
      <c r="E1382" s="101">
        <v>27.2</v>
      </c>
      <c r="F1382" s="101">
        <v>10.9</v>
      </c>
      <c r="G1382" s="101">
        <v>71.479166666666671</v>
      </c>
      <c r="H1382" s="101">
        <v>93</v>
      </c>
      <c r="I1382" s="101">
        <v>35</v>
      </c>
      <c r="J1382" s="101">
        <v>6.4800000000000013</v>
      </c>
    </row>
    <row r="1383" spans="1:10" x14ac:dyDescent="0.25">
      <c r="A1383" s="108">
        <v>44847</v>
      </c>
      <c r="B1383" s="100">
        <f>WEEKNUM([1]!DATAMETEROLOGICA[[#This Row],[DIAS]],21)</f>
        <v>41</v>
      </c>
      <c r="C1383" s="100" cm="1">
        <f t="array" ref="C13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3" s="101">
        <v>15.914583333333333</v>
      </c>
      <c r="E1383" s="101">
        <v>26.1</v>
      </c>
      <c r="F1383" s="101">
        <v>10.1</v>
      </c>
      <c r="G1383" s="101">
        <v>67.833333333333329</v>
      </c>
      <c r="H1383" s="101">
        <v>89</v>
      </c>
      <c r="I1383" s="101">
        <v>34</v>
      </c>
      <c r="J1383" s="101">
        <v>6.18</v>
      </c>
    </row>
    <row r="1384" spans="1:10" x14ac:dyDescent="0.25">
      <c r="A1384" s="108">
        <v>44848</v>
      </c>
      <c r="B1384" s="100">
        <f>WEEKNUM([1]!DATAMETEROLOGICA[[#This Row],[DIAS]],21)</f>
        <v>41</v>
      </c>
      <c r="C1384" s="100" cm="1">
        <f t="array" ref="C13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4" s="101">
        <v>16.177083333333332</v>
      </c>
      <c r="E1384" s="101">
        <v>28.3</v>
      </c>
      <c r="F1384" s="101">
        <v>7.9</v>
      </c>
      <c r="G1384" s="101">
        <v>65.625</v>
      </c>
      <c r="H1384" s="101">
        <v>91</v>
      </c>
      <c r="I1384" s="101">
        <v>28</v>
      </c>
      <c r="J1384" s="101">
        <v>5.29</v>
      </c>
    </row>
    <row r="1385" spans="1:10" x14ac:dyDescent="0.25">
      <c r="A1385" s="108">
        <v>44849</v>
      </c>
      <c r="B1385" s="100">
        <f>WEEKNUM([1]!DATAMETEROLOGICA[[#This Row],[DIAS]],21)</f>
        <v>41</v>
      </c>
      <c r="C1385" s="100" cm="1">
        <f t="array" ref="C13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9</v>
      </c>
      <c r="D1385" s="101">
        <v>18.554166666666671</v>
      </c>
      <c r="E1385" s="101">
        <v>31</v>
      </c>
      <c r="F1385" s="101">
        <v>9.9</v>
      </c>
      <c r="G1385" s="101">
        <v>59.895833333333336</v>
      </c>
      <c r="H1385" s="101">
        <v>86</v>
      </c>
      <c r="I1385" s="101">
        <v>27</v>
      </c>
      <c r="J1385" s="101">
        <v>6.46</v>
      </c>
    </row>
    <row r="1386" spans="1:10" x14ac:dyDescent="0.25">
      <c r="A1386" s="108">
        <v>44850</v>
      </c>
      <c r="B1386" s="100">
        <f>WEEKNUM([1]!DATAMETEROLOGICA[[#This Row],[DIAS]],21)</f>
        <v>41</v>
      </c>
      <c r="C1386" s="100" cm="1">
        <f t="array" ref="C13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86" s="101">
        <v>18.585416666666667</v>
      </c>
      <c r="E1386" s="101">
        <v>30.3</v>
      </c>
      <c r="F1386" s="101">
        <v>11.6</v>
      </c>
      <c r="G1386" s="101">
        <v>63.083333333333336</v>
      </c>
      <c r="H1386" s="101">
        <v>90</v>
      </c>
      <c r="I1386" s="101">
        <v>27</v>
      </c>
      <c r="J1386" s="101">
        <v>6.59</v>
      </c>
    </row>
    <row r="1387" spans="1:10" x14ac:dyDescent="0.25">
      <c r="A1387" s="108">
        <v>44851</v>
      </c>
      <c r="B1387" s="100">
        <f>WEEKNUM([1]!DATAMETEROLOGICA[[#This Row],[DIAS]],21)</f>
        <v>42</v>
      </c>
      <c r="C1387" s="100" cm="1">
        <f t="array" ref="C13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87" s="101">
        <v>17.856249999999992</v>
      </c>
      <c r="E1387" s="101">
        <v>28.6</v>
      </c>
      <c r="F1387" s="101">
        <v>11.4</v>
      </c>
      <c r="G1387" s="101">
        <v>68</v>
      </c>
      <c r="H1387" s="101">
        <v>94</v>
      </c>
      <c r="I1387" s="101">
        <v>32</v>
      </c>
      <c r="J1387" s="101">
        <v>6.3700000000000019</v>
      </c>
    </row>
    <row r="1388" spans="1:10" x14ac:dyDescent="0.25">
      <c r="A1388" s="108">
        <v>44852</v>
      </c>
      <c r="B1388" s="100">
        <f>WEEKNUM([1]!DATAMETEROLOGICA[[#This Row],[DIAS]],21)</f>
        <v>42</v>
      </c>
      <c r="C1388" s="100" cm="1">
        <f t="array" ref="C13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88" s="101">
        <v>17.381250000000001</v>
      </c>
      <c r="E1388" s="101">
        <v>29</v>
      </c>
      <c r="F1388" s="101">
        <v>11.1</v>
      </c>
      <c r="G1388" s="101">
        <v>69.8125</v>
      </c>
      <c r="H1388" s="101">
        <v>93</v>
      </c>
      <c r="I1388" s="101">
        <v>31</v>
      </c>
      <c r="J1388" s="101">
        <v>5.95</v>
      </c>
    </row>
    <row r="1389" spans="1:10" x14ac:dyDescent="0.25">
      <c r="A1389" s="108">
        <v>44853</v>
      </c>
      <c r="B1389" s="100">
        <f>WEEKNUM([1]!DATAMETEROLOGICA[[#This Row],[DIAS]],21)</f>
        <v>42</v>
      </c>
      <c r="C1389" s="100" cm="1">
        <f t="array" ref="C13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89" s="101">
        <v>17.164583333333333</v>
      </c>
      <c r="E1389" s="101">
        <v>28.7</v>
      </c>
      <c r="F1389" s="101">
        <v>11.3</v>
      </c>
      <c r="G1389" s="101">
        <v>69.770833333333329</v>
      </c>
      <c r="H1389" s="101">
        <v>92</v>
      </c>
      <c r="I1389" s="101">
        <v>31</v>
      </c>
      <c r="J1389" s="101">
        <v>6.0399999999999991</v>
      </c>
    </row>
    <row r="1390" spans="1:10" x14ac:dyDescent="0.25">
      <c r="A1390" s="108">
        <v>44854</v>
      </c>
      <c r="B1390" s="100">
        <f>WEEKNUM([1]!DATAMETEROLOGICA[[#This Row],[DIAS]],21)</f>
        <v>42</v>
      </c>
      <c r="C1390" s="100" cm="1">
        <f t="array" ref="C13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0" s="101">
        <v>17.185416666666665</v>
      </c>
      <c r="E1390" s="101">
        <v>26.8</v>
      </c>
      <c r="F1390" s="101">
        <v>11.4</v>
      </c>
      <c r="G1390" s="101">
        <v>67.5</v>
      </c>
      <c r="H1390" s="101">
        <v>91</v>
      </c>
      <c r="I1390" s="101">
        <v>31</v>
      </c>
      <c r="J1390" s="101">
        <v>6.8000000000000007</v>
      </c>
    </row>
    <row r="1391" spans="1:10" x14ac:dyDescent="0.25">
      <c r="A1391" s="108">
        <v>44855</v>
      </c>
      <c r="B1391" s="100">
        <f>WEEKNUM([1]!DATAMETEROLOGICA[[#This Row],[DIAS]],21)</f>
        <v>42</v>
      </c>
      <c r="C1391" s="100" cm="1">
        <f t="array" ref="C13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1" s="101">
        <v>17.643750000000001</v>
      </c>
      <c r="E1391" s="101">
        <v>29.7</v>
      </c>
      <c r="F1391" s="101">
        <v>9.6</v>
      </c>
      <c r="G1391" s="101">
        <v>64.5625</v>
      </c>
      <c r="H1391" s="101">
        <v>94</v>
      </c>
      <c r="I1391" s="101">
        <v>23</v>
      </c>
      <c r="J1391" s="101">
        <v>6.7300000000000013</v>
      </c>
    </row>
    <row r="1392" spans="1:10" x14ac:dyDescent="0.25">
      <c r="A1392" s="108">
        <v>44856</v>
      </c>
      <c r="B1392" s="100">
        <f>WEEKNUM([1]!DATAMETEROLOGICA[[#This Row],[DIAS]],21)</f>
        <v>42</v>
      </c>
      <c r="C1392" s="100" cm="1">
        <f t="array" ref="C13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2" s="101">
        <v>18.279166666666672</v>
      </c>
      <c r="E1392" s="101">
        <v>31.3</v>
      </c>
      <c r="F1392" s="101">
        <v>10.1</v>
      </c>
      <c r="G1392" s="101">
        <v>62.6875</v>
      </c>
      <c r="H1392" s="101">
        <v>94</v>
      </c>
      <c r="I1392" s="101">
        <v>22</v>
      </c>
      <c r="J1392" s="101">
        <v>6.8000000000000007</v>
      </c>
    </row>
    <row r="1393" spans="1:10" x14ac:dyDescent="0.25">
      <c r="A1393" s="108">
        <v>44857</v>
      </c>
      <c r="B1393" s="100">
        <f>WEEKNUM([1]!DATAMETEROLOGICA[[#This Row],[DIAS]],21)</f>
        <v>42</v>
      </c>
      <c r="C1393" s="100" cm="1">
        <f t="array" ref="C13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3" s="101">
        <v>18.562500000000004</v>
      </c>
      <c r="E1393" s="101">
        <v>31.8</v>
      </c>
      <c r="F1393" s="101">
        <v>10.5</v>
      </c>
      <c r="G1393" s="101">
        <v>62.020833333333336</v>
      </c>
      <c r="H1393" s="101">
        <v>92</v>
      </c>
      <c r="I1393" s="101">
        <v>23</v>
      </c>
      <c r="J1393" s="101">
        <v>6.81</v>
      </c>
    </row>
    <row r="1394" spans="1:10" x14ac:dyDescent="0.25">
      <c r="A1394" s="108">
        <v>44858</v>
      </c>
      <c r="B1394" s="100">
        <f>WEEKNUM([1]!DATAMETEROLOGICA[[#This Row],[DIAS]],21)</f>
        <v>43</v>
      </c>
      <c r="C1394" s="100" cm="1">
        <f t="array" ref="C13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4" s="101">
        <v>18.650000000000002</v>
      </c>
      <c r="E1394" s="101">
        <v>31.6</v>
      </c>
      <c r="F1394" s="101">
        <v>11.3</v>
      </c>
      <c r="G1394" s="101">
        <v>63.8125</v>
      </c>
      <c r="H1394" s="101">
        <v>93</v>
      </c>
      <c r="I1394" s="101">
        <v>26</v>
      </c>
      <c r="J1394" s="101">
        <v>6.22</v>
      </c>
    </row>
    <row r="1395" spans="1:10" x14ac:dyDescent="0.25">
      <c r="A1395" s="108">
        <v>44859</v>
      </c>
      <c r="B1395" s="100">
        <f>WEEKNUM([1]!DATAMETEROLOGICA[[#This Row],[DIAS]],21)</f>
        <v>43</v>
      </c>
      <c r="C1395" s="100" cm="1">
        <f t="array" ref="C13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5" s="101">
        <v>17.483333333333331</v>
      </c>
      <c r="E1395" s="101">
        <v>28.5</v>
      </c>
      <c r="F1395" s="101">
        <v>11.6</v>
      </c>
      <c r="G1395" s="101">
        <v>67.833333333333329</v>
      </c>
      <c r="H1395" s="101">
        <v>90</v>
      </c>
      <c r="I1395" s="101">
        <v>33</v>
      </c>
      <c r="J1395" s="101">
        <v>6.05</v>
      </c>
    </row>
    <row r="1396" spans="1:10" x14ac:dyDescent="0.25">
      <c r="A1396" s="108">
        <v>44860</v>
      </c>
      <c r="B1396" s="100">
        <f>WEEKNUM([1]!DATAMETEROLOGICA[[#This Row],[DIAS]],21)</f>
        <v>43</v>
      </c>
      <c r="C1396" s="100" cm="1">
        <f t="array" ref="C13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6" s="101">
        <v>17.466666666666661</v>
      </c>
      <c r="E1396" s="101">
        <v>28.9</v>
      </c>
      <c r="F1396" s="101">
        <v>11.6</v>
      </c>
      <c r="G1396" s="101">
        <v>67.979166666666671</v>
      </c>
      <c r="H1396" s="101">
        <v>90</v>
      </c>
      <c r="I1396" s="101">
        <v>31</v>
      </c>
      <c r="J1396" s="101">
        <v>6.37</v>
      </c>
    </row>
    <row r="1397" spans="1:10" x14ac:dyDescent="0.25">
      <c r="A1397" s="108">
        <v>44861</v>
      </c>
      <c r="B1397" s="100">
        <f>WEEKNUM([1]!DATAMETEROLOGICA[[#This Row],[DIAS]],21)</f>
        <v>43</v>
      </c>
      <c r="C1397" s="100" cm="1">
        <f t="array" ref="C13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7" s="101">
        <v>17.547916666666662</v>
      </c>
      <c r="E1397" s="101">
        <v>29.2</v>
      </c>
      <c r="F1397" s="101">
        <v>11.1</v>
      </c>
      <c r="G1397" s="101">
        <v>67.666666666666671</v>
      </c>
      <c r="H1397" s="101">
        <v>92</v>
      </c>
      <c r="I1397" s="101">
        <v>31</v>
      </c>
      <c r="J1397" s="101">
        <v>6.05</v>
      </c>
    </row>
    <row r="1398" spans="1:10" x14ac:dyDescent="0.25">
      <c r="A1398" s="108">
        <v>44862</v>
      </c>
      <c r="B1398" s="100">
        <f>WEEKNUM([1]!DATAMETEROLOGICA[[#This Row],[DIAS]],21)</f>
        <v>43</v>
      </c>
      <c r="C1398" s="100" cm="1">
        <f t="array" ref="C13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8" s="101">
        <v>17.989583333333339</v>
      </c>
      <c r="E1398" s="101">
        <v>29.2</v>
      </c>
      <c r="F1398" s="101">
        <v>11.2</v>
      </c>
      <c r="G1398" s="101">
        <v>66.9375</v>
      </c>
      <c r="H1398" s="101">
        <v>92</v>
      </c>
      <c r="I1398" s="101">
        <v>33</v>
      </c>
      <c r="J1398" s="101">
        <v>6.37</v>
      </c>
    </row>
    <row r="1399" spans="1:10" x14ac:dyDescent="0.25">
      <c r="A1399" s="108">
        <v>44863</v>
      </c>
      <c r="B1399" s="100">
        <f>WEEKNUM([1]!DATAMETEROLOGICA[[#This Row],[DIAS]],21)</f>
        <v>43</v>
      </c>
      <c r="C1399" s="100" cm="1">
        <f t="array" ref="C13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399" s="104">
        <v>18.641666666666662</v>
      </c>
      <c r="E1399" s="104">
        <v>30.6</v>
      </c>
      <c r="F1399" s="104">
        <v>11.7</v>
      </c>
      <c r="G1399" s="104">
        <v>63.583333333333336</v>
      </c>
      <c r="H1399" s="104">
        <v>89</v>
      </c>
      <c r="I1399" s="104">
        <v>26</v>
      </c>
      <c r="J1399" s="104">
        <v>6.3299999999999983</v>
      </c>
    </row>
    <row r="1400" spans="1:10" x14ac:dyDescent="0.25">
      <c r="A1400" s="108">
        <v>44864</v>
      </c>
      <c r="B1400" s="100">
        <f>WEEKNUM([1]!DATAMETEROLOGICA[[#This Row],[DIAS]],21)</f>
        <v>43</v>
      </c>
      <c r="C1400" s="100" cm="1">
        <f t="array" ref="C14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0" s="104">
        <v>18.518749999999994</v>
      </c>
      <c r="E1400" s="104">
        <v>30.2</v>
      </c>
      <c r="F1400" s="104">
        <v>11</v>
      </c>
      <c r="G1400" s="104">
        <v>64.875</v>
      </c>
      <c r="H1400" s="104">
        <v>91</v>
      </c>
      <c r="I1400" s="104">
        <v>31</v>
      </c>
      <c r="J1400" s="104">
        <v>6.34</v>
      </c>
    </row>
    <row r="1401" spans="1:10" x14ac:dyDescent="0.25">
      <c r="A1401" s="108">
        <v>44865</v>
      </c>
      <c r="B1401" s="100">
        <f>WEEKNUM([1]!DATAMETEROLOGICA[[#This Row],[DIAS]],21)</f>
        <v>44</v>
      </c>
      <c r="C1401" s="100" cm="1">
        <f t="array" ref="C14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1" s="101">
        <v>18.770833333333332</v>
      </c>
      <c r="E1401" s="101">
        <v>30</v>
      </c>
      <c r="F1401" s="101">
        <v>11</v>
      </c>
      <c r="G1401" s="101">
        <v>62.208333333333336</v>
      </c>
      <c r="H1401" s="101">
        <v>85</v>
      </c>
      <c r="I1401" s="101">
        <v>31</v>
      </c>
      <c r="J1401" s="101">
        <v>6.5500000000000007</v>
      </c>
    </row>
    <row r="1402" spans="1:10" x14ac:dyDescent="0.25">
      <c r="A1402" s="108">
        <v>44866</v>
      </c>
      <c r="B1402" s="100">
        <f>WEEKNUM([1]!DATAMETEROLOGICA[[#This Row],[DIAS]],21)</f>
        <v>44</v>
      </c>
      <c r="C1402" s="100" cm="1">
        <f t="array" ref="C14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2" s="101">
        <v>18.804166666666671</v>
      </c>
      <c r="E1402" s="101">
        <v>31</v>
      </c>
      <c r="F1402" s="101">
        <v>10.6</v>
      </c>
      <c r="G1402" s="101">
        <v>64.5625</v>
      </c>
      <c r="H1402" s="101">
        <v>93</v>
      </c>
      <c r="I1402" s="101">
        <v>25</v>
      </c>
      <c r="J1402" s="101">
        <v>6.58</v>
      </c>
    </row>
    <row r="1403" spans="1:10" x14ac:dyDescent="0.25">
      <c r="A1403" s="108">
        <v>44867</v>
      </c>
      <c r="B1403" s="100">
        <f>WEEKNUM([1]!DATAMETEROLOGICA[[#This Row],[DIAS]],21)</f>
        <v>44</v>
      </c>
      <c r="C1403" s="100" cm="1">
        <f t="array" ref="C14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3" s="101">
        <v>17.806249999999995</v>
      </c>
      <c r="E1403" s="101">
        <v>29.6</v>
      </c>
      <c r="F1403" s="101">
        <v>11.4</v>
      </c>
      <c r="G1403" s="101">
        <v>68.916666666666671</v>
      </c>
      <c r="H1403" s="101">
        <v>94</v>
      </c>
      <c r="I1403" s="101">
        <v>26</v>
      </c>
      <c r="J1403" s="101">
        <v>4.91</v>
      </c>
    </row>
    <row r="1404" spans="1:10" x14ac:dyDescent="0.25">
      <c r="A1404" s="108">
        <v>44868</v>
      </c>
      <c r="B1404" s="100">
        <f>WEEKNUM([1]!DATAMETEROLOGICA[[#This Row],[DIAS]],21)</f>
        <v>44</v>
      </c>
      <c r="C1404" s="100" cm="1">
        <f t="array" ref="C14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4" s="101">
        <v>17.947916666666668</v>
      </c>
      <c r="E1404" s="101">
        <v>30.1</v>
      </c>
      <c r="F1404" s="101">
        <v>11.7</v>
      </c>
      <c r="G1404" s="101">
        <v>68.291666666666671</v>
      </c>
      <c r="H1404" s="101">
        <v>90</v>
      </c>
      <c r="I1404" s="101">
        <v>25</v>
      </c>
      <c r="J1404" s="101">
        <v>5.8400000000000007</v>
      </c>
    </row>
    <row r="1405" spans="1:10" x14ac:dyDescent="0.25">
      <c r="A1405" s="108">
        <v>44869</v>
      </c>
      <c r="B1405" s="100">
        <f>WEEKNUM([1]!DATAMETEROLOGICA[[#This Row],[DIAS]],21)</f>
        <v>44</v>
      </c>
      <c r="C1405" s="100" cm="1">
        <f t="array" ref="C14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5" s="101">
        <v>17.479166666666657</v>
      </c>
      <c r="E1405" s="101">
        <v>28.8</v>
      </c>
      <c r="F1405" s="101">
        <v>12.5</v>
      </c>
      <c r="G1405" s="101">
        <v>70.708333333333329</v>
      </c>
      <c r="H1405" s="101">
        <v>87</v>
      </c>
      <c r="I1405" s="101">
        <v>36</v>
      </c>
      <c r="J1405" s="101">
        <v>5.22</v>
      </c>
    </row>
    <row r="1406" spans="1:10" x14ac:dyDescent="0.25">
      <c r="A1406" s="108">
        <v>44870</v>
      </c>
      <c r="B1406" s="100">
        <f>WEEKNUM([1]!DATAMETEROLOGICA[[#This Row],[DIAS]],21)</f>
        <v>44</v>
      </c>
      <c r="C1406" s="100" cm="1">
        <f t="array" ref="C14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6" s="101">
        <v>18.47291666666667</v>
      </c>
      <c r="E1406" s="101">
        <v>30.3</v>
      </c>
      <c r="F1406" s="101">
        <v>12.8</v>
      </c>
      <c r="G1406" s="101">
        <v>67.75</v>
      </c>
      <c r="H1406" s="101">
        <v>90</v>
      </c>
      <c r="I1406" s="101">
        <v>32</v>
      </c>
      <c r="J1406" s="101">
        <v>6.19</v>
      </c>
    </row>
    <row r="1407" spans="1:10" x14ac:dyDescent="0.25">
      <c r="A1407" s="108">
        <v>44871</v>
      </c>
      <c r="B1407" s="100">
        <f>WEEKNUM([1]!DATAMETEROLOGICA[[#This Row],[DIAS]],21)</f>
        <v>44</v>
      </c>
      <c r="C1407" s="100" cm="1">
        <f t="array" ref="C14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7" s="101">
        <v>19.197916666666675</v>
      </c>
      <c r="E1407" s="101">
        <v>32.1</v>
      </c>
      <c r="F1407" s="101">
        <v>10.4</v>
      </c>
      <c r="G1407" s="101">
        <v>61.479166666666664</v>
      </c>
      <c r="H1407" s="101">
        <v>93</v>
      </c>
      <c r="I1407" s="101">
        <v>21</v>
      </c>
      <c r="J1407" s="101">
        <v>6.7200000000000006</v>
      </c>
    </row>
    <row r="1408" spans="1:10" x14ac:dyDescent="0.25">
      <c r="A1408" s="108">
        <v>44872</v>
      </c>
      <c r="B1408" s="100">
        <f>WEEKNUM([1]!DATAMETEROLOGICA[[#This Row],[DIAS]],21)</f>
        <v>45</v>
      </c>
      <c r="C1408" s="100" cm="1">
        <f t="array" ref="C14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8" s="101">
        <v>20.016666666666669</v>
      </c>
      <c r="E1408" s="101">
        <v>32.299999999999997</v>
      </c>
      <c r="F1408" s="101">
        <v>11.5</v>
      </c>
      <c r="G1408" s="101">
        <v>56.416666666666664</v>
      </c>
      <c r="H1408" s="101">
        <v>90</v>
      </c>
      <c r="I1408" s="101">
        <v>20</v>
      </c>
      <c r="J1408" s="101">
        <v>6.8899999999999988</v>
      </c>
    </row>
    <row r="1409" spans="1:10" x14ac:dyDescent="0.25">
      <c r="A1409" s="108">
        <v>44873</v>
      </c>
      <c r="B1409" s="100">
        <f>WEEKNUM([1]!DATAMETEROLOGICA[[#This Row],[DIAS]],21)</f>
        <v>45</v>
      </c>
      <c r="C1409" s="100" cm="1">
        <f t="array" ref="C14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09" s="101">
        <v>20.543750000000003</v>
      </c>
      <c r="E1409" s="101">
        <v>31.3</v>
      </c>
      <c r="F1409" s="101">
        <v>12.7</v>
      </c>
      <c r="G1409" s="101">
        <v>53.020833333333336</v>
      </c>
      <c r="H1409" s="101">
        <v>78</v>
      </c>
      <c r="I1409" s="101">
        <v>22</v>
      </c>
      <c r="J1409" s="101">
        <v>6.5500000000000016</v>
      </c>
    </row>
    <row r="1410" spans="1:10" x14ac:dyDescent="0.25">
      <c r="A1410" s="108">
        <v>44874</v>
      </c>
      <c r="B1410" s="100">
        <f>WEEKNUM([1]!DATAMETEROLOGICA[[#This Row],[DIAS]],21)</f>
        <v>45</v>
      </c>
      <c r="C1410" s="100" cm="1">
        <f t="array" ref="C14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0" s="101">
        <v>19.370833333333334</v>
      </c>
      <c r="E1410" s="101">
        <v>29.3</v>
      </c>
      <c r="F1410" s="101">
        <v>12.3</v>
      </c>
      <c r="G1410" s="101">
        <v>62.104166666666664</v>
      </c>
      <c r="H1410" s="101">
        <v>83</v>
      </c>
      <c r="I1410" s="101">
        <v>34</v>
      </c>
      <c r="J1410" s="101">
        <v>6.29</v>
      </c>
    </row>
    <row r="1411" spans="1:10" x14ac:dyDescent="0.25">
      <c r="A1411" s="108">
        <v>44875</v>
      </c>
      <c r="B1411" s="100">
        <f>WEEKNUM([1]!DATAMETEROLOGICA[[#This Row],[DIAS]],21)</f>
        <v>45</v>
      </c>
      <c r="C1411" s="100" cm="1">
        <f t="array" ref="C14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1" s="101">
        <v>19.533333333333331</v>
      </c>
      <c r="E1411" s="101">
        <v>29.9</v>
      </c>
      <c r="F1411" s="101">
        <v>12.3</v>
      </c>
      <c r="G1411" s="101">
        <v>64.708333333333329</v>
      </c>
      <c r="H1411" s="101">
        <v>85</v>
      </c>
      <c r="I1411" s="101">
        <v>34</v>
      </c>
      <c r="J1411" s="101">
        <v>6.36</v>
      </c>
    </row>
    <row r="1412" spans="1:10" x14ac:dyDescent="0.25">
      <c r="A1412" s="108">
        <v>44876</v>
      </c>
      <c r="B1412" s="100">
        <f>WEEKNUM([1]!DATAMETEROLOGICA[[#This Row],[DIAS]],21)</f>
        <v>45</v>
      </c>
      <c r="C1412" s="100" cm="1">
        <f t="array" ref="C14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2" s="104">
        <v>20.045833333333338</v>
      </c>
      <c r="E1412" s="104">
        <v>31.6</v>
      </c>
      <c r="F1412" s="104">
        <v>12.7</v>
      </c>
      <c r="G1412" s="104">
        <v>66.729166666666671</v>
      </c>
      <c r="H1412" s="104">
        <v>92</v>
      </c>
      <c r="I1412" s="104">
        <v>30</v>
      </c>
      <c r="J1412" s="104">
        <v>6.91</v>
      </c>
    </row>
    <row r="1413" spans="1:10" x14ac:dyDescent="0.25">
      <c r="A1413" s="108">
        <v>44877</v>
      </c>
      <c r="B1413" s="100">
        <f>WEEKNUM([1]!DATAMETEROLOGICA[[#This Row],[DIAS]],21)</f>
        <v>45</v>
      </c>
      <c r="C1413" s="100" cm="1">
        <f t="array" ref="C14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3" s="101">
        <v>18.945833333333326</v>
      </c>
      <c r="E1413" s="101">
        <v>28.5</v>
      </c>
      <c r="F1413" s="101">
        <v>12.3</v>
      </c>
      <c r="G1413" s="101">
        <v>68.8125</v>
      </c>
      <c r="H1413" s="101">
        <v>94</v>
      </c>
      <c r="I1413" s="101">
        <v>36</v>
      </c>
      <c r="J1413" s="101">
        <v>6.8900000000000006</v>
      </c>
    </row>
    <row r="1414" spans="1:10" x14ac:dyDescent="0.25">
      <c r="A1414" s="108">
        <v>44878</v>
      </c>
      <c r="B1414" s="100">
        <f>WEEKNUM([1]!DATAMETEROLOGICA[[#This Row],[DIAS]],21)</f>
        <v>45</v>
      </c>
      <c r="C1414" s="100" cm="1">
        <f t="array" ref="C14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4" s="101">
        <v>18.349999999999998</v>
      </c>
      <c r="E1414" s="101">
        <v>27.1</v>
      </c>
      <c r="F1414" s="101">
        <v>12.6</v>
      </c>
      <c r="G1414" s="101">
        <v>71</v>
      </c>
      <c r="H1414" s="101">
        <v>93</v>
      </c>
      <c r="I1414" s="101">
        <v>40</v>
      </c>
      <c r="J1414" s="101">
        <v>6.32</v>
      </c>
    </row>
    <row r="1415" spans="1:10" x14ac:dyDescent="0.25">
      <c r="A1415" s="108">
        <v>44879</v>
      </c>
      <c r="B1415" s="100">
        <f>WEEKNUM([1]!DATAMETEROLOGICA[[#This Row],[DIAS]],21)</f>
        <v>46</v>
      </c>
      <c r="C1415" s="100" cm="1">
        <f t="array" ref="C14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5" s="101">
        <v>17.252083333333335</v>
      </c>
      <c r="E1415" s="101">
        <v>26.3</v>
      </c>
      <c r="F1415" s="101">
        <v>12.3</v>
      </c>
      <c r="G1415" s="101">
        <v>75.1875</v>
      </c>
      <c r="H1415" s="101">
        <v>93</v>
      </c>
      <c r="I1415" s="101">
        <v>44</v>
      </c>
      <c r="J1415" s="101">
        <v>4.0999999999999996</v>
      </c>
    </row>
    <row r="1416" spans="1:10" x14ac:dyDescent="0.25">
      <c r="A1416" s="108">
        <v>44880</v>
      </c>
      <c r="B1416" s="100">
        <f>WEEKNUM([1]!DATAMETEROLOGICA[[#This Row],[DIAS]],21)</f>
        <v>46</v>
      </c>
      <c r="C1416" s="100" cm="1">
        <f t="array" ref="C14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10</v>
      </c>
      <c r="D1416" s="101">
        <v>19.095833333333331</v>
      </c>
      <c r="E1416" s="101">
        <v>30.3</v>
      </c>
      <c r="F1416" s="101">
        <v>14.2</v>
      </c>
      <c r="G1416" s="101">
        <v>65.520833333333329</v>
      </c>
      <c r="H1416" s="101">
        <v>85</v>
      </c>
      <c r="I1416" s="101">
        <v>31</v>
      </c>
      <c r="J1416" s="101">
        <v>5.8199999999999994</v>
      </c>
    </row>
    <row r="1417" spans="1:10" x14ac:dyDescent="0.25">
      <c r="A1417" s="108">
        <v>44881</v>
      </c>
      <c r="B1417" s="100">
        <f>WEEKNUM([1]!DATAMETEROLOGICA[[#This Row],[DIAS]],21)</f>
        <v>46</v>
      </c>
      <c r="C1417" s="100" cm="1">
        <f t="array" ref="C14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17" s="101">
        <v>20.189583333333342</v>
      </c>
      <c r="E1417" s="101">
        <v>31.2</v>
      </c>
      <c r="F1417" s="101">
        <v>13.7</v>
      </c>
      <c r="G1417" s="101">
        <v>62.520833333333336</v>
      </c>
      <c r="H1417" s="101">
        <v>83</v>
      </c>
      <c r="I1417" s="101">
        <v>28</v>
      </c>
      <c r="J1417" s="101">
        <v>6.5600000000000005</v>
      </c>
    </row>
    <row r="1418" spans="1:10" x14ac:dyDescent="0.25">
      <c r="A1418" s="108">
        <v>44882</v>
      </c>
      <c r="B1418" s="100">
        <f>WEEKNUM([1]!DATAMETEROLOGICA[[#This Row],[DIAS]],21)</f>
        <v>46</v>
      </c>
      <c r="C1418" s="100" cm="1">
        <f t="array" ref="C14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18" s="101">
        <v>20.177083333333339</v>
      </c>
      <c r="E1418" s="101">
        <v>30.1</v>
      </c>
      <c r="F1418" s="101">
        <v>14.3</v>
      </c>
      <c r="G1418" s="101">
        <v>62.75</v>
      </c>
      <c r="H1418" s="101">
        <v>87</v>
      </c>
      <c r="I1418" s="101">
        <v>27</v>
      </c>
      <c r="J1418" s="101">
        <v>6.8400000000000007</v>
      </c>
    </row>
    <row r="1419" spans="1:10" x14ac:dyDescent="0.25">
      <c r="A1419" s="108">
        <v>44883</v>
      </c>
      <c r="B1419" s="100">
        <f>WEEKNUM([1]!DATAMETEROLOGICA[[#This Row],[DIAS]],21)</f>
        <v>46</v>
      </c>
      <c r="C1419" s="100" cm="1">
        <f t="array" ref="C14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19" s="101">
        <v>20.2</v>
      </c>
      <c r="E1419" s="101">
        <v>31.1</v>
      </c>
      <c r="F1419" s="101">
        <v>12.6</v>
      </c>
      <c r="G1419" s="101">
        <v>60.645833333333336</v>
      </c>
      <c r="H1419" s="101">
        <v>89</v>
      </c>
      <c r="I1419" s="101">
        <v>18</v>
      </c>
      <c r="J1419" s="101">
        <v>7.2299999999999995</v>
      </c>
    </row>
    <row r="1420" spans="1:10" x14ac:dyDescent="0.25">
      <c r="A1420" s="108">
        <v>44884</v>
      </c>
      <c r="B1420" s="100">
        <f>WEEKNUM([1]!DATAMETEROLOGICA[[#This Row],[DIAS]],21)</f>
        <v>46</v>
      </c>
      <c r="C1420" s="100" cm="1">
        <f t="array" ref="C14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0" s="104">
        <v>19.53125</v>
      </c>
      <c r="E1420" s="104">
        <v>29.3</v>
      </c>
      <c r="F1420" s="104">
        <v>13</v>
      </c>
      <c r="G1420" s="104">
        <v>64.208333333333329</v>
      </c>
      <c r="H1420" s="104">
        <v>89</v>
      </c>
      <c r="I1420" s="104">
        <v>31</v>
      </c>
      <c r="J1420" s="104">
        <v>7.3199999999999994</v>
      </c>
    </row>
    <row r="1421" spans="1:10" x14ac:dyDescent="0.25">
      <c r="A1421" s="108">
        <v>44885</v>
      </c>
      <c r="B1421" s="100">
        <f>WEEKNUM([1]!DATAMETEROLOGICA[[#This Row],[DIAS]],21)</f>
        <v>46</v>
      </c>
      <c r="C1421" s="100" cm="1">
        <f t="array" ref="C14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1" s="104">
        <v>19.745833333333334</v>
      </c>
      <c r="E1421" s="104">
        <v>29.2</v>
      </c>
      <c r="F1421" s="104">
        <v>13.4</v>
      </c>
      <c r="G1421" s="104">
        <v>69.604166666666671</v>
      </c>
      <c r="H1421" s="104">
        <v>90</v>
      </c>
      <c r="I1421" s="104">
        <v>38</v>
      </c>
      <c r="J1421" s="104">
        <v>5.7900000000000009</v>
      </c>
    </row>
    <row r="1422" spans="1:10" x14ac:dyDescent="0.25">
      <c r="A1422" s="108">
        <v>44886</v>
      </c>
      <c r="B1422" s="100">
        <f>WEEKNUM([1]!DATAMETEROLOGICA[[#This Row],[DIAS]],21)</f>
        <v>47</v>
      </c>
      <c r="C1422" s="100" cm="1">
        <f t="array" ref="C14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2" s="101">
        <v>20.714583333333334</v>
      </c>
      <c r="E1422" s="101">
        <v>30.6</v>
      </c>
      <c r="F1422" s="101">
        <v>15.6</v>
      </c>
      <c r="G1422" s="101">
        <v>69.958333333333329</v>
      </c>
      <c r="H1422" s="101">
        <v>89</v>
      </c>
      <c r="I1422" s="101">
        <v>32</v>
      </c>
      <c r="J1422" s="101">
        <v>5.8000000000000007</v>
      </c>
    </row>
    <row r="1423" spans="1:10" x14ac:dyDescent="0.25">
      <c r="A1423" s="108">
        <v>44887</v>
      </c>
      <c r="B1423" s="100">
        <f>WEEKNUM([1]!DATAMETEROLOGICA[[#This Row],[DIAS]],21)</f>
        <v>47</v>
      </c>
      <c r="C1423" s="100" cm="1">
        <f t="array" ref="C14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3" s="101">
        <v>20.397916666666664</v>
      </c>
      <c r="E1423" s="101">
        <v>28.8</v>
      </c>
      <c r="F1423" s="101">
        <v>14.8</v>
      </c>
      <c r="G1423" s="101">
        <v>70.270833333333329</v>
      </c>
      <c r="H1423" s="101">
        <v>90</v>
      </c>
      <c r="I1423" s="101">
        <v>37</v>
      </c>
      <c r="J1423" s="101">
        <v>5.2700000000000005</v>
      </c>
    </row>
    <row r="1424" spans="1:10" x14ac:dyDescent="0.25">
      <c r="A1424" s="108">
        <v>44888</v>
      </c>
      <c r="B1424" s="100">
        <f>WEEKNUM([1]!DATAMETEROLOGICA[[#This Row],[DIAS]],21)</f>
        <v>47</v>
      </c>
      <c r="C1424" s="100" cm="1">
        <f t="array" ref="C14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4" s="101">
        <v>22.297916666666662</v>
      </c>
      <c r="E1424" s="101">
        <v>32</v>
      </c>
      <c r="F1424" s="101">
        <v>15.2</v>
      </c>
      <c r="G1424" s="101">
        <v>66.166666666666671</v>
      </c>
      <c r="H1424" s="101">
        <v>92</v>
      </c>
      <c r="I1424" s="101">
        <v>35</v>
      </c>
      <c r="J1424" s="101">
        <v>6.4799999999999986</v>
      </c>
    </row>
    <row r="1425" spans="1:10" x14ac:dyDescent="0.25">
      <c r="A1425" s="108">
        <v>44889</v>
      </c>
      <c r="B1425" s="100">
        <f>WEEKNUM([1]!DATAMETEROLOGICA[[#This Row],[DIAS]],21)</f>
        <v>47</v>
      </c>
      <c r="C1425" s="100" cm="1">
        <f t="array" ref="C14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5" s="101">
        <v>23.435416666666672</v>
      </c>
      <c r="E1425" s="101">
        <v>33.799999999999997</v>
      </c>
      <c r="F1425" s="101">
        <v>15.7</v>
      </c>
      <c r="G1425" s="101">
        <v>60.041666666666664</v>
      </c>
      <c r="H1425" s="101">
        <v>85</v>
      </c>
      <c r="I1425" s="101">
        <v>31</v>
      </c>
      <c r="J1425" s="101">
        <v>6.71</v>
      </c>
    </row>
    <row r="1426" spans="1:10" x14ac:dyDescent="0.25">
      <c r="A1426" s="108">
        <v>44890</v>
      </c>
      <c r="B1426" s="100">
        <f>WEEKNUM([1]!DATAMETEROLOGICA[[#This Row],[DIAS]],21)</f>
        <v>47</v>
      </c>
      <c r="C1426" s="100" cm="1">
        <f t="array" ref="C14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6" s="101">
        <v>22.649999999999995</v>
      </c>
      <c r="E1426" s="101">
        <v>32.6</v>
      </c>
      <c r="F1426" s="101">
        <v>16.5</v>
      </c>
      <c r="G1426" s="101">
        <v>60.604166666666664</v>
      </c>
      <c r="H1426" s="101">
        <v>87</v>
      </c>
      <c r="I1426" s="101">
        <v>31</v>
      </c>
      <c r="J1426" s="101">
        <v>7.08</v>
      </c>
    </row>
    <row r="1427" spans="1:10" x14ac:dyDescent="0.25">
      <c r="A1427" s="108">
        <v>44891</v>
      </c>
      <c r="B1427" s="100">
        <f>WEEKNUM([1]!DATAMETEROLOGICA[[#This Row],[DIAS]],21)</f>
        <v>47</v>
      </c>
      <c r="C1427" s="100" cm="1">
        <f t="array" ref="C14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7" s="101">
        <v>21.266666666666669</v>
      </c>
      <c r="E1427" s="101">
        <v>31.4</v>
      </c>
      <c r="F1427" s="101">
        <v>16.3</v>
      </c>
      <c r="G1427" s="101">
        <v>69.354166666666671</v>
      </c>
      <c r="H1427" s="101">
        <v>89</v>
      </c>
      <c r="I1427" s="101">
        <v>35</v>
      </c>
      <c r="J1427" s="101">
        <v>6.13</v>
      </c>
    </row>
    <row r="1428" spans="1:10" x14ac:dyDescent="0.25">
      <c r="A1428" s="108">
        <v>44892</v>
      </c>
      <c r="B1428" s="100">
        <f>WEEKNUM([1]!DATAMETEROLOGICA[[#This Row],[DIAS]],21)</f>
        <v>47</v>
      </c>
      <c r="C1428" s="100" cm="1">
        <f t="array" ref="C14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8" s="101">
        <v>20.166666666666668</v>
      </c>
      <c r="E1428" s="101">
        <v>27.2</v>
      </c>
      <c r="F1428" s="101">
        <v>16.600000000000001</v>
      </c>
      <c r="G1428" s="101">
        <v>73</v>
      </c>
      <c r="H1428" s="101">
        <v>87</v>
      </c>
      <c r="I1428" s="101">
        <v>50</v>
      </c>
      <c r="J1428" s="101">
        <v>4.8500000000000014</v>
      </c>
    </row>
    <row r="1429" spans="1:10" x14ac:dyDescent="0.25">
      <c r="A1429" s="108">
        <v>44893</v>
      </c>
      <c r="B1429" s="100">
        <f>WEEKNUM([1]!DATAMETEROLOGICA[[#This Row],[DIAS]],21)</f>
        <v>48</v>
      </c>
      <c r="C1429" s="100" cm="1">
        <f t="array" ref="C14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29" s="104">
        <v>20.058333333333334</v>
      </c>
      <c r="E1429" s="104">
        <v>27.9</v>
      </c>
      <c r="F1429" s="104">
        <v>16.7</v>
      </c>
      <c r="G1429" s="104">
        <v>72.104166666666671</v>
      </c>
      <c r="H1429" s="104">
        <v>85</v>
      </c>
      <c r="I1429" s="104">
        <v>46</v>
      </c>
      <c r="J1429" s="104">
        <v>4.6800000000000006</v>
      </c>
    </row>
    <row r="1430" spans="1:10" x14ac:dyDescent="0.25">
      <c r="A1430" s="108">
        <v>44894</v>
      </c>
      <c r="B1430" s="100">
        <f>WEEKNUM([1]!DATAMETEROLOGICA[[#This Row],[DIAS]],21)</f>
        <v>48</v>
      </c>
      <c r="C1430" s="100" cm="1">
        <f t="array" ref="C14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0" s="104">
        <v>20.520833333333332</v>
      </c>
      <c r="E1430" s="104">
        <v>29.1</v>
      </c>
      <c r="F1430" s="104">
        <v>16.399999999999999</v>
      </c>
      <c r="G1430" s="104">
        <v>70.041666666666671</v>
      </c>
      <c r="H1430" s="104">
        <v>86</v>
      </c>
      <c r="I1430" s="104">
        <v>39</v>
      </c>
      <c r="J1430" s="104">
        <v>5.5</v>
      </c>
    </row>
    <row r="1431" spans="1:10" x14ac:dyDescent="0.25">
      <c r="A1431" s="108">
        <v>44895</v>
      </c>
      <c r="B1431" s="100">
        <f>WEEKNUM([1]!DATAMETEROLOGICA[[#This Row],[DIAS]],21)</f>
        <v>48</v>
      </c>
      <c r="C1431" s="100" cm="1">
        <f t="array" ref="C14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1" s="101">
        <v>21.360416666666669</v>
      </c>
      <c r="E1431" s="101">
        <v>31.6</v>
      </c>
      <c r="F1431" s="101">
        <v>14.9</v>
      </c>
      <c r="G1431" s="101">
        <v>64.583333333333329</v>
      </c>
      <c r="H1431" s="101">
        <v>87</v>
      </c>
      <c r="I1431" s="101">
        <v>35</v>
      </c>
      <c r="J1431" s="101">
        <v>6.8599999999999994</v>
      </c>
    </row>
    <row r="1432" spans="1:10" x14ac:dyDescent="0.25">
      <c r="A1432" s="108">
        <v>44896</v>
      </c>
      <c r="B1432" s="100">
        <f>WEEKNUM([1]!DATAMETEROLOGICA[[#This Row],[DIAS]],21)</f>
        <v>48</v>
      </c>
      <c r="C1432" s="100" cm="1">
        <f t="array" ref="C14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2" s="101">
        <v>21.947916666666668</v>
      </c>
      <c r="E1432" s="101">
        <v>31.1</v>
      </c>
      <c r="F1432" s="101">
        <v>15.1</v>
      </c>
      <c r="G1432" s="101">
        <v>61.0625</v>
      </c>
      <c r="H1432" s="101">
        <v>84</v>
      </c>
      <c r="I1432" s="101">
        <v>32</v>
      </c>
      <c r="J1432" s="101">
        <v>7.25</v>
      </c>
    </row>
    <row r="1433" spans="1:10" x14ac:dyDescent="0.25">
      <c r="A1433" s="108">
        <v>44897</v>
      </c>
      <c r="B1433" s="100">
        <f>WEEKNUM([1]!DATAMETEROLOGICA[[#This Row],[DIAS]],21)</f>
        <v>48</v>
      </c>
      <c r="C1433" s="100" cm="1">
        <f t="array" ref="C14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3" s="101">
        <v>21.612499999999997</v>
      </c>
      <c r="E1433" s="101">
        <v>32.799999999999997</v>
      </c>
      <c r="F1433" s="101">
        <v>14.6</v>
      </c>
      <c r="G1433" s="101">
        <v>63.354166666666664</v>
      </c>
      <c r="H1433" s="101">
        <v>89</v>
      </c>
      <c r="I1433" s="101">
        <v>30</v>
      </c>
      <c r="J1433" s="101">
        <v>7.1499999999999995</v>
      </c>
    </row>
    <row r="1434" spans="1:10" x14ac:dyDescent="0.25">
      <c r="A1434" s="108">
        <v>44898</v>
      </c>
      <c r="B1434" s="100">
        <f>WEEKNUM([1]!DATAMETEROLOGICA[[#This Row],[DIAS]],21)</f>
        <v>48</v>
      </c>
      <c r="C1434" s="100" cm="1">
        <f t="array" ref="C14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4" s="101">
        <v>21.127083333333328</v>
      </c>
      <c r="E1434" s="101">
        <v>32.299999999999997</v>
      </c>
      <c r="F1434" s="101">
        <v>14.4</v>
      </c>
      <c r="G1434" s="101">
        <v>63.958333333333336</v>
      </c>
      <c r="H1434" s="101">
        <v>91</v>
      </c>
      <c r="I1434" s="101">
        <v>21</v>
      </c>
      <c r="J1434" s="101">
        <v>7.9799999999999995</v>
      </c>
    </row>
    <row r="1435" spans="1:10" x14ac:dyDescent="0.25">
      <c r="A1435" s="108">
        <v>44899</v>
      </c>
      <c r="B1435" s="100">
        <f>WEEKNUM([1]!DATAMETEROLOGICA[[#This Row],[DIAS]],21)</f>
        <v>48</v>
      </c>
      <c r="C1435" s="100" cm="1">
        <f t="array" ref="C14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5" s="101">
        <v>20.504166666666663</v>
      </c>
      <c r="E1435" s="101">
        <v>31.6</v>
      </c>
      <c r="F1435" s="101">
        <v>13.7</v>
      </c>
      <c r="G1435" s="101">
        <v>65.666666666666671</v>
      </c>
      <c r="H1435" s="101">
        <v>92</v>
      </c>
      <c r="I1435" s="101">
        <v>30</v>
      </c>
      <c r="J1435" s="101">
        <v>7.1300000000000008</v>
      </c>
    </row>
    <row r="1436" spans="1:10" x14ac:dyDescent="0.25">
      <c r="A1436" s="108">
        <v>44900</v>
      </c>
      <c r="B1436" s="100">
        <f>WEEKNUM([1]!DATAMETEROLOGICA[[#This Row],[DIAS]],21)</f>
        <v>49</v>
      </c>
      <c r="C1436" s="100" cm="1">
        <f t="array" ref="C14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6" s="101">
        <v>20.181249999999999</v>
      </c>
      <c r="E1436" s="101">
        <v>30.6</v>
      </c>
      <c r="F1436" s="101">
        <v>12</v>
      </c>
      <c r="G1436" s="101">
        <v>64.479166666666671</v>
      </c>
      <c r="H1436" s="101">
        <v>90</v>
      </c>
      <c r="I1436" s="101">
        <v>27</v>
      </c>
      <c r="J1436" s="101">
        <v>6.8800000000000008</v>
      </c>
    </row>
    <row r="1437" spans="1:10" x14ac:dyDescent="0.25">
      <c r="A1437" s="108">
        <v>44901</v>
      </c>
      <c r="B1437" s="100">
        <f>WEEKNUM([1]!DATAMETEROLOGICA[[#This Row],[DIAS]],21)</f>
        <v>49</v>
      </c>
      <c r="C1437" s="100" cm="1">
        <f t="array" ref="C14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7" s="104">
        <v>20.552083333333329</v>
      </c>
      <c r="E1437" s="104">
        <v>30.8</v>
      </c>
      <c r="F1437" s="104">
        <v>14.2</v>
      </c>
      <c r="G1437" s="104">
        <v>63.604166666666664</v>
      </c>
      <c r="H1437" s="104">
        <v>87</v>
      </c>
      <c r="I1437" s="104">
        <v>32</v>
      </c>
      <c r="J1437" s="104">
        <v>6.379999999999999</v>
      </c>
    </row>
    <row r="1438" spans="1:10" x14ac:dyDescent="0.25">
      <c r="A1438" s="108">
        <v>44902</v>
      </c>
      <c r="B1438" s="100">
        <f>WEEKNUM([1]!DATAMETEROLOGICA[[#This Row],[DIAS]],21)</f>
        <v>49</v>
      </c>
      <c r="C1438" s="100" cm="1">
        <f t="array" ref="C14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8" s="104">
        <v>20.833333333333332</v>
      </c>
      <c r="E1438" s="104">
        <v>31.1</v>
      </c>
      <c r="F1438" s="104">
        <v>13.7</v>
      </c>
      <c r="G1438" s="104">
        <v>64.9375</v>
      </c>
      <c r="H1438" s="104">
        <v>87</v>
      </c>
      <c r="I1438" s="104">
        <v>30</v>
      </c>
      <c r="J1438" s="104">
        <v>6.34</v>
      </c>
    </row>
    <row r="1439" spans="1:10" x14ac:dyDescent="0.25">
      <c r="A1439" s="108">
        <v>44903</v>
      </c>
      <c r="B1439" s="100">
        <f>WEEKNUM([1]!DATAMETEROLOGICA[[#This Row],[DIAS]],21)</f>
        <v>49</v>
      </c>
      <c r="C1439" s="100" cm="1">
        <f t="array" ref="C14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39" s="101">
        <v>19.50416666666667</v>
      </c>
      <c r="E1439" s="101">
        <v>27.9</v>
      </c>
      <c r="F1439" s="101">
        <v>15.2</v>
      </c>
      <c r="G1439" s="101">
        <v>72.333333333333329</v>
      </c>
      <c r="H1439" s="101">
        <v>86</v>
      </c>
      <c r="I1439" s="101">
        <v>42</v>
      </c>
      <c r="J1439" s="101">
        <v>4.419999999999999</v>
      </c>
    </row>
    <row r="1440" spans="1:10" x14ac:dyDescent="0.25">
      <c r="A1440" s="108">
        <v>44904</v>
      </c>
      <c r="B1440" s="100">
        <f>WEEKNUM([1]!DATAMETEROLOGICA[[#This Row],[DIAS]],21)</f>
        <v>49</v>
      </c>
      <c r="C1440" s="100" cm="1">
        <f t="array" ref="C14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0" s="101">
        <v>20.666666666666671</v>
      </c>
      <c r="E1440" s="101">
        <v>28.2</v>
      </c>
      <c r="F1440" s="101">
        <v>17.100000000000001</v>
      </c>
      <c r="G1440" s="101">
        <v>70.625</v>
      </c>
      <c r="H1440" s="101">
        <v>84</v>
      </c>
      <c r="I1440" s="101">
        <v>47</v>
      </c>
      <c r="J1440" s="101">
        <v>5.6199999999999992</v>
      </c>
    </row>
    <row r="1441" spans="1:10" x14ac:dyDescent="0.25">
      <c r="A1441" s="108">
        <v>44905</v>
      </c>
      <c r="B1441" s="100">
        <f>WEEKNUM([1]!DATAMETEROLOGICA[[#This Row],[DIAS]],21)</f>
        <v>49</v>
      </c>
      <c r="C1441" s="100" cm="1">
        <f t="array" ref="C14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1" s="101">
        <v>21.854166666666661</v>
      </c>
      <c r="E1441" s="101">
        <v>30.2</v>
      </c>
      <c r="F1441" s="101">
        <v>17.100000000000001</v>
      </c>
      <c r="G1441" s="101">
        <v>68.541666666666671</v>
      </c>
      <c r="H1441" s="101">
        <v>88</v>
      </c>
      <c r="I1441" s="101">
        <v>43</v>
      </c>
      <c r="J1441" s="101">
        <v>5.2600000000000007</v>
      </c>
    </row>
    <row r="1442" spans="1:10" x14ac:dyDescent="0.25">
      <c r="A1442" s="108">
        <v>44906</v>
      </c>
      <c r="B1442" s="100">
        <f>WEEKNUM([1]!DATAMETEROLOGICA[[#This Row],[DIAS]],21)</f>
        <v>49</v>
      </c>
      <c r="C1442" s="100" cm="1">
        <f t="array" ref="C14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2" s="101">
        <v>22.154166666666679</v>
      </c>
      <c r="E1442" s="101">
        <v>29.8</v>
      </c>
      <c r="F1442" s="101">
        <v>16.600000000000001</v>
      </c>
      <c r="G1442" s="101">
        <v>66.375</v>
      </c>
      <c r="H1442" s="101">
        <v>82</v>
      </c>
      <c r="I1442" s="101">
        <v>41</v>
      </c>
      <c r="J1442" s="101">
        <v>5.6099999999999994</v>
      </c>
    </row>
    <row r="1443" spans="1:10" x14ac:dyDescent="0.25">
      <c r="A1443" s="108">
        <v>44907</v>
      </c>
      <c r="B1443" s="100">
        <f>WEEKNUM([1]!DATAMETEROLOGICA[[#This Row],[DIAS]],21)</f>
        <v>50</v>
      </c>
      <c r="C1443" s="100" cm="1">
        <f t="array" ref="C14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3" s="101">
        <v>22.172916666666669</v>
      </c>
      <c r="E1443" s="101">
        <v>30.8</v>
      </c>
      <c r="F1443" s="101">
        <v>18.2</v>
      </c>
      <c r="G1443" s="101">
        <v>63</v>
      </c>
      <c r="H1443" s="101">
        <v>79</v>
      </c>
      <c r="I1443" s="101">
        <v>36</v>
      </c>
      <c r="J1443" s="101">
        <v>5.9600000000000009</v>
      </c>
    </row>
    <row r="1444" spans="1:10" x14ac:dyDescent="0.25">
      <c r="A1444" s="108">
        <v>44908</v>
      </c>
      <c r="B1444" s="100">
        <f>WEEKNUM([1]!DATAMETEROLOGICA[[#This Row],[DIAS]],21)</f>
        <v>50</v>
      </c>
      <c r="C1444" s="100" cm="1">
        <f t="array" ref="C14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4" s="104">
        <v>23.745833333333334</v>
      </c>
      <c r="E1444" s="104">
        <v>31.4</v>
      </c>
      <c r="F1444" s="104">
        <v>20.100000000000001</v>
      </c>
      <c r="G1444" s="104">
        <v>60.708333333333336</v>
      </c>
      <c r="H1444" s="104">
        <v>76</v>
      </c>
      <c r="I1444" s="104">
        <v>35</v>
      </c>
      <c r="J1444" s="104">
        <v>5.3599999999999994</v>
      </c>
    </row>
    <row r="1445" spans="1:10" x14ac:dyDescent="0.25">
      <c r="A1445" s="108">
        <v>44909</v>
      </c>
      <c r="B1445" s="100">
        <f>WEEKNUM([1]!DATAMETEROLOGICA[[#This Row],[DIAS]],21)</f>
        <v>50</v>
      </c>
      <c r="C1445" s="100" cm="1">
        <f t="array" ref="C14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5" s="101">
        <v>23.718750000000004</v>
      </c>
      <c r="E1445" s="101">
        <v>32.1</v>
      </c>
      <c r="F1445" s="101">
        <v>18.100000000000001</v>
      </c>
      <c r="G1445" s="101">
        <v>65.9375</v>
      </c>
      <c r="H1445" s="101">
        <v>82</v>
      </c>
      <c r="I1445" s="101">
        <v>36</v>
      </c>
      <c r="J1445" s="101">
        <v>6.2900000000000009</v>
      </c>
    </row>
    <row r="1446" spans="1:10" x14ac:dyDescent="0.25">
      <c r="A1446" s="108">
        <v>44910</v>
      </c>
      <c r="B1446" s="100">
        <f>WEEKNUM([1]!DATAMETEROLOGICA[[#This Row],[DIAS]],21)</f>
        <v>50</v>
      </c>
      <c r="C1446" s="100" cm="1">
        <f t="array" ref="C14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11</v>
      </c>
      <c r="D1446" s="101">
        <v>22.924999999999997</v>
      </c>
      <c r="E1446" s="101">
        <v>31.3</v>
      </c>
      <c r="F1446" s="101">
        <v>18.8</v>
      </c>
      <c r="G1446" s="101">
        <v>80.444444444444443</v>
      </c>
      <c r="H1446" s="101">
        <v>85</v>
      </c>
      <c r="I1446" s="101">
        <v>42</v>
      </c>
      <c r="J1446" s="101">
        <v>4.99</v>
      </c>
    </row>
    <row r="1447" spans="1:10" x14ac:dyDescent="0.25">
      <c r="A1447" s="108">
        <v>44911</v>
      </c>
      <c r="B1447" s="100">
        <f>WEEKNUM([1]!DATAMETEROLOGICA[[#This Row],[DIAS]],21)</f>
        <v>50</v>
      </c>
      <c r="C1447" s="100" cm="1">
        <f t="array" ref="C14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47" s="101">
        <v>22.197916666666671</v>
      </c>
      <c r="E1447" s="101">
        <v>29.9</v>
      </c>
      <c r="F1447" s="101">
        <v>17.5</v>
      </c>
      <c r="G1447" s="101">
        <v>71.916666666666671</v>
      </c>
      <c r="H1447" s="101">
        <v>90</v>
      </c>
      <c r="I1447" s="101">
        <v>42</v>
      </c>
      <c r="J1447" s="101">
        <v>5.3</v>
      </c>
    </row>
    <row r="1448" spans="1:10" x14ac:dyDescent="0.25">
      <c r="A1448" s="108">
        <v>44912</v>
      </c>
      <c r="B1448" s="100">
        <f>WEEKNUM([1]!DATAMETEROLOGICA[[#This Row],[DIAS]],21)</f>
        <v>50</v>
      </c>
      <c r="C1448" s="100" cm="1">
        <f t="array" ref="C14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48" s="101">
        <v>22.141666666666666</v>
      </c>
      <c r="E1448" s="101">
        <v>29.3</v>
      </c>
      <c r="F1448" s="101">
        <v>18.100000000000001</v>
      </c>
      <c r="G1448" s="101">
        <v>72.854166666666671</v>
      </c>
      <c r="H1448" s="101">
        <v>88</v>
      </c>
      <c r="I1448" s="101">
        <v>50</v>
      </c>
      <c r="J1448" s="101">
        <v>5.6999999999999993</v>
      </c>
    </row>
    <row r="1449" spans="1:10" x14ac:dyDescent="0.25">
      <c r="A1449" s="108">
        <v>44913</v>
      </c>
      <c r="B1449" s="100">
        <f>WEEKNUM([1]!DATAMETEROLOGICA[[#This Row],[DIAS]],21)</f>
        <v>50</v>
      </c>
      <c r="C1449" s="100" cm="1">
        <f t="array" ref="C14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49" s="101">
        <v>23.258333333333336</v>
      </c>
      <c r="E1449" s="101">
        <v>31.9</v>
      </c>
      <c r="F1449" s="101">
        <v>17.8</v>
      </c>
      <c r="G1449" s="101">
        <v>66.875</v>
      </c>
      <c r="H1449" s="101">
        <v>87</v>
      </c>
      <c r="I1449" s="101">
        <v>37</v>
      </c>
      <c r="J1449" s="101">
        <v>6.41</v>
      </c>
    </row>
    <row r="1450" spans="1:10" x14ac:dyDescent="0.25">
      <c r="A1450" s="108">
        <v>44914</v>
      </c>
      <c r="B1450" s="100">
        <f>WEEKNUM([1]!DATAMETEROLOGICA[[#This Row],[DIAS]],21)</f>
        <v>51</v>
      </c>
      <c r="C1450" s="100" cm="1">
        <f t="array" ref="C14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0" s="101">
        <v>23.643749999999997</v>
      </c>
      <c r="E1450" s="101">
        <v>32.9</v>
      </c>
      <c r="F1450" s="101">
        <v>17.8</v>
      </c>
      <c r="G1450" s="101">
        <v>65.75</v>
      </c>
      <c r="H1450" s="101">
        <v>87</v>
      </c>
      <c r="I1450" s="101">
        <v>37</v>
      </c>
      <c r="J1450" s="101">
        <v>6.4799999999999995</v>
      </c>
    </row>
    <row r="1451" spans="1:10" x14ac:dyDescent="0.25">
      <c r="A1451" s="108">
        <v>44915</v>
      </c>
      <c r="B1451" s="100">
        <f>WEEKNUM([1]!DATAMETEROLOGICA[[#This Row],[DIAS]],21)</f>
        <v>51</v>
      </c>
      <c r="C1451" s="100" cm="1">
        <f t="array" ref="C14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1" s="104">
        <v>23.766666666666662</v>
      </c>
      <c r="E1451" s="104">
        <v>31.8</v>
      </c>
      <c r="F1451" s="104">
        <v>18.5</v>
      </c>
      <c r="G1451" s="104">
        <v>65.333333333333329</v>
      </c>
      <c r="H1451" s="104">
        <v>82</v>
      </c>
      <c r="I1451" s="104">
        <v>39</v>
      </c>
      <c r="J1451" s="104">
        <v>6.2399999999999993</v>
      </c>
    </row>
    <row r="1452" spans="1:10" x14ac:dyDescent="0.25">
      <c r="A1452" s="108">
        <v>44916</v>
      </c>
      <c r="B1452" s="100">
        <f>WEEKNUM([1]!DATAMETEROLOGICA[[#This Row],[DIAS]],21)</f>
        <v>51</v>
      </c>
      <c r="C1452" s="100" cm="1">
        <f t="array" ref="C14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2" s="104">
        <v>23.404166666666672</v>
      </c>
      <c r="E1452" s="104">
        <v>32.1</v>
      </c>
      <c r="F1452" s="104">
        <v>17.399999999999999</v>
      </c>
      <c r="G1452" s="104">
        <v>68.416666666666671</v>
      </c>
      <c r="H1452" s="104">
        <v>89</v>
      </c>
      <c r="I1452" s="104">
        <v>39</v>
      </c>
      <c r="J1452" s="104">
        <v>6.86</v>
      </c>
    </row>
    <row r="1453" spans="1:10" x14ac:dyDescent="0.25">
      <c r="A1453" s="108">
        <v>44917</v>
      </c>
      <c r="B1453" s="100">
        <f>WEEKNUM([1]!DATAMETEROLOGICA[[#This Row],[DIAS]],21)</f>
        <v>51</v>
      </c>
      <c r="C1453" s="100" cm="1">
        <f t="array" ref="C14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3" s="101">
        <v>22.302083333333332</v>
      </c>
      <c r="E1453" s="101">
        <v>30</v>
      </c>
      <c r="F1453" s="101">
        <v>18.399999999999999</v>
      </c>
      <c r="G1453" s="101">
        <v>70.666666666666671</v>
      </c>
      <c r="H1453" s="101">
        <v>89</v>
      </c>
      <c r="I1453" s="101">
        <v>41</v>
      </c>
      <c r="J1453" s="101">
        <v>6.4099999999999993</v>
      </c>
    </row>
    <row r="1454" spans="1:10" x14ac:dyDescent="0.25">
      <c r="A1454" s="108">
        <v>44918</v>
      </c>
      <c r="B1454" s="100">
        <f>WEEKNUM([1]!DATAMETEROLOGICA[[#This Row],[DIAS]],21)</f>
        <v>51</v>
      </c>
      <c r="C1454" s="100" cm="1">
        <f t="array" ref="C14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4" s="101">
        <v>21.777083333333337</v>
      </c>
      <c r="E1454" s="101">
        <v>28.9</v>
      </c>
      <c r="F1454" s="101">
        <v>17.5</v>
      </c>
      <c r="G1454" s="101">
        <v>69.041666666666671</v>
      </c>
      <c r="H1454" s="101">
        <v>86</v>
      </c>
      <c r="I1454" s="101">
        <v>43</v>
      </c>
      <c r="J1454" s="101">
        <v>6.9799999999999995</v>
      </c>
    </row>
    <row r="1455" spans="1:10" x14ac:dyDescent="0.25">
      <c r="A1455" s="108">
        <v>44919</v>
      </c>
      <c r="B1455" s="100">
        <f>WEEKNUM([1]!DATAMETEROLOGICA[[#This Row],[DIAS]],21)</f>
        <v>51</v>
      </c>
      <c r="C1455" s="100" cm="1">
        <f t="array" ref="C14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5" s="101">
        <v>21.943750000000005</v>
      </c>
      <c r="E1455" s="101">
        <v>31.2</v>
      </c>
      <c r="F1455" s="101">
        <v>17.2</v>
      </c>
      <c r="G1455" s="101">
        <v>68.416666666666671</v>
      </c>
      <c r="H1455" s="101">
        <v>87</v>
      </c>
      <c r="I1455" s="101">
        <v>39</v>
      </c>
      <c r="J1455" s="101">
        <v>6.46</v>
      </c>
    </row>
    <row r="1456" spans="1:10" x14ac:dyDescent="0.25">
      <c r="A1456" s="108">
        <v>44920</v>
      </c>
      <c r="B1456" s="100">
        <f>WEEKNUM([1]!DATAMETEROLOGICA[[#This Row],[DIAS]],21)</f>
        <v>51</v>
      </c>
      <c r="C1456" s="100" cm="1">
        <f t="array" ref="C14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6" s="101">
        <v>22.712500000000006</v>
      </c>
      <c r="E1456" s="101">
        <v>31.4</v>
      </c>
      <c r="F1456" s="101">
        <v>17.399999999999999</v>
      </c>
      <c r="G1456" s="101">
        <v>68.645833333333329</v>
      </c>
      <c r="H1456" s="101">
        <v>86</v>
      </c>
      <c r="I1456" s="101">
        <v>43</v>
      </c>
      <c r="J1456" s="101">
        <v>5.169999999999999</v>
      </c>
    </row>
    <row r="1457" spans="1:10" x14ac:dyDescent="0.25">
      <c r="A1457" s="108">
        <v>44921</v>
      </c>
      <c r="B1457" s="100">
        <f>WEEKNUM([1]!DATAMETEROLOGICA[[#This Row],[DIAS]],21)</f>
        <v>52</v>
      </c>
      <c r="C1457" s="100" cm="1">
        <f t="array" ref="C14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7" s="101">
        <v>23.343749999999996</v>
      </c>
      <c r="E1457" s="101">
        <v>30.5</v>
      </c>
      <c r="F1457" s="101">
        <v>18.5</v>
      </c>
      <c r="G1457" s="101">
        <v>65.791666666666671</v>
      </c>
      <c r="H1457" s="101">
        <v>82</v>
      </c>
      <c r="I1457" s="101">
        <v>43</v>
      </c>
      <c r="J1457" s="101">
        <v>4.92</v>
      </c>
    </row>
    <row r="1458" spans="1:10" x14ac:dyDescent="0.25">
      <c r="A1458" s="108">
        <v>44922</v>
      </c>
      <c r="B1458" s="100">
        <f>WEEKNUM([1]!DATAMETEROLOGICA[[#This Row],[DIAS]],21)</f>
        <v>52</v>
      </c>
      <c r="C1458" s="100" cm="1">
        <f t="array" ref="C14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8" s="101">
        <v>23.925000000000008</v>
      </c>
      <c r="E1458" s="101">
        <v>31.1</v>
      </c>
      <c r="F1458" s="101">
        <v>18.7</v>
      </c>
      <c r="G1458" s="101">
        <v>65.020833333333329</v>
      </c>
      <c r="H1458" s="101">
        <v>84</v>
      </c>
      <c r="I1458" s="101">
        <v>43</v>
      </c>
      <c r="J1458" s="101">
        <v>6.12</v>
      </c>
    </row>
    <row r="1459" spans="1:10" x14ac:dyDescent="0.25">
      <c r="A1459" s="108">
        <v>44923</v>
      </c>
      <c r="B1459" s="100">
        <f>WEEKNUM([1]!DATAMETEROLOGICA[[#This Row],[DIAS]],21)</f>
        <v>52</v>
      </c>
      <c r="C1459" s="100" cm="1">
        <f t="array" ref="C14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59" s="104">
        <v>23.464583333333337</v>
      </c>
      <c r="E1459" s="104">
        <v>30.1</v>
      </c>
      <c r="F1459" s="104">
        <v>19.2</v>
      </c>
      <c r="G1459" s="104">
        <v>64.020833333333329</v>
      </c>
      <c r="H1459" s="104">
        <v>80</v>
      </c>
      <c r="I1459" s="104">
        <v>44</v>
      </c>
      <c r="J1459" s="104">
        <v>7.2</v>
      </c>
    </row>
    <row r="1460" spans="1:10" x14ac:dyDescent="0.25">
      <c r="A1460" s="108">
        <v>44924</v>
      </c>
      <c r="B1460" s="100">
        <f>WEEKNUM([1]!DATAMETEROLOGICA[[#This Row],[DIAS]],21)</f>
        <v>52</v>
      </c>
      <c r="C1460" s="100" cm="1">
        <f t="array" ref="C14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0" s="104">
        <v>22.664583333333329</v>
      </c>
      <c r="E1460" s="104">
        <v>30.1</v>
      </c>
      <c r="F1460" s="104">
        <v>18.5</v>
      </c>
      <c r="G1460" s="104">
        <v>68.020833333333329</v>
      </c>
      <c r="H1460" s="104">
        <v>82</v>
      </c>
      <c r="I1460" s="104">
        <v>44</v>
      </c>
      <c r="J1460" s="104">
        <v>6.34</v>
      </c>
    </row>
    <row r="1461" spans="1:10" x14ac:dyDescent="0.25">
      <c r="A1461" s="108">
        <v>44925</v>
      </c>
      <c r="B1461" s="100">
        <f>WEEKNUM([1]!DATAMETEROLOGICA[[#This Row],[DIAS]],21)</f>
        <v>52</v>
      </c>
      <c r="C1461" s="100" cm="1">
        <f t="array" ref="C14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1" s="101">
        <v>21.962500000000002</v>
      </c>
      <c r="E1461" s="101">
        <v>27.3</v>
      </c>
      <c r="F1461" s="101">
        <v>19.2</v>
      </c>
      <c r="G1461" s="101">
        <v>70.958333333333329</v>
      </c>
      <c r="H1461" s="101">
        <v>83</v>
      </c>
      <c r="I1461" s="101">
        <v>53</v>
      </c>
      <c r="J1461" s="101">
        <v>3.5</v>
      </c>
    </row>
    <row r="1462" spans="1:10" x14ac:dyDescent="0.25">
      <c r="A1462" s="108">
        <v>44926</v>
      </c>
      <c r="B1462" s="100">
        <f>WEEKNUM([1]!DATAMETEROLOGICA[[#This Row],[DIAS]],21)</f>
        <v>52</v>
      </c>
      <c r="C1462" s="100" cm="1">
        <f t="array" ref="C14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2" s="101">
        <v>22.881250000000009</v>
      </c>
      <c r="E1462" s="101">
        <v>29.4</v>
      </c>
      <c r="F1462" s="101">
        <v>18.899999999999999</v>
      </c>
      <c r="G1462" s="101">
        <v>63.354166666666664</v>
      </c>
      <c r="H1462" s="101">
        <v>76</v>
      </c>
      <c r="I1462" s="101">
        <v>47</v>
      </c>
      <c r="J1462" s="101">
        <v>4.16</v>
      </c>
    </row>
    <row r="1463" spans="1:10" x14ac:dyDescent="0.25">
      <c r="A1463" s="108">
        <v>44927</v>
      </c>
      <c r="B1463" s="100">
        <f>WEEKNUM([1]!DATAMETEROLOGICA[[#This Row],[DIAS]],21)</f>
        <v>52</v>
      </c>
      <c r="C1463" s="100" cm="1">
        <f t="array" ref="C14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3" s="101">
        <v>23.287499999999994</v>
      </c>
      <c r="E1463" s="101">
        <v>31.9</v>
      </c>
      <c r="F1463" s="101">
        <v>19.2</v>
      </c>
      <c r="G1463" s="101">
        <v>58.479166666666664</v>
      </c>
      <c r="H1463" s="101">
        <v>71</v>
      </c>
      <c r="I1463" s="101">
        <v>38</v>
      </c>
      <c r="J1463" s="101">
        <v>6.0699999999999976</v>
      </c>
    </row>
    <row r="1464" spans="1:10" x14ac:dyDescent="0.25">
      <c r="A1464" s="108">
        <v>44928</v>
      </c>
      <c r="B1464" s="100">
        <f>WEEKNUM([1]!DATAMETEROLOGICA[[#This Row],[DIAS]],21)</f>
        <v>1</v>
      </c>
      <c r="C1464" s="100" cm="1">
        <f t="array" ref="C14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4" s="101">
        <v>22.708333333333329</v>
      </c>
      <c r="E1464" s="101">
        <v>30.3</v>
      </c>
      <c r="F1464" s="101">
        <v>18.399999999999999</v>
      </c>
      <c r="G1464" s="101">
        <v>62.208333333333336</v>
      </c>
      <c r="H1464" s="101">
        <v>83</v>
      </c>
      <c r="I1464" s="101">
        <v>39</v>
      </c>
      <c r="J1464" s="101">
        <v>7.3199999999999994</v>
      </c>
    </row>
    <row r="1465" spans="1:10" x14ac:dyDescent="0.25">
      <c r="A1465" s="108">
        <v>44929</v>
      </c>
      <c r="B1465" s="100">
        <f>WEEKNUM([1]!DATAMETEROLOGICA[[#This Row],[DIAS]],21)</f>
        <v>1</v>
      </c>
      <c r="C1465" s="100" cm="1">
        <f t="array" ref="C14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5" s="101">
        <v>22.41</v>
      </c>
      <c r="E1465" s="101">
        <v>31.2</v>
      </c>
      <c r="F1465" s="101">
        <v>17.3</v>
      </c>
      <c r="G1465" s="101">
        <v>66.290000000000006</v>
      </c>
      <c r="H1465" s="101">
        <v>83</v>
      </c>
      <c r="I1465" s="101">
        <v>39</v>
      </c>
      <c r="J1465" s="101">
        <v>6.03</v>
      </c>
    </row>
    <row r="1466" spans="1:10" x14ac:dyDescent="0.25">
      <c r="A1466" s="108">
        <v>44930</v>
      </c>
      <c r="B1466" s="100">
        <f>WEEKNUM([1]!DATAMETEROLOGICA[[#This Row],[DIAS]],21)</f>
        <v>1</v>
      </c>
      <c r="C1466" s="100" cm="1">
        <f t="array" ref="C14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6" s="101">
        <v>23.585416666666678</v>
      </c>
      <c r="E1466" s="101">
        <v>31.3</v>
      </c>
      <c r="F1466" s="101">
        <v>17.5</v>
      </c>
      <c r="G1466" s="101">
        <v>62.791666666666664</v>
      </c>
      <c r="H1466" s="101">
        <v>86</v>
      </c>
      <c r="I1466" s="101">
        <v>38</v>
      </c>
      <c r="J1466" s="101">
        <v>5.48</v>
      </c>
    </row>
    <row r="1467" spans="1:10" x14ac:dyDescent="0.25">
      <c r="A1467" s="108">
        <v>44931</v>
      </c>
      <c r="B1467" s="100">
        <f>WEEKNUM([1]!DATAMETEROLOGICA[[#This Row],[DIAS]],21)</f>
        <v>1</v>
      </c>
      <c r="C1467" s="100" cm="1">
        <f t="array" ref="C14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7" s="101">
        <v>23.950000000000006</v>
      </c>
      <c r="E1467" s="101">
        <v>33.200000000000003</v>
      </c>
      <c r="F1467" s="101">
        <v>17.7</v>
      </c>
      <c r="G1467" s="101">
        <v>61.395833333333336</v>
      </c>
      <c r="H1467" s="101">
        <v>88</v>
      </c>
      <c r="I1467" s="101">
        <v>32</v>
      </c>
      <c r="J1467" s="101">
        <v>6.4799999999999995</v>
      </c>
    </row>
    <row r="1468" spans="1:10" x14ac:dyDescent="0.25">
      <c r="A1468" s="108">
        <v>44932</v>
      </c>
      <c r="B1468" s="100">
        <f>WEEKNUM([1]!DATAMETEROLOGICA[[#This Row],[DIAS]],21)</f>
        <v>1</v>
      </c>
      <c r="C1468" s="100" cm="1">
        <f t="array" ref="C14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8" s="101">
        <v>24.127083333333328</v>
      </c>
      <c r="E1468" s="101">
        <v>33.4</v>
      </c>
      <c r="F1468" s="101">
        <v>17.100000000000001</v>
      </c>
      <c r="G1468" s="101">
        <v>57.291666666666664</v>
      </c>
      <c r="H1468" s="101">
        <v>80</v>
      </c>
      <c r="I1468" s="101">
        <v>32</v>
      </c>
      <c r="J1468" s="101">
        <v>7.2</v>
      </c>
    </row>
    <row r="1469" spans="1:10" x14ac:dyDescent="0.25">
      <c r="A1469" s="108">
        <v>44933</v>
      </c>
      <c r="B1469" s="100">
        <f>WEEKNUM([1]!DATAMETEROLOGICA[[#This Row],[DIAS]],21)</f>
        <v>1</v>
      </c>
      <c r="C1469" s="100" cm="1">
        <f t="array" ref="C14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69" s="101">
        <v>24.093750000000011</v>
      </c>
      <c r="E1469" s="101">
        <v>31.6</v>
      </c>
      <c r="F1469" s="101">
        <v>19.2</v>
      </c>
      <c r="G1469" s="101">
        <v>57.166666666666664</v>
      </c>
      <c r="H1469" s="101">
        <v>75</v>
      </c>
      <c r="I1469" s="101">
        <v>34</v>
      </c>
      <c r="J1469" s="101">
        <v>7.63</v>
      </c>
    </row>
    <row r="1470" spans="1:10" x14ac:dyDescent="0.25">
      <c r="A1470" s="108">
        <v>44934</v>
      </c>
      <c r="B1470" s="100">
        <f>WEEKNUM([1]!DATAMETEROLOGICA[[#This Row],[DIAS]],21)</f>
        <v>1</v>
      </c>
      <c r="C1470" s="100" cm="1">
        <f t="array" ref="C14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0" s="101">
        <v>23.695833333333336</v>
      </c>
      <c r="E1470" s="101">
        <v>31.8</v>
      </c>
      <c r="F1470" s="101">
        <v>18</v>
      </c>
      <c r="G1470" s="101">
        <v>59.041666666666664</v>
      </c>
      <c r="H1470" s="101">
        <v>81</v>
      </c>
      <c r="I1470" s="101">
        <v>32</v>
      </c>
      <c r="J1470" s="101">
        <v>7.29</v>
      </c>
    </row>
    <row r="1471" spans="1:10" x14ac:dyDescent="0.25">
      <c r="A1471" s="108">
        <v>44935</v>
      </c>
      <c r="B1471" s="100">
        <f>WEEKNUM([1]!DATAMETEROLOGICA[[#This Row],[DIAS]],21)</f>
        <v>2</v>
      </c>
      <c r="C1471" s="100" cm="1">
        <f t="array" ref="C14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1" s="101">
        <v>23.170833333333331</v>
      </c>
      <c r="E1471" s="101">
        <v>31.6</v>
      </c>
      <c r="F1471" s="101">
        <v>17.100000000000001</v>
      </c>
      <c r="G1471" s="101">
        <v>59</v>
      </c>
      <c r="H1471" s="101">
        <v>82</v>
      </c>
      <c r="I1471" s="101">
        <v>30</v>
      </c>
      <c r="J1471" s="101">
        <v>7.3099999999999987</v>
      </c>
    </row>
    <row r="1472" spans="1:10" x14ac:dyDescent="0.25">
      <c r="A1472" s="108">
        <v>44936</v>
      </c>
      <c r="B1472" s="100">
        <f>WEEKNUM([1]!DATAMETEROLOGICA[[#This Row],[DIAS]],21)</f>
        <v>2</v>
      </c>
      <c r="C1472" s="100" cm="1">
        <f t="array" ref="C14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2" s="101">
        <v>23.785416666666666</v>
      </c>
      <c r="E1472" s="101">
        <v>33.4</v>
      </c>
      <c r="F1472" s="101">
        <v>16.399999999999999</v>
      </c>
      <c r="G1472" s="101">
        <v>55.854166666666664</v>
      </c>
      <c r="H1472" s="101">
        <v>76</v>
      </c>
      <c r="I1472" s="101">
        <v>28</v>
      </c>
      <c r="J1472" s="101">
        <v>7.09</v>
      </c>
    </row>
    <row r="1473" spans="1:10" x14ac:dyDescent="0.25">
      <c r="A1473" s="108">
        <v>44937</v>
      </c>
      <c r="B1473" s="100">
        <f>WEEKNUM([1]!DATAMETEROLOGICA[[#This Row],[DIAS]],21)</f>
        <v>2</v>
      </c>
      <c r="C1473" s="100" cm="1">
        <f t="array" ref="C14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3" s="101">
        <v>23.764583333333331</v>
      </c>
      <c r="E1473" s="101">
        <v>32.6</v>
      </c>
      <c r="F1473" s="101">
        <v>17.5</v>
      </c>
      <c r="G1473" s="101">
        <v>54.166666666666664</v>
      </c>
      <c r="H1473" s="101">
        <v>74</v>
      </c>
      <c r="I1473" s="101">
        <v>28</v>
      </c>
      <c r="J1473" s="101">
        <v>7.32</v>
      </c>
    </row>
    <row r="1474" spans="1:10" x14ac:dyDescent="0.25">
      <c r="A1474" s="109">
        <v>44938</v>
      </c>
      <c r="B1474" s="100">
        <f>WEEKNUM([1]!DATAMETEROLOGICA[[#This Row],[DIAS]],21)</f>
        <v>2</v>
      </c>
      <c r="C1474" s="100" cm="1">
        <f t="array" ref="C14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4" s="101">
        <v>23.000000000000004</v>
      </c>
      <c r="E1474" s="101">
        <v>30.6</v>
      </c>
      <c r="F1474" s="101">
        <v>17.2</v>
      </c>
      <c r="G1474" s="101">
        <v>58.895833333333336</v>
      </c>
      <c r="H1474" s="101">
        <v>79</v>
      </c>
      <c r="I1474" s="101">
        <v>35</v>
      </c>
      <c r="J1474" s="101">
        <v>7.5699999999999994</v>
      </c>
    </row>
    <row r="1475" spans="1:10" x14ac:dyDescent="0.25">
      <c r="A1475" s="109">
        <v>44939</v>
      </c>
      <c r="B1475" s="100">
        <f>WEEKNUM([1]!DATAMETEROLOGICA[[#This Row],[DIAS]],21)</f>
        <v>2</v>
      </c>
      <c r="C1475" s="100" cm="1">
        <f t="array" ref="C14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5" s="101">
        <v>23.025000000000002</v>
      </c>
      <c r="E1475" s="101">
        <v>31.4</v>
      </c>
      <c r="F1475" s="101">
        <v>17.5</v>
      </c>
      <c r="G1475" s="101">
        <v>57.791666666666664</v>
      </c>
      <c r="H1475" s="101">
        <v>79</v>
      </c>
      <c r="I1475" s="101">
        <v>31</v>
      </c>
      <c r="J1475" s="101">
        <v>7.6199999999999983</v>
      </c>
    </row>
    <row r="1476" spans="1:10" x14ac:dyDescent="0.25">
      <c r="A1476" s="109">
        <v>44940</v>
      </c>
      <c r="B1476" s="100">
        <f>WEEKNUM([1]!DATAMETEROLOGICA[[#This Row],[DIAS]],21)</f>
        <v>2</v>
      </c>
      <c r="C1476" s="100" cm="1">
        <f t="array" ref="C14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6" s="101">
        <v>23.400000000000009</v>
      </c>
      <c r="E1476" s="101">
        <v>32.4</v>
      </c>
      <c r="F1476" s="101">
        <v>17</v>
      </c>
      <c r="G1476" s="101">
        <v>55.3125</v>
      </c>
      <c r="H1476" s="101">
        <v>73</v>
      </c>
      <c r="I1476" s="101">
        <v>34</v>
      </c>
      <c r="J1476" s="101">
        <v>7.43</v>
      </c>
    </row>
    <row r="1477" spans="1:10" x14ac:dyDescent="0.25">
      <c r="A1477" s="109">
        <v>44941</v>
      </c>
      <c r="B1477" s="100">
        <f>WEEKNUM([1]!DATAMETEROLOGICA[[#This Row],[DIAS]],21)</f>
        <v>2</v>
      </c>
      <c r="C1477" s="100" cm="1">
        <f t="array" ref="C14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477" s="101">
        <v>23.095833333333328</v>
      </c>
      <c r="E1477" s="101">
        <v>33.1</v>
      </c>
      <c r="F1477" s="101">
        <v>17.100000000000001</v>
      </c>
      <c r="G1477" s="101">
        <v>58.833333333333336</v>
      </c>
      <c r="H1477" s="101">
        <v>76</v>
      </c>
      <c r="I1477" s="101">
        <v>33</v>
      </c>
      <c r="J1477" s="101">
        <v>6.82</v>
      </c>
    </row>
    <row r="1478" spans="1:10" x14ac:dyDescent="0.25">
      <c r="A1478" s="109">
        <v>44942</v>
      </c>
      <c r="B1478" s="100">
        <f>WEEKNUM([1]!DATAMETEROLOGICA[[#This Row],[DIAS]],21)</f>
        <v>3</v>
      </c>
      <c r="C1478" s="100" cm="1">
        <f t="array" ref="C14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78" s="101">
        <v>23.435416666666669</v>
      </c>
      <c r="E1478" s="101">
        <v>32</v>
      </c>
      <c r="F1478" s="101">
        <v>17.8</v>
      </c>
      <c r="G1478" s="101">
        <v>59.291666666666664</v>
      </c>
      <c r="H1478" s="101">
        <v>76</v>
      </c>
      <c r="I1478" s="101">
        <v>34</v>
      </c>
      <c r="J1478" s="101">
        <v>6.580000000000001</v>
      </c>
    </row>
    <row r="1479" spans="1:10" x14ac:dyDescent="0.25">
      <c r="A1479" s="109">
        <v>44943</v>
      </c>
      <c r="B1479" s="100">
        <f>WEEKNUM([1]!DATAMETEROLOGICA[[#This Row],[DIAS]],21)</f>
        <v>3</v>
      </c>
      <c r="C1479" s="100" cm="1">
        <f t="array" ref="C14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79" s="101">
        <v>24.058333333333337</v>
      </c>
      <c r="E1479" s="101">
        <v>33</v>
      </c>
      <c r="F1479" s="101">
        <v>18.3</v>
      </c>
      <c r="G1479" s="101">
        <v>57.791666666666664</v>
      </c>
      <c r="H1479" s="101">
        <v>77</v>
      </c>
      <c r="I1479" s="101">
        <v>35</v>
      </c>
      <c r="J1479" s="101">
        <v>6.76</v>
      </c>
    </row>
    <row r="1480" spans="1:10" x14ac:dyDescent="0.25">
      <c r="A1480" s="109">
        <v>44944</v>
      </c>
      <c r="B1480" s="100">
        <f>WEEKNUM([1]!DATAMETEROLOGICA[[#This Row],[DIAS]],21)</f>
        <v>3</v>
      </c>
      <c r="C1480" s="100" cm="1">
        <f t="array" ref="C14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0" s="101">
        <v>24.264583333333331</v>
      </c>
      <c r="E1480" s="101">
        <v>32.9</v>
      </c>
      <c r="F1480" s="101">
        <v>19.100000000000001</v>
      </c>
      <c r="G1480" s="101">
        <v>56.6875</v>
      </c>
      <c r="H1480" s="101">
        <v>71</v>
      </c>
      <c r="I1480" s="101">
        <v>35</v>
      </c>
      <c r="J1480" s="101">
        <v>6.7799999999999994</v>
      </c>
    </row>
    <row r="1481" spans="1:10" x14ac:dyDescent="0.25">
      <c r="A1481" s="109">
        <v>44945</v>
      </c>
      <c r="B1481" s="100">
        <f>WEEKNUM([1]!DATAMETEROLOGICA[[#This Row],[DIAS]],21)</f>
        <v>3</v>
      </c>
      <c r="C1481" s="100" cm="1">
        <f t="array" ref="C14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1" s="101">
        <v>23.193749999999994</v>
      </c>
      <c r="E1481" s="101">
        <v>30.3</v>
      </c>
      <c r="F1481" s="101">
        <v>19.2</v>
      </c>
      <c r="G1481" s="101">
        <v>64.6875</v>
      </c>
      <c r="H1481" s="101">
        <v>82</v>
      </c>
      <c r="I1481" s="101">
        <v>41</v>
      </c>
      <c r="J1481" s="101">
        <v>5.8699999999999992</v>
      </c>
    </row>
    <row r="1482" spans="1:10" x14ac:dyDescent="0.25">
      <c r="A1482" s="109">
        <v>44946</v>
      </c>
      <c r="B1482" s="100">
        <f>WEEKNUM([1]!DATAMETEROLOGICA[[#This Row],[DIAS]],21)</f>
        <v>3</v>
      </c>
      <c r="C1482" s="100" cm="1">
        <f t="array" ref="C14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2" s="101">
        <v>23.818749999999994</v>
      </c>
      <c r="E1482" s="101">
        <v>31.8</v>
      </c>
      <c r="F1482" s="101">
        <v>18.100000000000001</v>
      </c>
      <c r="G1482" s="101">
        <v>64.916666666666671</v>
      </c>
      <c r="H1482" s="101">
        <v>88</v>
      </c>
      <c r="I1482" s="101">
        <v>39</v>
      </c>
      <c r="J1482" s="101">
        <v>5.660000000000001</v>
      </c>
    </row>
    <row r="1483" spans="1:10" x14ac:dyDescent="0.25">
      <c r="A1483" s="109">
        <v>44947</v>
      </c>
      <c r="B1483" s="100">
        <f>WEEKNUM([1]!DATAMETEROLOGICA[[#This Row],[DIAS]],21)</f>
        <v>3</v>
      </c>
      <c r="C1483" s="100" cm="1">
        <f t="array" ref="C14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3" s="101">
        <v>24.179166666666664</v>
      </c>
      <c r="E1483" s="101">
        <v>31.5</v>
      </c>
      <c r="F1483" s="101">
        <v>19.7</v>
      </c>
      <c r="G1483" s="101">
        <v>61.833333333333336</v>
      </c>
      <c r="H1483" s="101">
        <v>76</v>
      </c>
      <c r="I1483" s="101">
        <v>41</v>
      </c>
      <c r="J1483" s="101">
        <v>6.129999999999999</v>
      </c>
    </row>
    <row r="1484" spans="1:10" x14ac:dyDescent="0.25">
      <c r="A1484" s="109">
        <v>44948</v>
      </c>
      <c r="B1484" s="100">
        <f>WEEKNUM([1]!DATAMETEROLOGICA[[#This Row],[DIAS]],21)</f>
        <v>3</v>
      </c>
      <c r="C1484" s="100" cm="1">
        <f t="array" ref="C14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4" s="101">
        <v>24.120833333333334</v>
      </c>
      <c r="E1484" s="101">
        <v>33.200000000000003</v>
      </c>
      <c r="F1484" s="101">
        <v>19.100000000000001</v>
      </c>
      <c r="G1484" s="101">
        <v>59.645833333333336</v>
      </c>
      <c r="H1484" s="101">
        <v>75</v>
      </c>
      <c r="I1484" s="101">
        <v>36</v>
      </c>
      <c r="J1484" s="101">
        <v>6.01</v>
      </c>
    </row>
    <row r="1485" spans="1:10" x14ac:dyDescent="0.25">
      <c r="A1485" s="109">
        <v>44949</v>
      </c>
      <c r="B1485" s="100">
        <f>WEEKNUM([1]!DATAMETEROLOGICA[[#This Row],[DIAS]],21)</f>
        <v>4</v>
      </c>
      <c r="C1485" s="100" cm="1">
        <f t="array" ref="C14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5" s="101">
        <v>24.852083333333329</v>
      </c>
      <c r="E1485" s="101">
        <v>33.799999999999997</v>
      </c>
      <c r="F1485" s="101">
        <v>18.8</v>
      </c>
      <c r="G1485" s="101">
        <v>56.645833333333336</v>
      </c>
      <c r="H1485" s="101">
        <v>72</v>
      </c>
      <c r="I1485" s="101">
        <v>35</v>
      </c>
      <c r="J1485" s="101">
        <v>7.33</v>
      </c>
    </row>
    <row r="1486" spans="1:10" x14ac:dyDescent="0.25">
      <c r="A1486" s="109">
        <v>44950</v>
      </c>
      <c r="B1486" s="100">
        <f>WEEKNUM([1]!DATAMETEROLOGICA[[#This Row],[DIAS]],21)</f>
        <v>4</v>
      </c>
      <c r="C1486" s="100" cm="1">
        <f t="array" ref="C14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6" s="101">
        <v>25.129166666666674</v>
      </c>
      <c r="E1486" s="101">
        <v>33.1</v>
      </c>
      <c r="F1486" s="101">
        <v>19.399999999999999</v>
      </c>
      <c r="G1486" s="101">
        <v>57</v>
      </c>
      <c r="H1486" s="101">
        <v>71</v>
      </c>
      <c r="I1486" s="101">
        <v>37</v>
      </c>
      <c r="J1486" s="101">
        <v>7.419999999999999</v>
      </c>
    </row>
    <row r="1487" spans="1:10" x14ac:dyDescent="0.25">
      <c r="A1487" s="109">
        <v>44951</v>
      </c>
      <c r="B1487" s="100">
        <f>WEEKNUM([1]!DATAMETEROLOGICA[[#This Row],[DIAS]],21)</f>
        <v>4</v>
      </c>
      <c r="C1487" s="100" cm="1">
        <f t="array" ref="C14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7" s="101">
        <v>24.454166666666662</v>
      </c>
      <c r="E1487" s="101">
        <v>33.1</v>
      </c>
      <c r="F1487" s="101">
        <v>19.3</v>
      </c>
      <c r="G1487" s="101">
        <v>61.25</v>
      </c>
      <c r="H1487" s="101">
        <v>77</v>
      </c>
      <c r="I1487" s="101">
        <v>37</v>
      </c>
      <c r="J1487" s="101">
        <v>6.6800000000000006</v>
      </c>
    </row>
    <row r="1488" spans="1:10" x14ac:dyDescent="0.25">
      <c r="A1488" s="109">
        <v>44952</v>
      </c>
      <c r="B1488" s="100">
        <f>WEEKNUM([1]!DATAMETEROLOGICA[[#This Row],[DIAS]],21)</f>
        <v>4</v>
      </c>
      <c r="C1488" s="100" cm="1">
        <f t="array" ref="C14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8" s="101">
        <v>24.485416666666662</v>
      </c>
      <c r="E1488" s="101">
        <v>32.799999999999997</v>
      </c>
      <c r="F1488" s="101">
        <v>19.7</v>
      </c>
      <c r="G1488" s="101">
        <v>63.083333333333336</v>
      </c>
      <c r="H1488" s="101">
        <v>80</v>
      </c>
      <c r="I1488" s="101">
        <v>38</v>
      </c>
      <c r="J1488" s="101">
        <v>6.4599999999999991</v>
      </c>
    </row>
    <row r="1489" spans="1:10" x14ac:dyDescent="0.25">
      <c r="A1489" s="109">
        <v>44953</v>
      </c>
      <c r="B1489" s="100">
        <f>WEEKNUM([1]!DATAMETEROLOGICA[[#This Row],[DIAS]],21)</f>
        <v>4</v>
      </c>
      <c r="C1489" s="100" cm="1">
        <f t="array" ref="C14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89" s="101">
        <v>24.475000000000005</v>
      </c>
      <c r="E1489" s="101">
        <v>32.200000000000003</v>
      </c>
      <c r="F1489" s="101">
        <v>19.399999999999999</v>
      </c>
      <c r="G1489" s="101">
        <v>65.604166666666671</v>
      </c>
      <c r="H1489" s="101">
        <v>84</v>
      </c>
      <c r="I1489" s="101">
        <v>41</v>
      </c>
      <c r="J1489" s="101">
        <v>5.9700000000000006</v>
      </c>
    </row>
    <row r="1490" spans="1:10" x14ac:dyDescent="0.25">
      <c r="A1490" s="109">
        <v>44954</v>
      </c>
      <c r="B1490" s="100">
        <f>WEEKNUM([1]!DATAMETEROLOGICA[[#This Row],[DIAS]],21)</f>
        <v>4</v>
      </c>
      <c r="C1490" s="100" cm="1">
        <f t="array" ref="C14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0" s="101">
        <v>25.108333333333338</v>
      </c>
      <c r="E1490" s="101">
        <v>31.4</v>
      </c>
      <c r="F1490" s="101">
        <v>21</v>
      </c>
      <c r="G1490" s="101">
        <v>61</v>
      </c>
      <c r="H1490" s="101">
        <v>73</v>
      </c>
      <c r="I1490" s="101">
        <v>43</v>
      </c>
      <c r="J1490" s="101">
        <v>5.0600000000000005</v>
      </c>
    </row>
    <row r="1491" spans="1:10" x14ac:dyDescent="0.25">
      <c r="A1491" s="109">
        <v>44955</v>
      </c>
      <c r="B1491" s="100">
        <f>WEEKNUM([1]!DATAMETEROLOGICA[[#This Row],[DIAS]],21)</f>
        <v>4</v>
      </c>
      <c r="C1491" s="100" cm="1">
        <f t="array" ref="C14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1" s="101">
        <v>23.039583333333336</v>
      </c>
      <c r="E1491" s="101">
        <v>29.7</v>
      </c>
      <c r="F1491" s="101">
        <v>19.8</v>
      </c>
      <c r="G1491" s="101">
        <v>70.270833333333329</v>
      </c>
      <c r="H1491" s="101">
        <v>85</v>
      </c>
      <c r="I1491" s="101">
        <v>41</v>
      </c>
      <c r="J1491" s="101">
        <v>3.6999999999999993</v>
      </c>
    </row>
    <row r="1492" spans="1:10" x14ac:dyDescent="0.25">
      <c r="A1492" s="109">
        <v>44956</v>
      </c>
      <c r="B1492" s="100">
        <f>WEEKNUM([1]!DATAMETEROLOGICA[[#This Row],[DIAS]],21)</f>
        <v>5</v>
      </c>
      <c r="C1492" s="100" cm="1">
        <f t="array" ref="C14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2" s="101">
        <v>23.989583333333332</v>
      </c>
      <c r="E1492" s="101">
        <v>30.8</v>
      </c>
      <c r="F1492" s="101">
        <v>20.3</v>
      </c>
      <c r="G1492" s="101">
        <v>71.6875</v>
      </c>
      <c r="H1492" s="101">
        <v>87</v>
      </c>
      <c r="I1492" s="101">
        <v>46</v>
      </c>
      <c r="J1492" s="101">
        <v>3.7499999999999996</v>
      </c>
    </row>
    <row r="1493" spans="1:10" x14ac:dyDescent="0.25">
      <c r="A1493" s="109">
        <v>44957</v>
      </c>
      <c r="B1493" s="100">
        <f>WEEKNUM([1]!DATAMETEROLOGICA[[#This Row],[DIAS]],21)</f>
        <v>5</v>
      </c>
      <c r="C1493" s="100" cm="1">
        <f t="array" ref="C14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3" s="101">
        <v>23.612499999999997</v>
      </c>
      <c r="E1493" s="101">
        <v>29.4</v>
      </c>
      <c r="F1493" s="101">
        <v>20.6</v>
      </c>
      <c r="G1493" s="101">
        <v>78.0625</v>
      </c>
      <c r="H1493" s="101">
        <v>93</v>
      </c>
      <c r="I1493" s="101">
        <v>54</v>
      </c>
      <c r="J1493" s="101">
        <v>3.7099999999999991</v>
      </c>
    </row>
    <row r="1494" spans="1:10" x14ac:dyDescent="0.25">
      <c r="A1494" s="109">
        <v>44958</v>
      </c>
      <c r="B1494" s="100">
        <f>WEEKNUM([1]!DATAMETEROLOGICA[[#This Row],[DIAS]],21)</f>
        <v>5</v>
      </c>
      <c r="C1494" s="100" cm="1">
        <f t="array" ref="C14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4" s="101">
        <v>25.310416666666665</v>
      </c>
      <c r="E1494" s="101">
        <v>31.4</v>
      </c>
      <c r="F1494" s="101">
        <v>21.9</v>
      </c>
      <c r="G1494" s="101">
        <v>69.458333333333329</v>
      </c>
      <c r="H1494" s="101">
        <v>84</v>
      </c>
      <c r="I1494" s="101">
        <v>45</v>
      </c>
      <c r="J1494" s="101">
        <v>4.9499999999999993</v>
      </c>
    </row>
    <row r="1495" spans="1:10" x14ac:dyDescent="0.25">
      <c r="A1495" s="109">
        <v>44959</v>
      </c>
      <c r="B1495" s="100">
        <f>WEEKNUM([1]!DATAMETEROLOGICA[[#This Row],[DIAS]],21)</f>
        <v>5</v>
      </c>
      <c r="C1495" s="100" cm="1">
        <f t="array" ref="C14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5" s="101">
        <v>25.458333333333339</v>
      </c>
      <c r="E1495" s="101">
        <v>32.799999999999997</v>
      </c>
      <c r="F1495" s="101">
        <v>21.4</v>
      </c>
      <c r="G1495" s="101">
        <v>69.395833333333329</v>
      </c>
      <c r="H1495" s="101">
        <v>87</v>
      </c>
      <c r="I1495" s="101">
        <v>45</v>
      </c>
      <c r="J1495" s="101">
        <v>5.14</v>
      </c>
    </row>
    <row r="1496" spans="1:10" x14ac:dyDescent="0.25">
      <c r="A1496" s="109">
        <v>44960</v>
      </c>
      <c r="B1496" s="100">
        <f>WEEKNUM([1]!DATAMETEROLOGICA[[#This Row],[DIAS]],21)</f>
        <v>5</v>
      </c>
      <c r="C1496" s="100" cm="1">
        <f t="array" ref="C14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6" s="101">
        <v>25.268750000000011</v>
      </c>
      <c r="E1496" s="101">
        <v>32.1</v>
      </c>
      <c r="F1496" s="101">
        <v>20.5</v>
      </c>
      <c r="G1496" s="101">
        <v>67.6875</v>
      </c>
      <c r="H1496" s="101">
        <v>86</v>
      </c>
      <c r="I1496" s="101">
        <v>42</v>
      </c>
      <c r="J1496" s="101">
        <v>5.09</v>
      </c>
    </row>
    <row r="1497" spans="1:10" x14ac:dyDescent="0.25">
      <c r="A1497" s="109">
        <v>44961</v>
      </c>
      <c r="B1497" s="100">
        <f>WEEKNUM([1]!DATAMETEROLOGICA[[#This Row],[DIAS]],21)</f>
        <v>5</v>
      </c>
      <c r="C1497" s="100" cm="1">
        <f t="array" ref="C14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7" s="101">
        <v>26.085416666666664</v>
      </c>
      <c r="E1497" s="101">
        <v>33.200000000000003</v>
      </c>
      <c r="F1497" s="101">
        <v>21.2</v>
      </c>
      <c r="G1497" s="101">
        <v>64.416666666666671</v>
      </c>
      <c r="H1497" s="101">
        <v>85</v>
      </c>
      <c r="I1497" s="101">
        <v>39</v>
      </c>
      <c r="J1497" s="101">
        <v>6.03</v>
      </c>
    </row>
    <row r="1498" spans="1:10" x14ac:dyDescent="0.25">
      <c r="A1498" s="109">
        <v>44962</v>
      </c>
      <c r="B1498" s="100">
        <f>WEEKNUM([1]!DATAMETEROLOGICA[[#This Row],[DIAS]],21)</f>
        <v>5</v>
      </c>
      <c r="C1498" s="100" cm="1">
        <f t="array" ref="C14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8" s="101">
        <v>25.252083333333328</v>
      </c>
      <c r="E1498" s="101">
        <v>31.8</v>
      </c>
      <c r="F1498" s="101">
        <v>21.9</v>
      </c>
      <c r="G1498" s="101">
        <v>67.666666666666671</v>
      </c>
      <c r="H1498" s="101">
        <v>83</v>
      </c>
      <c r="I1498" s="101">
        <v>40</v>
      </c>
      <c r="J1498" s="101">
        <v>4.87</v>
      </c>
    </row>
    <row r="1499" spans="1:10" x14ac:dyDescent="0.25">
      <c r="A1499" s="109">
        <v>44963</v>
      </c>
      <c r="B1499" s="100">
        <f>WEEKNUM([1]!DATAMETEROLOGICA[[#This Row],[DIAS]],21)</f>
        <v>6</v>
      </c>
      <c r="C1499" s="100" cm="1">
        <f t="array" ref="C14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499" s="101">
        <v>25.650000000000002</v>
      </c>
      <c r="E1499" s="101">
        <v>33</v>
      </c>
      <c r="F1499" s="101">
        <v>21.6</v>
      </c>
      <c r="G1499" s="101">
        <v>67.25</v>
      </c>
      <c r="H1499" s="101">
        <v>84</v>
      </c>
      <c r="I1499" s="101">
        <v>42</v>
      </c>
      <c r="J1499" s="101">
        <v>6.34</v>
      </c>
    </row>
    <row r="1500" spans="1:10" x14ac:dyDescent="0.25">
      <c r="A1500" s="109">
        <v>44964</v>
      </c>
      <c r="B1500" s="100">
        <f>WEEKNUM([1]!DATAMETEROLOGICA[[#This Row],[DIAS]],21)</f>
        <v>6</v>
      </c>
      <c r="C1500" s="100" cm="1">
        <f t="array" ref="C15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0" s="101">
        <v>25.210416666666674</v>
      </c>
      <c r="E1500" s="101">
        <v>33.1</v>
      </c>
      <c r="F1500" s="101">
        <v>20.7</v>
      </c>
      <c r="G1500" s="101">
        <v>66.791666666666671</v>
      </c>
      <c r="H1500" s="101">
        <v>83</v>
      </c>
      <c r="I1500" s="101">
        <v>41</v>
      </c>
      <c r="J1500" s="101">
        <v>6.4299999999999988</v>
      </c>
    </row>
    <row r="1501" spans="1:10" x14ac:dyDescent="0.25">
      <c r="A1501" s="109">
        <v>44965</v>
      </c>
      <c r="B1501" s="100">
        <f>WEEKNUM([1]!DATAMETEROLOGICA[[#This Row],[DIAS]],21)</f>
        <v>6</v>
      </c>
      <c r="C1501" s="100" cm="1">
        <f t="array" ref="C15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1" s="101">
        <v>25.122916666666672</v>
      </c>
      <c r="E1501" s="101">
        <v>33.200000000000003</v>
      </c>
      <c r="F1501" s="101">
        <v>21</v>
      </c>
      <c r="G1501" s="101">
        <v>70.083333333333329</v>
      </c>
      <c r="H1501" s="101">
        <v>85</v>
      </c>
      <c r="I1501" s="101">
        <v>44</v>
      </c>
      <c r="J1501" s="101">
        <v>6.7</v>
      </c>
    </row>
    <row r="1502" spans="1:10" x14ac:dyDescent="0.25">
      <c r="A1502" s="109">
        <v>44966</v>
      </c>
      <c r="B1502" s="100">
        <f>WEEKNUM([1]!DATAMETEROLOGICA[[#This Row],[DIAS]],21)</f>
        <v>6</v>
      </c>
      <c r="C1502" s="100" cm="1">
        <f t="array" ref="C15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2" s="101">
        <v>25.61666666666666</v>
      </c>
      <c r="E1502" s="101">
        <v>33.4</v>
      </c>
      <c r="F1502" s="101">
        <v>21.9</v>
      </c>
      <c r="G1502" s="101">
        <v>67.395833333333329</v>
      </c>
      <c r="H1502" s="101">
        <v>83</v>
      </c>
      <c r="I1502" s="101">
        <v>41</v>
      </c>
      <c r="J1502" s="101">
        <v>6.3800000000000008</v>
      </c>
    </row>
    <row r="1503" spans="1:10" x14ac:dyDescent="0.25">
      <c r="A1503" s="109">
        <v>44967</v>
      </c>
      <c r="B1503" s="100">
        <f>WEEKNUM([1]!DATAMETEROLOGICA[[#This Row],[DIAS]],21)</f>
        <v>6</v>
      </c>
      <c r="C1503" s="100" cm="1">
        <f t="array" ref="C15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3" s="101">
        <v>25.472916666666663</v>
      </c>
      <c r="E1503" s="101">
        <v>34.1</v>
      </c>
      <c r="F1503" s="101">
        <v>21.4</v>
      </c>
      <c r="G1503" s="101">
        <v>65.208333333333329</v>
      </c>
      <c r="H1503" s="101">
        <v>78</v>
      </c>
      <c r="I1503" s="101">
        <v>41</v>
      </c>
      <c r="J1503" s="101">
        <v>6.28</v>
      </c>
    </row>
    <row r="1504" spans="1:10" x14ac:dyDescent="0.25">
      <c r="A1504" s="109">
        <v>44968</v>
      </c>
      <c r="B1504" s="100">
        <f>WEEKNUM([1]!DATAMETEROLOGICA[[#This Row],[DIAS]],21)</f>
        <v>6</v>
      </c>
      <c r="C1504" s="100" cm="1">
        <f t="array" ref="C15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4" s="101">
        <v>25.514583333333334</v>
      </c>
      <c r="E1504" s="101">
        <v>33.299999999999997</v>
      </c>
      <c r="F1504" s="101">
        <v>22.1</v>
      </c>
      <c r="G1504" s="101">
        <v>62.5</v>
      </c>
      <c r="H1504" s="101">
        <v>72</v>
      </c>
      <c r="I1504" s="101">
        <v>38</v>
      </c>
      <c r="J1504" s="101">
        <v>5.2299999999999986</v>
      </c>
    </row>
    <row r="1505" spans="1:10" x14ac:dyDescent="0.25">
      <c r="A1505" s="109">
        <v>44969</v>
      </c>
      <c r="B1505" s="100">
        <f>WEEKNUM([1]!DATAMETEROLOGICA[[#This Row],[DIAS]],21)</f>
        <v>6</v>
      </c>
      <c r="C1505" s="100" cm="1">
        <f t="array" ref="C15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5" s="101">
        <v>24.960416666666674</v>
      </c>
      <c r="E1505" s="101">
        <v>31.9</v>
      </c>
      <c r="F1505" s="101">
        <v>21.6</v>
      </c>
      <c r="G1505" s="101">
        <v>68.5625</v>
      </c>
      <c r="H1505" s="101">
        <v>84</v>
      </c>
      <c r="I1505" s="101">
        <v>42</v>
      </c>
      <c r="J1505" s="101">
        <v>3.94</v>
      </c>
    </row>
    <row r="1506" spans="1:10" x14ac:dyDescent="0.25">
      <c r="A1506" s="109">
        <v>44970</v>
      </c>
      <c r="B1506" s="100">
        <f>WEEKNUM([1]!DATAMETEROLOGICA[[#This Row],[DIAS]],21)</f>
        <v>7</v>
      </c>
      <c r="C1506" s="100" cm="1">
        <f t="array" ref="C15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6" s="101">
        <v>24.564583333333335</v>
      </c>
      <c r="E1506" s="101">
        <v>32.299999999999997</v>
      </c>
      <c r="F1506" s="101">
        <v>21.2</v>
      </c>
      <c r="G1506" s="101">
        <v>72.145833333333329</v>
      </c>
      <c r="H1506" s="101">
        <v>85</v>
      </c>
      <c r="I1506" s="101">
        <v>45</v>
      </c>
      <c r="J1506" s="101">
        <v>3.7199999999999993</v>
      </c>
    </row>
    <row r="1507" spans="1:10" x14ac:dyDescent="0.25">
      <c r="A1507" s="109">
        <v>44971</v>
      </c>
      <c r="B1507" s="100">
        <f>WEEKNUM([1]!DATAMETEROLOGICA[[#This Row],[DIAS]],21)</f>
        <v>7</v>
      </c>
      <c r="C1507" s="100" cm="1">
        <f t="array" ref="C15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7" s="101">
        <v>25.306250000000009</v>
      </c>
      <c r="E1507" s="101">
        <v>31.9</v>
      </c>
      <c r="F1507" s="101">
        <v>21.6</v>
      </c>
      <c r="G1507" s="101">
        <v>72.979166666666671</v>
      </c>
      <c r="H1507" s="101">
        <v>88</v>
      </c>
      <c r="I1507" s="101">
        <v>49</v>
      </c>
      <c r="J1507" s="101">
        <v>4.8199999999999994</v>
      </c>
    </row>
    <row r="1508" spans="1:10" x14ac:dyDescent="0.25">
      <c r="A1508" s="109">
        <v>44972</v>
      </c>
      <c r="B1508" s="100">
        <f>WEEKNUM([1]!DATAMETEROLOGICA[[#This Row],[DIAS]],21)</f>
        <v>7</v>
      </c>
      <c r="C1508" s="100" cm="1">
        <f t="array" ref="C15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508" s="101">
        <v>25.575000000000003</v>
      </c>
      <c r="E1508" s="101">
        <v>32.200000000000003</v>
      </c>
      <c r="F1508" s="101">
        <v>22.2</v>
      </c>
      <c r="G1508" s="101">
        <v>69.125</v>
      </c>
      <c r="H1508" s="101">
        <v>83</v>
      </c>
      <c r="I1508" s="101">
        <v>47</v>
      </c>
      <c r="J1508" s="101">
        <v>3.9299999999999997</v>
      </c>
    </row>
    <row r="1509" spans="1:10" x14ac:dyDescent="0.25">
      <c r="A1509" s="109">
        <v>44973</v>
      </c>
      <c r="B1509" s="100">
        <f>WEEKNUM([1]!DATAMETEROLOGICA[[#This Row],[DIAS]],21)</f>
        <v>7</v>
      </c>
      <c r="C1509" s="100" cm="1">
        <f t="array" ref="C15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09" s="101">
        <v>25.589583333333348</v>
      </c>
      <c r="E1509" s="101">
        <v>30.8</v>
      </c>
      <c r="F1509" s="101">
        <v>22.1</v>
      </c>
      <c r="G1509" s="101">
        <v>69.708333333333329</v>
      </c>
      <c r="H1509" s="101">
        <v>85</v>
      </c>
      <c r="I1509" s="101">
        <v>50</v>
      </c>
      <c r="J1509" s="101">
        <v>4.379999999999999</v>
      </c>
    </row>
    <row r="1510" spans="1:10" x14ac:dyDescent="0.25">
      <c r="A1510" s="109">
        <v>44974</v>
      </c>
      <c r="B1510" s="100">
        <f>WEEKNUM([1]!DATAMETEROLOGICA[[#This Row],[DIAS]],21)</f>
        <v>7</v>
      </c>
      <c r="C1510" s="100" cm="1">
        <f t="array" ref="C15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0" s="101">
        <v>25.556250000000006</v>
      </c>
      <c r="E1510" s="101">
        <v>31.8</v>
      </c>
      <c r="F1510" s="101">
        <v>21.5</v>
      </c>
      <c r="G1510" s="101">
        <v>69.083333333333329</v>
      </c>
      <c r="H1510" s="101">
        <v>85</v>
      </c>
      <c r="I1510" s="101">
        <v>45</v>
      </c>
      <c r="J1510" s="101">
        <v>4.6900000000000013</v>
      </c>
    </row>
    <row r="1511" spans="1:10" x14ac:dyDescent="0.25">
      <c r="A1511" s="109">
        <v>44975</v>
      </c>
      <c r="B1511" s="100">
        <f>WEEKNUM([1]!DATAMETEROLOGICA[[#This Row],[DIAS]],21)</f>
        <v>7</v>
      </c>
      <c r="C1511" s="100" cm="1">
        <f t="array" ref="C15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1" s="101">
        <v>25.597916666666666</v>
      </c>
      <c r="E1511" s="101">
        <v>32.6</v>
      </c>
      <c r="F1511" s="101">
        <v>20.9</v>
      </c>
      <c r="G1511" s="101">
        <v>68.3125</v>
      </c>
      <c r="H1511" s="101">
        <v>86</v>
      </c>
      <c r="I1511" s="101">
        <v>42</v>
      </c>
      <c r="J1511" s="101">
        <v>5.54</v>
      </c>
    </row>
    <row r="1512" spans="1:10" x14ac:dyDescent="0.25">
      <c r="A1512" s="109">
        <v>44976</v>
      </c>
      <c r="B1512" s="100">
        <f>WEEKNUM([1]!DATAMETEROLOGICA[[#This Row],[DIAS]],21)</f>
        <v>7</v>
      </c>
      <c r="C1512" s="100" cm="1">
        <f t="array" ref="C15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2" s="101">
        <v>25.918750000000006</v>
      </c>
      <c r="E1512" s="101">
        <v>33.5</v>
      </c>
      <c r="F1512" s="101">
        <v>21.4</v>
      </c>
      <c r="G1512" s="101">
        <v>67</v>
      </c>
      <c r="H1512" s="101">
        <v>86</v>
      </c>
      <c r="I1512" s="101">
        <v>41</v>
      </c>
      <c r="J1512" s="101">
        <v>7.379999999999999</v>
      </c>
    </row>
    <row r="1513" spans="1:10" x14ac:dyDescent="0.25">
      <c r="A1513" s="109">
        <v>44977</v>
      </c>
      <c r="B1513" s="100">
        <f>WEEKNUM([1]!DATAMETEROLOGICA[[#This Row],[DIAS]],21)</f>
        <v>8</v>
      </c>
      <c r="C1513" s="100" cm="1">
        <f t="array" ref="C15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3" s="101">
        <v>25.768750000000001</v>
      </c>
      <c r="E1513" s="101">
        <v>34.1</v>
      </c>
      <c r="F1513" s="101">
        <v>20.5</v>
      </c>
      <c r="G1513" s="101">
        <v>63.3125</v>
      </c>
      <c r="H1513" s="101">
        <v>83</v>
      </c>
      <c r="I1513" s="101">
        <v>38</v>
      </c>
      <c r="J1513" s="101">
        <v>7.2399999999999993</v>
      </c>
    </row>
    <row r="1514" spans="1:10" x14ac:dyDescent="0.25">
      <c r="A1514" s="109">
        <v>44978</v>
      </c>
      <c r="B1514" s="100">
        <f>WEEKNUM([1]!DATAMETEROLOGICA[[#This Row],[DIAS]],21)</f>
        <v>8</v>
      </c>
      <c r="C1514" s="100" cm="1">
        <f t="array" ref="C15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4" s="101">
        <v>26.231249999999999</v>
      </c>
      <c r="E1514" s="101">
        <v>33.4</v>
      </c>
      <c r="F1514" s="101">
        <v>22.3</v>
      </c>
      <c r="G1514" s="101">
        <v>58.770833333333336</v>
      </c>
      <c r="H1514" s="101">
        <v>71</v>
      </c>
      <c r="I1514" s="101">
        <v>39</v>
      </c>
      <c r="J1514" s="101">
        <v>6.49</v>
      </c>
    </row>
    <row r="1515" spans="1:10" x14ac:dyDescent="0.25">
      <c r="A1515" s="109">
        <v>44979</v>
      </c>
      <c r="B1515" s="100">
        <f>WEEKNUM([1]!DATAMETEROLOGICA[[#This Row],[DIAS]],21)</f>
        <v>8</v>
      </c>
      <c r="C1515" s="100" cm="1">
        <f t="array" ref="C15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5" s="101">
        <v>26.483333333333334</v>
      </c>
      <c r="E1515" s="101">
        <v>33.1</v>
      </c>
      <c r="F1515" s="101">
        <v>21.8</v>
      </c>
      <c r="G1515" s="101">
        <v>55.833333333333336</v>
      </c>
      <c r="H1515" s="101">
        <v>69</v>
      </c>
      <c r="I1515" s="101">
        <v>39</v>
      </c>
      <c r="J1515" s="101">
        <v>6.9399999999999986</v>
      </c>
    </row>
    <row r="1516" spans="1:10" x14ac:dyDescent="0.25">
      <c r="A1516" s="109">
        <v>44980</v>
      </c>
      <c r="B1516" s="100">
        <f>WEEKNUM([1]!DATAMETEROLOGICA[[#This Row],[DIAS]],21)</f>
        <v>8</v>
      </c>
      <c r="C1516" s="100" cm="1">
        <f t="array" ref="C15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6" s="101">
        <v>25.447916666666675</v>
      </c>
      <c r="E1516" s="101">
        <v>32.1</v>
      </c>
      <c r="F1516" s="101">
        <v>21.1</v>
      </c>
      <c r="G1516" s="101">
        <v>59.875</v>
      </c>
      <c r="H1516" s="101">
        <v>75</v>
      </c>
      <c r="I1516" s="101">
        <v>38</v>
      </c>
      <c r="J1516" s="101">
        <v>6.2000000000000011</v>
      </c>
    </row>
    <row r="1517" spans="1:10" x14ac:dyDescent="0.25">
      <c r="A1517" s="109">
        <v>44981</v>
      </c>
      <c r="B1517" s="100">
        <f>WEEKNUM([1]!DATAMETEROLOGICA[[#This Row],[DIAS]],21)</f>
        <v>8</v>
      </c>
      <c r="C1517" s="100" cm="1">
        <f t="array" ref="C15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7" s="101">
        <v>24.633333333333329</v>
      </c>
      <c r="E1517" s="101">
        <v>31.4</v>
      </c>
      <c r="F1517" s="101">
        <v>20.100000000000001</v>
      </c>
      <c r="G1517" s="101">
        <v>61.770833333333336</v>
      </c>
      <c r="H1517" s="101">
        <v>76</v>
      </c>
      <c r="I1517" s="101">
        <v>41</v>
      </c>
      <c r="J1517" s="101">
        <v>7.73</v>
      </c>
    </row>
    <row r="1518" spans="1:10" x14ac:dyDescent="0.25">
      <c r="A1518" s="109">
        <v>44982</v>
      </c>
      <c r="B1518" s="100">
        <f>WEEKNUM([1]!DATAMETEROLOGICA[[#This Row],[DIAS]],21)</f>
        <v>8</v>
      </c>
      <c r="C1518" s="100" cm="1">
        <f t="array" ref="C15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8" s="101">
        <v>24.704166666666666</v>
      </c>
      <c r="E1518" s="101">
        <v>32.1</v>
      </c>
      <c r="F1518" s="101">
        <v>20.7</v>
      </c>
      <c r="G1518" s="101">
        <v>58.479166666666664</v>
      </c>
      <c r="H1518" s="101">
        <v>72</v>
      </c>
      <c r="I1518" s="101">
        <v>39</v>
      </c>
      <c r="J1518" s="101">
        <v>6.9799999999999995</v>
      </c>
    </row>
    <row r="1519" spans="1:10" x14ac:dyDescent="0.25">
      <c r="A1519" s="109">
        <v>44983</v>
      </c>
      <c r="B1519" s="100">
        <f>WEEKNUM([1]!DATAMETEROLOGICA[[#This Row],[DIAS]],21)</f>
        <v>8</v>
      </c>
      <c r="C1519" s="100" cm="1">
        <f t="array" ref="C15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19" s="101">
        <v>24.654166666666665</v>
      </c>
      <c r="E1519" s="101">
        <v>31.9</v>
      </c>
      <c r="F1519" s="101">
        <v>19.3</v>
      </c>
      <c r="G1519" s="101">
        <v>60.041666666666664</v>
      </c>
      <c r="H1519" s="101">
        <v>79</v>
      </c>
      <c r="I1519" s="101">
        <v>38</v>
      </c>
      <c r="J1519" s="101">
        <v>7.5299999999999985</v>
      </c>
    </row>
    <row r="1520" spans="1:10" x14ac:dyDescent="0.25">
      <c r="A1520" s="109">
        <v>44984</v>
      </c>
      <c r="B1520" s="100">
        <f>WEEKNUM([1]!DATAMETEROLOGICA[[#This Row],[DIAS]],21)</f>
        <v>9</v>
      </c>
      <c r="C1520" s="100" cm="1">
        <f t="array" ref="C15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20" s="101">
        <v>24.093750000000004</v>
      </c>
      <c r="E1520" s="101">
        <v>32.1</v>
      </c>
      <c r="F1520" s="101">
        <v>20.2</v>
      </c>
      <c r="G1520" s="101">
        <v>63.541666666666664</v>
      </c>
      <c r="H1520" s="101">
        <v>75</v>
      </c>
      <c r="I1520" s="101">
        <v>41</v>
      </c>
      <c r="J1520" s="101">
        <v>5.84</v>
      </c>
    </row>
    <row r="1521" spans="1:10" x14ac:dyDescent="0.25">
      <c r="A1521" s="109">
        <v>44985</v>
      </c>
      <c r="B1521" s="100">
        <f>WEEKNUM([1]!DATAMETEROLOGICA[[#This Row],[DIAS]],21)</f>
        <v>9</v>
      </c>
      <c r="C1521" s="100" cm="1">
        <f t="array" ref="C15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521" s="101">
        <v>24.922916666666669</v>
      </c>
      <c r="E1521" s="101">
        <v>32.5</v>
      </c>
      <c r="F1521" s="101">
        <v>19.600000000000001</v>
      </c>
      <c r="G1521" s="101">
        <v>59.958333333333336</v>
      </c>
      <c r="H1521" s="101">
        <v>79</v>
      </c>
      <c r="I1521" s="101">
        <v>38</v>
      </c>
      <c r="J1521" s="101">
        <v>7.6999999999999993</v>
      </c>
    </row>
    <row r="1522" spans="1:10" x14ac:dyDescent="0.25">
      <c r="A1522" s="109">
        <v>44986</v>
      </c>
      <c r="B1522" s="100">
        <v>9</v>
      </c>
      <c r="C1522" s="100"/>
      <c r="D1522" s="101">
        <v>24.764583333333334</v>
      </c>
      <c r="E1522" s="101">
        <v>33.6</v>
      </c>
      <c r="F1522" s="101">
        <v>19.600000000000001</v>
      </c>
      <c r="G1522" s="101">
        <v>59.8125</v>
      </c>
      <c r="H1522" s="101">
        <v>77</v>
      </c>
      <c r="I1522" s="101">
        <v>36</v>
      </c>
      <c r="J1522" s="101">
        <v>7.56</v>
      </c>
    </row>
    <row r="1523" spans="1:10" x14ac:dyDescent="0.25">
      <c r="A1523" s="109">
        <v>44987</v>
      </c>
      <c r="B1523" s="100">
        <v>9</v>
      </c>
      <c r="C1523" s="100"/>
      <c r="D1523" s="101">
        <v>25.214583333333334</v>
      </c>
      <c r="E1523" s="101">
        <v>32.6</v>
      </c>
      <c r="F1523" s="101">
        <v>20</v>
      </c>
      <c r="G1523" s="101">
        <v>59.083333333333336</v>
      </c>
      <c r="H1523" s="101">
        <v>75</v>
      </c>
      <c r="I1523" s="101">
        <v>38</v>
      </c>
      <c r="J1523" s="101">
        <v>7.3900000000000006</v>
      </c>
    </row>
    <row r="1524" spans="1:10" x14ac:dyDescent="0.25">
      <c r="A1524" s="109">
        <v>44988</v>
      </c>
      <c r="B1524" s="100">
        <v>9</v>
      </c>
      <c r="C1524" s="100"/>
      <c r="D1524" s="101">
        <v>24.847916666666666</v>
      </c>
      <c r="E1524" s="101">
        <v>34.4</v>
      </c>
      <c r="F1524" s="101">
        <v>19.899999999999999</v>
      </c>
      <c r="G1524" s="101">
        <v>61.604166666666664</v>
      </c>
      <c r="H1524" s="101">
        <v>75</v>
      </c>
      <c r="I1524" s="101">
        <v>37</v>
      </c>
      <c r="J1524" s="101">
        <v>6.5599999999999987</v>
      </c>
    </row>
    <row r="1525" spans="1:10" x14ac:dyDescent="0.25">
      <c r="A1525" s="109">
        <v>44989</v>
      </c>
      <c r="B1525" s="100">
        <v>9</v>
      </c>
      <c r="C1525" s="100"/>
      <c r="D1525" s="101">
        <v>25.683333333333334</v>
      </c>
      <c r="E1525" s="101">
        <v>33</v>
      </c>
      <c r="F1525" s="101">
        <v>20.6</v>
      </c>
      <c r="G1525" s="101">
        <v>59.125</v>
      </c>
      <c r="H1525" s="101">
        <v>76</v>
      </c>
      <c r="I1525" s="101">
        <v>39</v>
      </c>
      <c r="J1525" s="101">
        <v>6.8000000000000007</v>
      </c>
    </row>
    <row r="1526" spans="1:10" x14ac:dyDescent="0.25">
      <c r="A1526" s="109">
        <v>44990</v>
      </c>
      <c r="B1526" s="100">
        <v>9</v>
      </c>
      <c r="C1526" s="100"/>
      <c r="D1526" s="101">
        <v>25.385416666666668</v>
      </c>
      <c r="E1526" s="101">
        <v>33.6</v>
      </c>
      <c r="F1526" s="101">
        <v>20.6</v>
      </c>
      <c r="G1526" s="101">
        <v>59.4375</v>
      </c>
      <c r="H1526" s="101">
        <v>73</v>
      </c>
      <c r="I1526" s="101">
        <v>38</v>
      </c>
      <c r="J1526" s="101">
        <v>5.74</v>
      </c>
    </row>
    <row r="1527" spans="1:10" x14ac:dyDescent="0.25">
      <c r="A1527" s="109">
        <v>44991</v>
      </c>
      <c r="B1527" s="100">
        <v>10</v>
      </c>
      <c r="C1527" s="100"/>
      <c r="D1527" s="101">
        <v>26.391666666666666</v>
      </c>
      <c r="E1527" s="101">
        <v>34.700000000000003</v>
      </c>
      <c r="F1527" s="101">
        <v>21.9</v>
      </c>
      <c r="G1527" s="101">
        <v>57.270833333333336</v>
      </c>
      <c r="H1527" s="101">
        <v>70</v>
      </c>
      <c r="I1527" s="101">
        <v>37</v>
      </c>
      <c r="J1527" s="101">
        <v>6.9399999999999986</v>
      </c>
    </row>
    <row r="1528" spans="1:10" x14ac:dyDescent="0.25">
      <c r="A1528" s="109">
        <v>44992</v>
      </c>
      <c r="B1528" s="100">
        <v>10</v>
      </c>
      <c r="C1528" s="100"/>
      <c r="D1528" s="101">
        <v>26.179166666666664</v>
      </c>
      <c r="E1528" s="101">
        <v>33.799999999999997</v>
      </c>
      <c r="F1528" s="101">
        <v>21.8</v>
      </c>
      <c r="G1528" s="101">
        <v>59.958333333333336</v>
      </c>
      <c r="H1528" s="101">
        <v>72</v>
      </c>
      <c r="I1528" s="101">
        <v>40</v>
      </c>
      <c r="J1528" s="101">
        <v>6.1899999999999995</v>
      </c>
    </row>
    <row r="1529" spans="1:10" x14ac:dyDescent="0.25">
      <c r="A1529" s="109">
        <v>44993</v>
      </c>
      <c r="B1529" s="100">
        <v>10</v>
      </c>
      <c r="C1529" s="100"/>
      <c r="D1529" s="101">
        <v>26.214583333333337</v>
      </c>
      <c r="E1529" s="101">
        <v>33.200000000000003</v>
      </c>
      <c r="F1529" s="101">
        <v>22.9</v>
      </c>
      <c r="G1529" s="101">
        <v>63.395833333333336</v>
      </c>
      <c r="H1529" s="101">
        <v>77</v>
      </c>
      <c r="I1529" s="101">
        <v>40</v>
      </c>
      <c r="J1529" s="101">
        <v>4.63</v>
      </c>
    </row>
    <row r="1530" spans="1:10" x14ac:dyDescent="0.25">
      <c r="A1530" s="109">
        <v>44994</v>
      </c>
      <c r="B1530" s="100">
        <v>10</v>
      </c>
      <c r="C1530" s="100"/>
      <c r="D1530" s="101">
        <v>25.883333333333326</v>
      </c>
      <c r="E1530" s="101">
        <v>32.5</v>
      </c>
      <c r="F1530" s="101">
        <v>23.3</v>
      </c>
      <c r="G1530" s="101">
        <v>64.25</v>
      </c>
      <c r="H1530" s="101">
        <v>75</v>
      </c>
      <c r="I1530" s="101">
        <v>43</v>
      </c>
      <c r="J1530" s="101">
        <v>4.2399999999999993</v>
      </c>
    </row>
    <row r="1531" spans="1:10" x14ac:dyDescent="0.25">
      <c r="A1531" s="109">
        <v>44995</v>
      </c>
      <c r="B1531" s="100">
        <v>10</v>
      </c>
      <c r="C1531" s="100"/>
      <c r="D1531" s="101">
        <v>25.354166666666668</v>
      </c>
      <c r="E1531" s="101">
        <v>31.8</v>
      </c>
      <c r="F1531" s="101">
        <v>22.7</v>
      </c>
      <c r="G1531" s="101">
        <v>68.729166666666671</v>
      </c>
      <c r="H1531" s="101">
        <v>84</v>
      </c>
      <c r="I1531" s="101">
        <v>45</v>
      </c>
      <c r="J1531" s="101">
        <v>3.9099999999999993</v>
      </c>
    </row>
    <row r="1532" spans="1:10" x14ac:dyDescent="0.25">
      <c r="A1532" s="109">
        <v>44996</v>
      </c>
      <c r="B1532" s="100">
        <v>10</v>
      </c>
      <c r="C1532" s="100"/>
      <c r="D1532" s="101">
        <v>24.722916666666663</v>
      </c>
      <c r="E1532" s="101">
        <v>28.7</v>
      </c>
      <c r="F1532" s="101">
        <v>22.6</v>
      </c>
      <c r="G1532" s="101">
        <v>72.75</v>
      </c>
      <c r="H1532" s="101">
        <v>86</v>
      </c>
      <c r="I1532" s="101">
        <v>55</v>
      </c>
      <c r="J1532" s="101">
        <v>2.0699999999999998</v>
      </c>
    </row>
    <row r="1533" spans="1:10" x14ac:dyDescent="0.25">
      <c r="A1533" s="109">
        <v>44997</v>
      </c>
      <c r="B1533" s="100">
        <v>10</v>
      </c>
      <c r="C1533" s="100"/>
      <c r="D1533" s="101">
        <v>25.768750000000008</v>
      </c>
      <c r="E1533" s="101">
        <v>32.6</v>
      </c>
      <c r="F1533" s="101">
        <v>21.5</v>
      </c>
      <c r="G1533" s="101">
        <v>62.104166666666664</v>
      </c>
      <c r="H1533" s="101">
        <v>80</v>
      </c>
      <c r="I1533" s="101">
        <v>39</v>
      </c>
      <c r="J1533" s="101">
        <v>4.8199999999999985</v>
      </c>
    </row>
    <row r="1534" spans="1:10" x14ac:dyDescent="0.25">
      <c r="A1534" s="109">
        <v>44998</v>
      </c>
      <c r="B1534" s="100">
        <v>11</v>
      </c>
      <c r="C1534" s="100"/>
      <c r="D1534" s="101">
        <v>25.706249999999997</v>
      </c>
      <c r="E1534" s="101">
        <v>33.4</v>
      </c>
      <c r="F1534" s="101">
        <v>22</v>
      </c>
      <c r="G1534" s="101">
        <v>61.3125</v>
      </c>
      <c r="H1534" s="101">
        <v>76</v>
      </c>
      <c r="I1534" s="101">
        <v>40</v>
      </c>
      <c r="J1534" s="101">
        <v>5.629999999999999</v>
      </c>
    </row>
    <row r="1535" spans="1:10" x14ac:dyDescent="0.25">
      <c r="A1535" s="109">
        <v>44999</v>
      </c>
      <c r="B1535" s="100">
        <v>11</v>
      </c>
      <c r="C1535" s="100"/>
      <c r="D1535" s="101">
        <v>25.445833333333326</v>
      </c>
      <c r="E1535" s="101">
        <v>31.2</v>
      </c>
      <c r="F1535" s="101">
        <v>21.9</v>
      </c>
      <c r="G1535" s="101">
        <v>64.375</v>
      </c>
      <c r="H1535" s="101">
        <v>76</v>
      </c>
      <c r="I1535" s="101">
        <v>47</v>
      </c>
      <c r="J1535" s="101">
        <v>3.4199999999999995</v>
      </c>
    </row>
    <row r="1536" spans="1:10" x14ac:dyDescent="0.25">
      <c r="A1536" s="109">
        <v>45000</v>
      </c>
      <c r="B1536" s="100">
        <v>11</v>
      </c>
      <c r="C1536" s="100"/>
      <c r="D1536" s="101">
        <v>26.093749999999996</v>
      </c>
      <c r="E1536" s="101">
        <v>32.5</v>
      </c>
      <c r="F1536" s="101">
        <v>22.9</v>
      </c>
      <c r="G1536" s="101">
        <v>63.833333333333336</v>
      </c>
      <c r="H1536" s="101">
        <v>77</v>
      </c>
      <c r="I1536" s="101">
        <v>45</v>
      </c>
      <c r="J1536" s="101">
        <v>4.82</v>
      </c>
    </row>
    <row r="1537" spans="1:10" x14ac:dyDescent="0.25">
      <c r="A1537" s="109">
        <v>45001</v>
      </c>
      <c r="B1537" s="100">
        <v>11</v>
      </c>
      <c r="C1537" s="100"/>
      <c r="D1537" s="101">
        <v>26.445833333333344</v>
      </c>
      <c r="E1537" s="101">
        <v>33.6</v>
      </c>
      <c r="F1537" s="101">
        <v>21.3</v>
      </c>
      <c r="G1537" s="101">
        <v>58.333333333333336</v>
      </c>
      <c r="H1537" s="101">
        <v>74</v>
      </c>
      <c r="I1537" s="101">
        <v>37</v>
      </c>
      <c r="J1537" s="101">
        <v>6.3199999999999994</v>
      </c>
    </row>
    <row r="1538" spans="1:10" x14ac:dyDescent="0.25">
      <c r="A1538" s="109">
        <v>45002</v>
      </c>
      <c r="B1538" s="100">
        <v>11</v>
      </c>
      <c r="C1538" s="100"/>
      <c r="D1538" s="101">
        <v>25.604166666666671</v>
      </c>
      <c r="E1538" s="101">
        <v>34.1</v>
      </c>
      <c r="F1538" s="101">
        <v>20.9</v>
      </c>
      <c r="G1538" s="101">
        <v>60.875</v>
      </c>
      <c r="H1538" s="101">
        <v>82</v>
      </c>
      <c r="I1538" s="101">
        <v>35</v>
      </c>
      <c r="J1538" s="101">
        <v>6.2</v>
      </c>
    </row>
    <row r="1539" spans="1:10" x14ac:dyDescent="0.25">
      <c r="A1539" s="109">
        <v>45003</v>
      </c>
      <c r="B1539" s="100">
        <v>11</v>
      </c>
      <c r="C1539" s="100"/>
      <c r="D1539" s="101">
        <v>24.433333333333341</v>
      </c>
      <c r="E1539" s="101">
        <v>31.8</v>
      </c>
      <c r="F1539" s="101">
        <v>19.8</v>
      </c>
      <c r="G1539" s="101">
        <v>66.833333333333329</v>
      </c>
      <c r="H1539" s="101">
        <v>87</v>
      </c>
      <c r="I1539" s="101">
        <v>44</v>
      </c>
      <c r="J1539" s="101">
        <v>5.7</v>
      </c>
    </row>
    <row r="1540" spans="1:10" x14ac:dyDescent="0.25">
      <c r="A1540" s="109">
        <v>45004</v>
      </c>
      <c r="B1540" s="100">
        <v>11</v>
      </c>
      <c r="C1540" s="100"/>
      <c r="D1540" s="101">
        <v>25.997916666666665</v>
      </c>
      <c r="E1540" s="101">
        <v>33.6</v>
      </c>
      <c r="F1540" s="101">
        <v>21.6</v>
      </c>
      <c r="G1540" s="101">
        <v>60.354166666666664</v>
      </c>
      <c r="H1540" s="101">
        <v>74</v>
      </c>
      <c r="I1540" s="101">
        <v>36</v>
      </c>
      <c r="J1540" s="101">
        <v>6.29</v>
      </c>
    </row>
    <row r="1541" spans="1:10" x14ac:dyDescent="0.25">
      <c r="A1541" s="109">
        <v>45005</v>
      </c>
      <c r="B1541" s="100">
        <v>12</v>
      </c>
      <c r="C1541" s="100"/>
      <c r="D1541" s="101">
        <v>25.622916666666658</v>
      </c>
      <c r="E1541" s="101">
        <v>33.1</v>
      </c>
      <c r="F1541" s="101">
        <v>20</v>
      </c>
      <c r="G1541" s="101">
        <v>59.145833333333336</v>
      </c>
      <c r="H1541" s="101">
        <v>75</v>
      </c>
      <c r="I1541" s="101">
        <v>39</v>
      </c>
      <c r="J1541" s="101">
        <v>5.9599999999999991</v>
      </c>
    </row>
    <row r="1542" spans="1:10" x14ac:dyDescent="0.25">
      <c r="A1542" s="109">
        <v>45006</v>
      </c>
      <c r="B1542" s="100">
        <v>12</v>
      </c>
      <c r="C1542" s="100"/>
      <c r="D1542" s="101">
        <v>25.060416666666665</v>
      </c>
      <c r="E1542" s="101">
        <v>33.200000000000003</v>
      </c>
      <c r="F1542" s="101">
        <v>19.8</v>
      </c>
      <c r="G1542" s="101">
        <v>63.479166666666664</v>
      </c>
      <c r="H1542" s="101">
        <v>81</v>
      </c>
      <c r="I1542" s="101">
        <v>37</v>
      </c>
      <c r="J1542" s="101">
        <v>5.47</v>
      </c>
    </row>
    <row r="1543" spans="1:10" x14ac:dyDescent="0.25">
      <c r="A1543" s="109">
        <v>45007</v>
      </c>
      <c r="B1543" s="100">
        <v>12</v>
      </c>
      <c r="C1543" s="100"/>
      <c r="D1543" s="101">
        <v>25.304166666666664</v>
      </c>
      <c r="E1543" s="101">
        <v>34.1</v>
      </c>
      <c r="F1543" s="101">
        <v>19.600000000000001</v>
      </c>
      <c r="G1543" s="101">
        <v>59.729166666666664</v>
      </c>
      <c r="H1543" s="101">
        <v>79</v>
      </c>
      <c r="I1543" s="101">
        <v>36</v>
      </c>
      <c r="J1543" s="101">
        <v>7.22</v>
      </c>
    </row>
    <row r="1544" spans="1:10" x14ac:dyDescent="0.25">
      <c r="A1544" s="109">
        <v>45008</v>
      </c>
      <c r="B1544" s="100">
        <v>12</v>
      </c>
      <c r="C1544" s="100"/>
      <c r="D1544" s="101">
        <v>24.318749999999994</v>
      </c>
      <c r="E1544" s="101">
        <v>32.299999999999997</v>
      </c>
      <c r="F1544" s="101">
        <v>18.100000000000001</v>
      </c>
      <c r="G1544" s="101">
        <v>64.416666666666671</v>
      </c>
      <c r="H1544" s="101">
        <v>82</v>
      </c>
      <c r="I1544" s="101">
        <v>39</v>
      </c>
      <c r="J1544" s="101">
        <v>6.44</v>
      </c>
    </row>
    <row r="1545" spans="1:10" x14ac:dyDescent="0.25">
      <c r="A1545" s="109">
        <v>45009</v>
      </c>
      <c r="B1545" s="100">
        <v>12</v>
      </c>
      <c r="C1545" s="100"/>
      <c r="D1545" s="101">
        <v>25.237499999999997</v>
      </c>
      <c r="E1545" s="101">
        <v>32.200000000000003</v>
      </c>
      <c r="F1545" s="101">
        <v>20.3</v>
      </c>
      <c r="G1545" s="101">
        <v>60.75</v>
      </c>
      <c r="H1545" s="101">
        <v>81</v>
      </c>
      <c r="I1545" s="101">
        <v>38</v>
      </c>
      <c r="J1545" s="101">
        <v>4.84</v>
      </c>
    </row>
    <row r="1546" spans="1:10" x14ac:dyDescent="0.25">
      <c r="A1546" s="109">
        <v>45010</v>
      </c>
      <c r="B1546" s="100">
        <v>12</v>
      </c>
      <c r="C1546" s="100"/>
      <c r="D1546" s="101">
        <v>25.799999999999994</v>
      </c>
      <c r="E1546" s="101">
        <v>33.9</v>
      </c>
      <c r="F1546" s="101">
        <v>20.8</v>
      </c>
      <c r="G1546" s="101">
        <v>57.229166666666664</v>
      </c>
      <c r="H1546" s="101">
        <v>81</v>
      </c>
      <c r="I1546" s="101">
        <v>29</v>
      </c>
      <c r="J1546" s="101">
        <v>6.67</v>
      </c>
    </row>
    <row r="1547" spans="1:10" x14ac:dyDescent="0.25">
      <c r="A1547" s="109">
        <v>45011</v>
      </c>
      <c r="B1547" s="100">
        <v>12</v>
      </c>
      <c r="C1547" s="100"/>
      <c r="D1547" s="101">
        <v>25.077083333333324</v>
      </c>
      <c r="E1547" s="101">
        <v>32.700000000000003</v>
      </c>
      <c r="F1547" s="101">
        <v>20.8</v>
      </c>
      <c r="G1547" s="101">
        <v>59.125</v>
      </c>
      <c r="H1547" s="101">
        <v>75</v>
      </c>
      <c r="I1547" s="101">
        <v>34</v>
      </c>
      <c r="J1547" s="101">
        <v>6.85</v>
      </c>
    </row>
    <row r="1548" spans="1:10" x14ac:dyDescent="0.25">
      <c r="A1548" s="109">
        <v>45012</v>
      </c>
      <c r="B1548" s="100">
        <v>13</v>
      </c>
      <c r="C1548" s="100"/>
      <c r="D1548" s="101">
        <v>24.920833333333338</v>
      </c>
      <c r="E1548" s="101">
        <v>32.700000000000003</v>
      </c>
      <c r="F1548" s="101">
        <v>20.9</v>
      </c>
      <c r="G1548" s="101">
        <v>60.3125</v>
      </c>
      <c r="H1548" s="101">
        <v>75</v>
      </c>
      <c r="I1548" s="101">
        <v>37</v>
      </c>
      <c r="J1548" s="101">
        <v>6.3899999999999988</v>
      </c>
    </row>
    <row r="1549" spans="1:10" x14ac:dyDescent="0.25">
      <c r="A1549" s="109">
        <v>45013</v>
      </c>
      <c r="B1549" s="100">
        <v>13</v>
      </c>
      <c r="C1549" s="100"/>
      <c r="D1549" s="101">
        <v>24.714583333333326</v>
      </c>
      <c r="E1549" s="101">
        <v>32.6</v>
      </c>
      <c r="F1549" s="101">
        <v>19.8</v>
      </c>
      <c r="G1549" s="101">
        <v>65.3125</v>
      </c>
      <c r="H1549" s="101">
        <v>81</v>
      </c>
      <c r="I1549" s="101">
        <v>41</v>
      </c>
      <c r="J1549" s="101">
        <v>5.4299999999999988</v>
      </c>
    </row>
    <row r="1550" spans="1:10" x14ac:dyDescent="0.25">
      <c r="A1550" s="109">
        <v>45014</v>
      </c>
      <c r="B1550" s="100">
        <v>13</v>
      </c>
      <c r="C1550" s="100"/>
      <c r="D1550" s="101">
        <v>25.712500000000006</v>
      </c>
      <c r="E1550" s="101">
        <v>32.6</v>
      </c>
      <c r="F1550" s="101">
        <v>20.2</v>
      </c>
      <c r="G1550" s="101">
        <v>64.104166666666671</v>
      </c>
      <c r="H1550" s="101">
        <v>84</v>
      </c>
      <c r="I1550" s="101">
        <v>42</v>
      </c>
      <c r="J1550" s="101">
        <v>5.05</v>
      </c>
    </row>
    <row r="1551" spans="1:10" x14ac:dyDescent="0.25">
      <c r="A1551" s="109">
        <v>45015</v>
      </c>
      <c r="B1551" s="100">
        <v>13</v>
      </c>
      <c r="C1551" s="100"/>
      <c r="D1551" s="101">
        <v>25.995833333333334</v>
      </c>
      <c r="E1551" s="101">
        <v>31.9</v>
      </c>
      <c r="F1551" s="101">
        <v>23</v>
      </c>
      <c r="G1551" s="101">
        <v>63.3125</v>
      </c>
      <c r="H1551" s="101">
        <v>75</v>
      </c>
      <c r="I1551" s="101">
        <v>43</v>
      </c>
      <c r="J1551" s="101">
        <v>3.8899999999999997</v>
      </c>
    </row>
    <row r="1552" spans="1:10" x14ac:dyDescent="0.25">
      <c r="A1552" s="109">
        <v>45016</v>
      </c>
      <c r="B1552" s="100">
        <v>13</v>
      </c>
      <c r="C1552" s="100"/>
      <c r="D1552" s="101">
        <v>26.037500000000005</v>
      </c>
      <c r="E1552" s="101">
        <v>33.9</v>
      </c>
      <c r="F1552" s="101">
        <v>21</v>
      </c>
      <c r="G1552" s="101">
        <v>65.479166666666671</v>
      </c>
      <c r="H1552" s="101">
        <v>83</v>
      </c>
      <c r="I1552" s="101">
        <v>40</v>
      </c>
      <c r="J1552" s="101">
        <v>5.72</v>
      </c>
    </row>
    <row r="1553" spans="1:10" x14ac:dyDescent="0.25">
      <c r="A1553" s="109">
        <v>45017</v>
      </c>
      <c r="B1553" s="100">
        <v>13</v>
      </c>
      <c r="C1553" s="100"/>
      <c r="D1553" s="101">
        <v>25.677083333333329</v>
      </c>
      <c r="E1553" s="101">
        <v>32.9</v>
      </c>
      <c r="F1553" s="101">
        <v>22</v>
      </c>
      <c r="G1553" s="101">
        <v>68.375</v>
      </c>
      <c r="H1553" s="101">
        <v>83</v>
      </c>
      <c r="I1553" s="101">
        <v>44</v>
      </c>
      <c r="J1553" s="101">
        <v>4.8999999999999995</v>
      </c>
    </row>
    <row r="1554" spans="1:10" x14ac:dyDescent="0.25">
      <c r="A1554" s="109">
        <v>45018</v>
      </c>
      <c r="B1554" s="100">
        <v>13</v>
      </c>
      <c r="C1554" s="100"/>
      <c r="D1554" s="101">
        <v>25.170833333333331</v>
      </c>
      <c r="E1554" s="101">
        <v>31.1</v>
      </c>
      <c r="F1554" s="101">
        <v>21.6</v>
      </c>
      <c r="G1554" s="101">
        <v>71.583333333333329</v>
      </c>
      <c r="H1554" s="101">
        <v>83</v>
      </c>
      <c r="I1554" s="101">
        <v>51</v>
      </c>
      <c r="J1554" s="101">
        <v>4.3999999999999995</v>
      </c>
    </row>
    <row r="1555" spans="1:10" x14ac:dyDescent="0.25">
      <c r="A1555" s="109">
        <v>45019</v>
      </c>
      <c r="B1555" s="100">
        <v>14</v>
      </c>
      <c r="C1555" s="100"/>
      <c r="D1555" s="101">
        <v>26.208333333333339</v>
      </c>
      <c r="E1555" s="101">
        <v>33.1</v>
      </c>
      <c r="F1555" s="101">
        <v>23</v>
      </c>
      <c r="G1555" s="101">
        <v>67.916666666666671</v>
      </c>
      <c r="H1555" s="101">
        <v>82</v>
      </c>
      <c r="I1555" s="101">
        <v>44</v>
      </c>
      <c r="J1555" s="101">
        <v>4.75</v>
      </c>
    </row>
    <row r="1556" spans="1:10" x14ac:dyDescent="0.25">
      <c r="A1556" s="109">
        <v>45020</v>
      </c>
      <c r="B1556" s="100">
        <v>14</v>
      </c>
      <c r="C1556" s="100"/>
      <c r="D1556" s="101">
        <v>26.339583333333337</v>
      </c>
      <c r="E1556" s="101">
        <v>33.799999999999997</v>
      </c>
      <c r="F1556" s="101">
        <v>21.9</v>
      </c>
      <c r="G1556" s="101">
        <v>64.479166666666671</v>
      </c>
      <c r="H1556" s="101">
        <v>80</v>
      </c>
      <c r="I1556" s="101">
        <v>43</v>
      </c>
      <c r="J1556" s="101">
        <v>5.7099999999999982</v>
      </c>
    </row>
    <row r="1557" spans="1:10" x14ac:dyDescent="0.25">
      <c r="A1557" s="109">
        <v>45021</v>
      </c>
      <c r="B1557" s="100">
        <v>14</v>
      </c>
      <c r="C1557" s="100"/>
      <c r="D1557" s="101">
        <v>26.629166666666666</v>
      </c>
      <c r="E1557" s="101">
        <v>33.299999999999997</v>
      </c>
      <c r="F1557" s="101">
        <v>21.9</v>
      </c>
      <c r="G1557" s="101">
        <v>61.520833333333336</v>
      </c>
      <c r="H1557" s="101">
        <v>76</v>
      </c>
      <c r="I1557" s="101">
        <v>43</v>
      </c>
      <c r="J1557" s="101">
        <v>6.6199999999999992</v>
      </c>
    </row>
    <row r="1558" spans="1:10" x14ac:dyDescent="0.25">
      <c r="A1558" s="109">
        <v>45022</v>
      </c>
      <c r="B1558" s="100">
        <v>14</v>
      </c>
      <c r="C1558" s="100"/>
      <c r="D1558" s="101">
        <v>24.722916666666663</v>
      </c>
      <c r="E1558" s="101">
        <v>32.1</v>
      </c>
      <c r="F1558" s="101">
        <v>20.9</v>
      </c>
      <c r="G1558" s="101">
        <v>68.041666666666671</v>
      </c>
      <c r="H1558" s="101">
        <v>82</v>
      </c>
      <c r="I1558" s="101">
        <v>45</v>
      </c>
      <c r="J1558" s="101">
        <v>6.5099999999999989</v>
      </c>
    </row>
    <row r="1559" spans="1:10" x14ac:dyDescent="0.25">
      <c r="A1559" s="109">
        <v>45023</v>
      </c>
      <c r="B1559" s="100">
        <v>14</v>
      </c>
      <c r="C1559" s="100"/>
      <c r="D1559" s="101">
        <v>24.254166666666663</v>
      </c>
      <c r="E1559" s="101">
        <v>31.4</v>
      </c>
      <c r="F1559" s="101">
        <v>19.899999999999999</v>
      </c>
      <c r="G1559" s="101">
        <v>70.833333333333329</v>
      </c>
      <c r="H1559" s="101">
        <v>84</v>
      </c>
      <c r="I1559" s="101">
        <v>47</v>
      </c>
      <c r="J1559" s="101">
        <v>4.4499999999999993</v>
      </c>
    </row>
    <row r="1560" spans="1:10" x14ac:dyDescent="0.25">
      <c r="A1560" s="109">
        <v>45024</v>
      </c>
      <c r="B1560" s="100">
        <v>14</v>
      </c>
      <c r="C1560" s="100"/>
      <c r="D1560" s="101">
        <v>24.899999999999995</v>
      </c>
      <c r="E1560" s="101">
        <v>31.2</v>
      </c>
      <c r="F1560" s="101">
        <v>21.3</v>
      </c>
      <c r="G1560" s="101">
        <v>70.229166666666671</v>
      </c>
      <c r="H1560" s="101">
        <v>87</v>
      </c>
      <c r="I1560" s="101">
        <v>45</v>
      </c>
      <c r="J1560" s="101">
        <v>4.2299999999999995</v>
      </c>
    </row>
    <row r="1561" spans="1:10" x14ac:dyDescent="0.25">
      <c r="A1561" s="109">
        <v>45025</v>
      </c>
      <c r="B1561" s="100">
        <v>14</v>
      </c>
      <c r="C1561" s="100"/>
      <c r="D1561" s="101">
        <v>24.700000000000003</v>
      </c>
      <c r="E1561" s="101">
        <v>32.799999999999997</v>
      </c>
      <c r="F1561" s="101">
        <v>20.3</v>
      </c>
      <c r="G1561" s="101">
        <v>67.145833333333329</v>
      </c>
      <c r="H1561" s="101">
        <v>88</v>
      </c>
      <c r="I1561" s="101">
        <v>40</v>
      </c>
      <c r="J1561" s="101">
        <v>6.5999999999999988</v>
      </c>
    </row>
    <row r="1562" spans="1:10" x14ac:dyDescent="0.25">
      <c r="A1562" s="109">
        <v>45026</v>
      </c>
      <c r="B1562" s="100">
        <v>15</v>
      </c>
      <c r="C1562" s="100"/>
      <c r="D1562" s="101">
        <v>23.854166666666671</v>
      </c>
      <c r="E1562" s="101">
        <v>32.1</v>
      </c>
      <c r="F1562" s="101">
        <v>19</v>
      </c>
      <c r="G1562" s="101">
        <v>65</v>
      </c>
      <c r="H1562" s="101">
        <v>84</v>
      </c>
      <c r="I1562" s="101">
        <v>38</v>
      </c>
      <c r="J1562" s="101">
        <v>6.26</v>
      </c>
    </row>
    <row r="1563" spans="1:10" x14ac:dyDescent="0.25">
      <c r="A1563" s="109">
        <v>45027</v>
      </c>
      <c r="B1563" s="100">
        <v>15</v>
      </c>
      <c r="C1563" s="100"/>
      <c r="D1563" s="101">
        <v>23.854166666666668</v>
      </c>
      <c r="E1563" s="101">
        <v>31.8</v>
      </c>
      <c r="F1563" s="101">
        <v>19.100000000000001</v>
      </c>
      <c r="G1563" s="101">
        <v>64.666666666666671</v>
      </c>
      <c r="H1563" s="101">
        <v>80</v>
      </c>
      <c r="I1563" s="101">
        <v>42</v>
      </c>
      <c r="J1563" s="101">
        <v>6.02</v>
      </c>
    </row>
    <row r="1564" spans="1:10" x14ac:dyDescent="0.25">
      <c r="A1564" s="109">
        <v>45028</v>
      </c>
      <c r="B1564" s="100">
        <v>15</v>
      </c>
      <c r="C1564" s="100"/>
      <c r="D1564" s="101">
        <v>23.827083333333324</v>
      </c>
      <c r="E1564" s="101">
        <v>32.299999999999997</v>
      </c>
      <c r="F1564" s="101">
        <v>19.5</v>
      </c>
      <c r="G1564" s="101">
        <v>63.4375</v>
      </c>
      <c r="H1564" s="101">
        <v>77</v>
      </c>
      <c r="I1564" s="101">
        <v>41</v>
      </c>
      <c r="J1564" s="101">
        <v>6.16</v>
      </c>
    </row>
    <row r="1565" spans="1:10" x14ac:dyDescent="0.25">
      <c r="A1565" s="109">
        <v>45029</v>
      </c>
      <c r="B1565" s="100">
        <v>15</v>
      </c>
      <c r="C1565" s="100"/>
      <c r="D1565" s="101">
        <v>23.789583333333329</v>
      </c>
      <c r="E1565" s="101">
        <v>31</v>
      </c>
      <c r="F1565" s="101">
        <v>20.3</v>
      </c>
      <c r="G1565" s="101">
        <v>63.145833333333336</v>
      </c>
      <c r="H1565" s="101">
        <v>75</v>
      </c>
      <c r="I1565" s="101">
        <v>44</v>
      </c>
      <c r="J1565" s="101">
        <v>6.2299999999999995</v>
      </c>
    </row>
    <row r="1566" spans="1:10" x14ac:dyDescent="0.25">
      <c r="A1566" s="109">
        <v>45030</v>
      </c>
      <c r="B1566" s="100">
        <v>15</v>
      </c>
      <c r="C1566" s="100"/>
      <c r="D1566" s="101">
        <v>23.237499999999997</v>
      </c>
      <c r="E1566" s="101">
        <v>31</v>
      </c>
      <c r="F1566" s="101">
        <v>18.2</v>
      </c>
      <c r="G1566" s="101">
        <v>64.416666666666671</v>
      </c>
      <c r="H1566" s="101">
        <v>78</v>
      </c>
      <c r="I1566" s="101">
        <v>43</v>
      </c>
      <c r="J1566" s="101">
        <v>6.01</v>
      </c>
    </row>
    <row r="1567" spans="1:10" x14ac:dyDescent="0.25">
      <c r="A1567" s="109">
        <v>45031</v>
      </c>
      <c r="B1567" s="100">
        <v>15</v>
      </c>
      <c r="C1567" s="100"/>
      <c r="D1567" s="101">
        <v>23.402083333333334</v>
      </c>
      <c r="E1567" s="101">
        <v>31.1</v>
      </c>
      <c r="F1567" s="101">
        <v>19.2</v>
      </c>
      <c r="G1567" s="101">
        <v>64.729166666666671</v>
      </c>
      <c r="H1567" s="101">
        <v>79</v>
      </c>
      <c r="I1567" s="101">
        <v>43</v>
      </c>
      <c r="J1567" s="101">
        <v>6.5299999999999994</v>
      </c>
    </row>
    <row r="1568" spans="1:10" x14ac:dyDescent="0.25">
      <c r="A1568" s="109">
        <v>45032</v>
      </c>
      <c r="B1568" s="100">
        <v>15</v>
      </c>
      <c r="C1568" s="100"/>
      <c r="D1568" s="101">
        <v>24.135416666666668</v>
      </c>
      <c r="E1568" s="101">
        <v>32.799999999999997</v>
      </c>
      <c r="F1568" s="101">
        <v>19.600000000000001</v>
      </c>
      <c r="G1568" s="101">
        <v>62.666666666666664</v>
      </c>
      <c r="H1568" s="101">
        <v>78</v>
      </c>
      <c r="I1568" s="101">
        <v>39</v>
      </c>
      <c r="J1568" s="101">
        <v>6.2100000000000009</v>
      </c>
    </row>
    <row r="1569" spans="1:10" x14ac:dyDescent="0.25">
      <c r="A1569" s="109">
        <v>45033</v>
      </c>
      <c r="B1569" s="100">
        <v>16</v>
      </c>
      <c r="C1569" s="100"/>
      <c r="D1569" s="101">
        <v>22.827083333333334</v>
      </c>
      <c r="E1569" s="101">
        <v>30.6</v>
      </c>
      <c r="F1569" s="101">
        <v>18.399999999999999</v>
      </c>
      <c r="G1569" s="101">
        <v>63.0625</v>
      </c>
      <c r="H1569" s="101">
        <v>82</v>
      </c>
      <c r="I1569" s="101">
        <v>42</v>
      </c>
      <c r="J1569" s="101">
        <v>5.2899999999999991</v>
      </c>
    </row>
    <row r="1570" spans="1:10" x14ac:dyDescent="0.25">
      <c r="A1570" s="109">
        <v>45034</v>
      </c>
      <c r="B1570" s="100">
        <v>16</v>
      </c>
      <c r="C1570" s="100"/>
      <c r="D1570" s="101">
        <v>22.589583333333326</v>
      </c>
      <c r="E1570" s="101">
        <v>30.1</v>
      </c>
      <c r="F1570" s="101">
        <v>17.8</v>
      </c>
      <c r="G1570" s="101">
        <v>61.9375</v>
      </c>
      <c r="H1570" s="101">
        <v>81</v>
      </c>
      <c r="I1570" s="101">
        <v>42</v>
      </c>
      <c r="J1570" s="101">
        <v>6.9099999999999993</v>
      </c>
    </row>
    <row r="1571" spans="1:10" x14ac:dyDescent="0.25">
      <c r="A1571" s="109">
        <v>45035</v>
      </c>
      <c r="B1571" s="100">
        <v>16</v>
      </c>
      <c r="C1571" s="100"/>
      <c r="D1571" s="101">
        <v>21.787499999999998</v>
      </c>
      <c r="E1571" s="101">
        <v>30.6</v>
      </c>
      <c r="F1571" s="101">
        <v>15.8</v>
      </c>
      <c r="G1571" s="101">
        <v>64.1875</v>
      </c>
      <c r="H1571" s="101">
        <v>86</v>
      </c>
      <c r="I1571" s="101">
        <v>40</v>
      </c>
      <c r="J1571" s="101">
        <v>6.2</v>
      </c>
    </row>
    <row r="1572" spans="1:10" x14ac:dyDescent="0.25">
      <c r="A1572" s="109">
        <v>45036</v>
      </c>
      <c r="B1572" s="100">
        <v>16</v>
      </c>
      <c r="C1572" s="100"/>
      <c r="D1572" s="101">
        <v>21.575000000000003</v>
      </c>
      <c r="E1572" s="101">
        <v>31.1</v>
      </c>
      <c r="F1572" s="101">
        <v>16.8</v>
      </c>
      <c r="G1572" s="101">
        <v>66.875</v>
      </c>
      <c r="H1572" s="101">
        <v>83</v>
      </c>
      <c r="I1572" s="101">
        <v>41</v>
      </c>
      <c r="J1572" s="101">
        <v>5.1899999999999995</v>
      </c>
    </row>
    <row r="1573" spans="1:10" x14ac:dyDescent="0.25">
      <c r="A1573" s="109">
        <v>45037</v>
      </c>
      <c r="B1573" s="100">
        <v>16</v>
      </c>
      <c r="C1573" s="100"/>
      <c r="D1573" s="101">
        <v>22.356249999999999</v>
      </c>
      <c r="E1573" s="101">
        <v>31.2</v>
      </c>
      <c r="F1573" s="101">
        <v>17.3</v>
      </c>
      <c r="G1573" s="101">
        <v>69.333333333333329</v>
      </c>
      <c r="H1573" s="101">
        <v>88</v>
      </c>
      <c r="I1573" s="101">
        <v>40</v>
      </c>
      <c r="J1573" s="101">
        <v>5.56</v>
      </c>
    </row>
    <row r="1574" spans="1:10" x14ac:dyDescent="0.25">
      <c r="A1574" s="109">
        <v>45038</v>
      </c>
      <c r="B1574" s="100">
        <v>16</v>
      </c>
      <c r="C1574" s="100"/>
      <c r="D1574" s="101">
        <v>23.887500000000003</v>
      </c>
      <c r="E1574" s="101">
        <v>32.299999999999997</v>
      </c>
      <c r="F1574" s="101">
        <v>19.7</v>
      </c>
      <c r="G1574" s="101">
        <v>63.583333333333336</v>
      </c>
      <c r="H1574" s="101">
        <v>78</v>
      </c>
      <c r="I1574" s="101">
        <v>43</v>
      </c>
      <c r="J1574" s="101">
        <v>5.47</v>
      </c>
    </row>
    <row r="1575" spans="1:10" x14ac:dyDescent="0.25">
      <c r="A1575" s="109">
        <v>45039</v>
      </c>
      <c r="B1575" s="100">
        <v>16</v>
      </c>
      <c r="C1575" s="100"/>
      <c r="D1575" s="101">
        <v>24.3</v>
      </c>
      <c r="E1575" s="101">
        <v>32.799999999999997</v>
      </c>
      <c r="F1575" s="101">
        <v>19.600000000000001</v>
      </c>
      <c r="G1575" s="101">
        <v>61.666666666666664</v>
      </c>
      <c r="H1575" s="101">
        <v>74</v>
      </c>
      <c r="I1575" s="101">
        <v>40</v>
      </c>
      <c r="J1575" s="101">
        <v>5.17</v>
      </c>
    </row>
    <row r="1576" spans="1:10" x14ac:dyDescent="0.25">
      <c r="A1576" s="109">
        <v>45040</v>
      </c>
      <c r="B1576" s="100">
        <v>17</v>
      </c>
      <c r="C1576" s="100"/>
      <c r="D1576" s="101">
        <v>22.858333333333324</v>
      </c>
      <c r="E1576" s="101">
        <v>31.4</v>
      </c>
      <c r="F1576" s="101">
        <v>18.100000000000001</v>
      </c>
      <c r="G1576" s="101">
        <v>66.875</v>
      </c>
      <c r="H1576" s="101">
        <v>83</v>
      </c>
      <c r="I1576" s="101">
        <v>43</v>
      </c>
      <c r="J1576" s="101">
        <v>5.6399999999999988</v>
      </c>
    </row>
    <row r="1577" spans="1:10" x14ac:dyDescent="0.25">
      <c r="A1577" s="109">
        <v>45041</v>
      </c>
      <c r="B1577" s="100">
        <v>17</v>
      </c>
      <c r="C1577" s="100"/>
      <c r="D1577" s="101">
        <v>22.068749999999994</v>
      </c>
      <c r="E1577" s="101">
        <v>30.5</v>
      </c>
      <c r="F1577" s="101">
        <v>17.3</v>
      </c>
      <c r="G1577" s="101">
        <v>71.020833333333329</v>
      </c>
      <c r="H1577" s="101">
        <v>88</v>
      </c>
      <c r="I1577" s="101">
        <v>46</v>
      </c>
      <c r="J1577" s="101">
        <v>5.2999999999999989</v>
      </c>
    </row>
    <row r="1578" spans="1:10" x14ac:dyDescent="0.25">
      <c r="A1578" s="109">
        <v>45042</v>
      </c>
      <c r="B1578" s="100">
        <v>17</v>
      </c>
      <c r="C1578" s="100"/>
      <c r="D1578" s="101">
        <v>22.933333333333337</v>
      </c>
      <c r="E1578" s="101">
        <v>31.7</v>
      </c>
      <c r="F1578" s="101">
        <v>17.600000000000001</v>
      </c>
      <c r="G1578" s="101">
        <v>67.666666666666671</v>
      </c>
      <c r="H1578" s="101">
        <v>84</v>
      </c>
      <c r="I1578" s="101">
        <v>44</v>
      </c>
      <c r="J1578" s="101">
        <v>4.9899999999999993</v>
      </c>
    </row>
    <row r="1579" spans="1:10" x14ac:dyDescent="0.25">
      <c r="A1579" s="109">
        <v>45043</v>
      </c>
      <c r="B1579" s="100">
        <v>17</v>
      </c>
      <c r="C1579" s="100"/>
      <c r="D1579" s="101">
        <v>23.495833333333337</v>
      </c>
      <c r="E1579" s="101">
        <v>32.299999999999997</v>
      </c>
      <c r="F1579" s="101">
        <v>18.899999999999999</v>
      </c>
      <c r="G1579" s="101">
        <v>66.125</v>
      </c>
      <c r="H1579" s="101">
        <v>83</v>
      </c>
      <c r="I1579" s="101">
        <v>41</v>
      </c>
      <c r="J1579" s="101">
        <v>5.4800000000000013</v>
      </c>
    </row>
    <row r="1580" spans="1:10" x14ac:dyDescent="0.25">
      <c r="A1580" s="109">
        <v>45044</v>
      </c>
      <c r="B1580" s="100">
        <v>17</v>
      </c>
      <c r="C1580" s="100"/>
      <c r="D1580" s="101">
        <v>22.881250000000005</v>
      </c>
      <c r="E1580" s="101">
        <v>30.7</v>
      </c>
      <c r="F1580" s="101">
        <v>18.5</v>
      </c>
      <c r="G1580" s="101">
        <v>68.208333333333329</v>
      </c>
      <c r="H1580" s="101">
        <v>85</v>
      </c>
      <c r="I1580" s="101">
        <v>44</v>
      </c>
      <c r="J1580" s="101">
        <v>5.3900000000000006</v>
      </c>
    </row>
    <row r="1581" spans="1:10" x14ac:dyDescent="0.25">
      <c r="A1581" s="109">
        <v>45045</v>
      </c>
      <c r="B1581" s="100">
        <v>17</v>
      </c>
      <c r="C1581" s="100"/>
      <c r="D1581" s="101">
        <v>21.893749999999997</v>
      </c>
      <c r="E1581" s="101">
        <v>29.8</v>
      </c>
      <c r="F1581" s="101">
        <v>17.8</v>
      </c>
      <c r="G1581" s="101">
        <v>71.166666666666671</v>
      </c>
      <c r="H1581" s="101">
        <v>87</v>
      </c>
      <c r="I1581" s="101">
        <v>45</v>
      </c>
      <c r="J1581" s="101">
        <v>5.7700000000000005</v>
      </c>
    </row>
    <row r="1582" spans="1:10" x14ac:dyDescent="0.25">
      <c r="A1582" s="109">
        <v>45046</v>
      </c>
      <c r="B1582" s="100">
        <v>17</v>
      </c>
      <c r="C1582" s="100"/>
      <c r="D1582" s="101">
        <v>21.183333333333334</v>
      </c>
      <c r="E1582" s="101">
        <v>29.2</v>
      </c>
      <c r="F1582" s="101">
        <v>17.2</v>
      </c>
      <c r="G1582" s="101">
        <v>71.3125</v>
      </c>
      <c r="H1582" s="101">
        <v>86</v>
      </c>
      <c r="I1582" s="101">
        <v>45</v>
      </c>
      <c r="J1582" s="101">
        <v>5.339999999999999</v>
      </c>
    </row>
    <row r="1583" spans="1:10" x14ac:dyDescent="0.25">
      <c r="A1583" s="109">
        <v>45047</v>
      </c>
      <c r="B1583" s="100">
        <v>18</v>
      </c>
      <c r="C1583" s="100"/>
      <c r="D1583" s="101">
        <v>20.852083333333336</v>
      </c>
      <c r="E1583" s="101">
        <v>28.8</v>
      </c>
      <c r="F1583" s="101">
        <v>16.100000000000001</v>
      </c>
      <c r="G1583" s="101">
        <v>69.1875</v>
      </c>
      <c r="H1583" s="101">
        <v>88</v>
      </c>
      <c r="I1583" s="101">
        <v>41</v>
      </c>
      <c r="J1583" s="101">
        <v>5.76</v>
      </c>
    </row>
    <row r="1584" spans="1:10" x14ac:dyDescent="0.25">
      <c r="A1584" s="109">
        <v>45048</v>
      </c>
      <c r="B1584" s="100">
        <v>18</v>
      </c>
      <c r="C1584" s="100"/>
      <c r="D1584" s="101">
        <v>20.175000000000001</v>
      </c>
      <c r="E1584" s="101">
        <v>28.6</v>
      </c>
      <c r="F1584" s="101">
        <v>15.6</v>
      </c>
      <c r="G1584" s="101">
        <v>72.166666666666671</v>
      </c>
      <c r="H1584" s="101">
        <v>88</v>
      </c>
      <c r="I1584" s="101">
        <v>46</v>
      </c>
      <c r="J1584" s="101">
        <v>5.419999999999999</v>
      </c>
    </row>
    <row r="1585" spans="1:10" x14ac:dyDescent="0.25">
      <c r="A1585" s="109">
        <v>45049</v>
      </c>
      <c r="B1585" s="100">
        <v>18</v>
      </c>
      <c r="C1585" s="100"/>
      <c r="D1585" s="101">
        <v>20.031249999999996</v>
      </c>
      <c r="E1585" s="101">
        <v>28.3</v>
      </c>
      <c r="F1585" s="101">
        <v>16.3</v>
      </c>
      <c r="G1585" s="101">
        <v>71.125</v>
      </c>
      <c r="H1585" s="101">
        <v>85</v>
      </c>
      <c r="I1585" s="101">
        <v>46</v>
      </c>
      <c r="J1585" s="101">
        <v>5.37</v>
      </c>
    </row>
    <row r="1586" spans="1:10" x14ac:dyDescent="0.25">
      <c r="A1586" s="109">
        <v>45050</v>
      </c>
      <c r="B1586" s="100">
        <v>18</v>
      </c>
      <c r="C1586" s="100"/>
      <c r="D1586" s="101">
        <v>19.479166666666661</v>
      </c>
      <c r="E1586" s="101">
        <v>26.7</v>
      </c>
      <c r="F1586" s="101">
        <v>15.6</v>
      </c>
      <c r="G1586" s="101">
        <v>70.291666666666671</v>
      </c>
      <c r="H1586" s="101">
        <v>86</v>
      </c>
      <c r="I1586" s="101">
        <v>46</v>
      </c>
      <c r="J1586" s="101">
        <v>5.6799999999999988</v>
      </c>
    </row>
    <row r="1587" spans="1:10" x14ac:dyDescent="0.25">
      <c r="A1587" s="109">
        <v>45051</v>
      </c>
      <c r="B1587" s="100">
        <v>18</v>
      </c>
      <c r="C1587" s="100"/>
      <c r="D1587" s="101">
        <v>20.283333333333335</v>
      </c>
      <c r="E1587" s="101">
        <v>30.2</v>
      </c>
      <c r="F1587" s="101">
        <v>16.100000000000001</v>
      </c>
      <c r="G1587" s="101">
        <v>69.479166666666671</v>
      </c>
      <c r="H1587" s="101">
        <v>85</v>
      </c>
      <c r="I1587" s="101">
        <v>40</v>
      </c>
      <c r="J1587" s="101">
        <v>4.57</v>
      </c>
    </row>
    <row r="1588" spans="1:10" x14ac:dyDescent="0.25">
      <c r="A1588" s="109">
        <v>45052</v>
      </c>
      <c r="B1588" s="100">
        <v>18</v>
      </c>
      <c r="C1588" s="100"/>
      <c r="D1588" s="101">
        <v>20.404166666666665</v>
      </c>
      <c r="E1588" s="101">
        <v>30.3</v>
      </c>
      <c r="F1588" s="101">
        <v>15.5</v>
      </c>
      <c r="G1588" s="101">
        <v>70.458333333333329</v>
      </c>
      <c r="H1588" s="101">
        <v>85</v>
      </c>
      <c r="I1588" s="101">
        <v>42</v>
      </c>
      <c r="J1588" s="101">
        <v>4.54</v>
      </c>
    </row>
    <row r="1589" spans="1:10" x14ac:dyDescent="0.25">
      <c r="A1589" s="109">
        <v>45053</v>
      </c>
      <c r="B1589" s="100">
        <v>18</v>
      </c>
      <c r="C1589" s="100"/>
      <c r="D1589" s="101">
        <v>22.397916666666664</v>
      </c>
      <c r="E1589" s="101">
        <v>31.9</v>
      </c>
      <c r="F1589" s="101">
        <v>16.899999999999999</v>
      </c>
      <c r="G1589" s="101">
        <v>65.729166666666671</v>
      </c>
      <c r="H1589" s="101">
        <v>82</v>
      </c>
      <c r="I1589" s="101">
        <v>38</v>
      </c>
      <c r="J1589" s="101">
        <v>4.7700000000000005</v>
      </c>
    </row>
    <row r="1590" spans="1:10" x14ac:dyDescent="0.25">
      <c r="A1590" s="109">
        <v>45054</v>
      </c>
      <c r="B1590" s="100">
        <v>19</v>
      </c>
      <c r="C1590" s="100"/>
      <c r="D1590" s="101">
        <v>21.366666666666664</v>
      </c>
      <c r="E1590" s="101">
        <v>31.7</v>
      </c>
      <c r="F1590" s="101">
        <v>17.100000000000001</v>
      </c>
      <c r="G1590" s="101">
        <v>68.854166666666671</v>
      </c>
      <c r="H1590" s="101">
        <v>84</v>
      </c>
      <c r="I1590" s="101">
        <v>39</v>
      </c>
      <c r="J1590" s="101">
        <v>4.9800000000000004</v>
      </c>
    </row>
    <row r="1591" spans="1:10" x14ac:dyDescent="0.25">
      <c r="A1591" s="109">
        <v>45055</v>
      </c>
      <c r="B1591" s="100">
        <v>19</v>
      </c>
      <c r="C1591" s="100"/>
      <c r="D1591" s="101">
        <v>19.875</v>
      </c>
      <c r="E1591" s="101">
        <v>28.1</v>
      </c>
      <c r="F1591" s="101">
        <v>15.2</v>
      </c>
      <c r="G1591" s="101">
        <v>73.604166666666671</v>
      </c>
      <c r="H1591" s="101">
        <v>92</v>
      </c>
      <c r="I1591" s="101">
        <v>46</v>
      </c>
      <c r="J1591" s="101">
        <v>4.8800000000000008</v>
      </c>
    </row>
    <row r="1592" spans="1:10" x14ac:dyDescent="0.25">
      <c r="A1592" s="109">
        <v>45056</v>
      </c>
      <c r="B1592" s="100">
        <v>19</v>
      </c>
      <c r="C1592" s="100"/>
      <c r="D1592" s="101">
        <v>19.027083333333334</v>
      </c>
      <c r="E1592" s="101">
        <v>27.9</v>
      </c>
      <c r="F1592" s="101">
        <v>15.1</v>
      </c>
      <c r="G1592" s="101">
        <v>75.666666666666671</v>
      </c>
      <c r="H1592" s="101">
        <v>92</v>
      </c>
      <c r="I1592" s="101">
        <v>46</v>
      </c>
      <c r="J1592" s="101">
        <v>4.0199999999999996</v>
      </c>
    </row>
    <row r="1593" spans="1:10" x14ac:dyDescent="0.25">
      <c r="A1593" s="109">
        <v>45057</v>
      </c>
      <c r="B1593" s="100">
        <v>19</v>
      </c>
      <c r="C1593" s="100"/>
      <c r="D1593" s="101">
        <v>17.635416666666664</v>
      </c>
      <c r="E1593" s="101">
        <v>26.9</v>
      </c>
      <c r="F1593" s="101">
        <v>12.7</v>
      </c>
      <c r="G1593" s="101">
        <v>78.75</v>
      </c>
      <c r="H1593" s="101">
        <v>95</v>
      </c>
      <c r="I1593" s="101">
        <v>49</v>
      </c>
      <c r="J1593" s="101">
        <v>3.0599999999999996</v>
      </c>
    </row>
    <row r="1594" spans="1:10" x14ac:dyDescent="0.25">
      <c r="A1594" s="109">
        <v>45058</v>
      </c>
      <c r="B1594" s="100">
        <v>19</v>
      </c>
      <c r="C1594" s="100"/>
      <c r="D1594" s="101">
        <v>18.654166666666661</v>
      </c>
      <c r="E1594" s="101">
        <v>28.2</v>
      </c>
      <c r="F1594" s="101">
        <v>13.1</v>
      </c>
      <c r="G1594" s="101">
        <v>73.666666666666671</v>
      </c>
      <c r="H1594" s="101">
        <v>89</v>
      </c>
      <c r="I1594" s="101">
        <v>46</v>
      </c>
      <c r="J1594" s="101">
        <v>3.4999999999999996</v>
      </c>
    </row>
    <row r="1595" spans="1:10" x14ac:dyDescent="0.25">
      <c r="A1595" s="109">
        <v>45059</v>
      </c>
      <c r="B1595" s="100">
        <v>19</v>
      </c>
      <c r="C1595" s="100"/>
      <c r="D1595" s="101">
        <v>19.735416666666662</v>
      </c>
      <c r="E1595" s="101">
        <v>27.6</v>
      </c>
      <c r="F1595" s="101">
        <v>14</v>
      </c>
      <c r="G1595" s="101">
        <v>71.3125</v>
      </c>
      <c r="H1595" s="101">
        <v>85</v>
      </c>
      <c r="I1595" s="101">
        <v>50</v>
      </c>
      <c r="J1595" s="101">
        <v>4.1300000000000008</v>
      </c>
    </row>
    <row r="1596" spans="1:10" x14ac:dyDescent="0.25">
      <c r="A1596" s="109">
        <v>45060</v>
      </c>
      <c r="B1596" s="100">
        <v>19</v>
      </c>
      <c r="C1596" s="100"/>
      <c r="D1596" s="101">
        <v>20.102083333333336</v>
      </c>
      <c r="E1596" s="101">
        <v>30.6</v>
      </c>
      <c r="F1596" s="101">
        <v>14.9</v>
      </c>
      <c r="G1596" s="101">
        <v>73.145833333333329</v>
      </c>
      <c r="H1596" s="101">
        <v>87</v>
      </c>
      <c r="I1596" s="101">
        <v>41</v>
      </c>
      <c r="J1596" s="101">
        <v>4.0599999999999996</v>
      </c>
    </row>
    <row r="1597" spans="1:10" x14ac:dyDescent="0.25">
      <c r="A1597" s="109">
        <v>45061</v>
      </c>
      <c r="B1597" s="100">
        <v>20</v>
      </c>
      <c r="C1597" s="100"/>
      <c r="D1597" s="101">
        <v>21.237500000000001</v>
      </c>
      <c r="E1597" s="101">
        <v>33</v>
      </c>
      <c r="F1597" s="101">
        <v>16.2</v>
      </c>
      <c r="G1597" s="101">
        <v>70.229166666666671</v>
      </c>
      <c r="H1597" s="101">
        <v>91</v>
      </c>
      <c r="I1597" s="101">
        <v>28</v>
      </c>
      <c r="J1597" s="101">
        <v>4.9500000000000011</v>
      </c>
    </row>
    <row r="1598" spans="1:10" x14ac:dyDescent="0.25">
      <c r="A1598" s="109">
        <v>45062</v>
      </c>
      <c r="B1598" s="100">
        <v>20</v>
      </c>
      <c r="C1598" s="100"/>
      <c r="D1598" s="101">
        <v>18.074999999999999</v>
      </c>
      <c r="E1598" s="101">
        <v>27.8</v>
      </c>
      <c r="F1598" s="101">
        <v>13.8</v>
      </c>
      <c r="G1598" s="101">
        <v>78.5</v>
      </c>
      <c r="H1598" s="101">
        <v>91</v>
      </c>
      <c r="I1598" s="101">
        <v>48</v>
      </c>
      <c r="J1598" s="101">
        <v>3.0999999999999992</v>
      </c>
    </row>
    <row r="1599" spans="1:10" x14ac:dyDescent="0.25">
      <c r="A1599" s="109">
        <v>45063</v>
      </c>
      <c r="B1599" s="100">
        <v>20</v>
      </c>
      <c r="C1599" s="100"/>
      <c r="D1599" s="101">
        <v>19.368750000000002</v>
      </c>
      <c r="E1599" s="101">
        <v>29.5</v>
      </c>
      <c r="F1599" s="101">
        <v>15.9</v>
      </c>
      <c r="G1599" s="101">
        <v>74.770833333333329</v>
      </c>
      <c r="H1599" s="101">
        <v>87</v>
      </c>
      <c r="I1599" s="101">
        <v>41</v>
      </c>
      <c r="J1599" s="101">
        <v>4.3500000000000005</v>
      </c>
    </row>
    <row r="1600" spans="1:10" x14ac:dyDescent="0.25">
      <c r="A1600" s="109">
        <v>45064</v>
      </c>
      <c r="B1600" s="100">
        <v>20</v>
      </c>
      <c r="C1600" s="100"/>
      <c r="D1600" s="101">
        <v>18.852083333333336</v>
      </c>
      <c r="E1600" s="101">
        <v>23.8</v>
      </c>
      <c r="F1600" s="101">
        <v>16.100000000000001</v>
      </c>
      <c r="G1600" s="101">
        <v>77.354166666666671</v>
      </c>
      <c r="H1600" s="101">
        <v>89</v>
      </c>
      <c r="I1600" s="101">
        <v>57</v>
      </c>
      <c r="J1600" s="101">
        <v>4.120000000000001</v>
      </c>
    </row>
    <row r="1601" spans="1:10" x14ac:dyDescent="0.25">
      <c r="A1601" s="109">
        <v>45065</v>
      </c>
      <c r="B1601" s="100">
        <v>20</v>
      </c>
      <c r="C1601" s="100"/>
      <c r="D1601" s="101">
        <v>18.670833333333338</v>
      </c>
      <c r="E1601" s="101">
        <v>25</v>
      </c>
      <c r="F1601" s="101">
        <v>15.5</v>
      </c>
      <c r="G1601" s="101">
        <v>78.604166666666671</v>
      </c>
      <c r="H1601" s="101">
        <v>90</v>
      </c>
      <c r="I1601" s="101">
        <v>57</v>
      </c>
      <c r="J1601" s="101">
        <v>4.5500000000000007</v>
      </c>
    </row>
    <row r="1602" spans="1:10" x14ac:dyDescent="0.25">
      <c r="A1602" s="109">
        <v>45066</v>
      </c>
      <c r="B1602" s="100">
        <v>20</v>
      </c>
      <c r="C1602" s="100"/>
      <c r="D1602" s="101">
        <v>18.089583333333334</v>
      </c>
      <c r="E1602" s="101">
        <v>23.5</v>
      </c>
      <c r="F1602" s="101">
        <v>15.6</v>
      </c>
      <c r="G1602" s="101">
        <v>80.541666666666671</v>
      </c>
      <c r="H1602" s="101">
        <v>91</v>
      </c>
      <c r="I1602" s="101">
        <v>62</v>
      </c>
      <c r="J1602" s="101">
        <v>3.7099999999999991</v>
      </c>
    </row>
    <row r="1603" spans="1:10" x14ac:dyDescent="0.25">
      <c r="A1603" s="109">
        <v>45067</v>
      </c>
      <c r="B1603" s="100">
        <v>20</v>
      </c>
      <c r="C1603" s="100"/>
      <c r="D1603" s="101">
        <v>18.204166666666662</v>
      </c>
      <c r="E1603" s="101">
        <v>26.2</v>
      </c>
      <c r="F1603" s="101">
        <v>14.6</v>
      </c>
      <c r="G1603" s="101">
        <v>77.166666666666671</v>
      </c>
      <c r="H1603" s="101">
        <v>92</v>
      </c>
      <c r="I1603" s="101">
        <v>49</v>
      </c>
      <c r="J1603" s="101">
        <v>3.5999999999999992</v>
      </c>
    </row>
    <row r="1604" spans="1:10" x14ac:dyDescent="0.25">
      <c r="A1604" s="109">
        <v>45068</v>
      </c>
      <c r="B1604" s="100">
        <v>21</v>
      </c>
      <c r="C1604" s="100"/>
      <c r="D1604" s="101">
        <v>18.633333333333329</v>
      </c>
      <c r="E1604" s="101">
        <v>25.8</v>
      </c>
      <c r="F1604" s="101">
        <v>15.6</v>
      </c>
      <c r="G1604" s="101">
        <v>76.75</v>
      </c>
      <c r="H1604" s="101">
        <v>88</v>
      </c>
      <c r="I1604" s="101">
        <v>52</v>
      </c>
      <c r="J1604" s="101">
        <v>3.1299999999999994</v>
      </c>
    </row>
    <row r="1605" spans="1:10" x14ac:dyDescent="0.25">
      <c r="A1605" s="109">
        <v>45069</v>
      </c>
      <c r="B1605" s="100">
        <v>21</v>
      </c>
      <c r="C1605" s="100"/>
      <c r="D1605" s="101">
        <v>18.718749999999996</v>
      </c>
      <c r="E1605" s="101">
        <v>27.4</v>
      </c>
      <c r="F1605" s="101">
        <v>14.3</v>
      </c>
      <c r="G1605" s="101">
        <v>76.604166666666671</v>
      </c>
      <c r="H1605" s="101">
        <v>91</v>
      </c>
      <c r="I1605" s="101">
        <v>48</v>
      </c>
      <c r="J1605" s="101">
        <v>2.8699999999999992</v>
      </c>
    </row>
    <row r="1606" spans="1:10" x14ac:dyDescent="0.25">
      <c r="A1606" s="109">
        <v>45070</v>
      </c>
      <c r="B1606" s="100">
        <v>21</v>
      </c>
      <c r="C1606" s="100"/>
      <c r="D1606" s="101">
        <v>19.737500000000001</v>
      </c>
      <c r="E1606" s="101">
        <v>28.6</v>
      </c>
      <c r="F1606" s="101">
        <v>15</v>
      </c>
      <c r="G1606" s="101">
        <v>72.1875</v>
      </c>
      <c r="H1606" s="101">
        <v>89</v>
      </c>
      <c r="I1606" s="101">
        <v>45</v>
      </c>
      <c r="J1606" s="101">
        <v>3.4899999999999998</v>
      </c>
    </row>
    <row r="1607" spans="1:10" x14ac:dyDescent="0.25">
      <c r="A1607" s="109">
        <v>45071</v>
      </c>
      <c r="B1607" s="100">
        <v>21</v>
      </c>
      <c r="C1607" s="100"/>
      <c r="D1607" s="101">
        <v>18.689583333333335</v>
      </c>
      <c r="E1607" s="101">
        <v>27.2</v>
      </c>
      <c r="F1607" s="101">
        <v>13.9</v>
      </c>
      <c r="G1607" s="101">
        <v>78.041666666666671</v>
      </c>
      <c r="H1607" s="101">
        <v>95</v>
      </c>
      <c r="I1607" s="101">
        <v>51</v>
      </c>
      <c r="J1607" s="101">
        <v>3.649999999999999</v>
      </c>
    </row>
    <row r="1608" spans="1:10" x14ac:dyDescent="0.25">
      <c r="A1608" s="109">
        <v>45072</v>
      </c>
      <c r="B1608" s="100">
        <v>21</v>
      </c>
      <c r="C1608" s="100"/>
      <c r="D1608" s="101">
        <v>18.122916666666665</v>
      </c>
      <c r="E1608" s="101">
        <v>24.2</v>
      </c>
      <c r="F1608" s="101">
        <v>15.1</v>
      </c>
      <c r="G1608" s="101">
        <v>81.083333333333329</v>
      </c>
      <c r="H1608" s="101">
        <v>91</v>
      </c>
      <c r="I1608" s="101">
        <v>59</v>
      </c>
      <c r="J1608" s="101">
        <v>3.8899999999999992</v>
      </c>
    </row>
    <row r="1609" spans="1:10" x14ac:dyDescent="0.25">
      <c r="A1609" s="109">
        <v>45073</v>
      </c>
      <c r="B1609" s="100">
        <v>21</v>
      </c>
      <c r="C1609" s="100"/>
      <c r="D1609" s="101">
        <v>18.264583333333334</v>
      </c>
      <c r="E1609" s="101">
        <v>23.2</v>
      </c>
      <c r="F1609" s="101">
        <v>15.4</v>
      </c>
      <c r="G1609" s="101">
        <v>81.041666666666671</v>
      </c>
      <c r="H1609" s="101">
        <v>91</v>
      </c>
      <c r="I1609" s="101">
        <v>63</v>
      </c>
      <c r="J1609" s="101">
        <v>3.4099999999999988</v>
      </c>
    </row>
    <row r="1610" spans="1:10" x14ac:dyDescent="0.25">
      <c r="A1610" s="109">
        <v>45074</v>
      </c>
      <c r="B1610" s="100">
        <v>21</v>
      </c>
      <c r="C1610" s="100"/>
      <c r="D1610" s="101">
        <v>18.272916666666664</v>
      </c>
      <c r="E1610" s="101">
        <v>24.2</v>
      </c>
      <c r="F1610" s="101">
        <v>15.9</v>
      </c>
      <c r="G1610" s="101">
        <v>81.083333333333329</v>
      </c>
      <c r="H1610" s="101">
        <v>90</v>
      </c>
      <c r="I1610" s="101">
        <v>61</v>
      </c>
      <c r="J1610" s="101">
        <v>3.2699999999999982</v>
      </c>
    </row>
    <row r="1611" spans="1:10" x14ac:dyDescent="0.25">
      <c r="A1611" s="109">
        <v>45075</v>
      </c>
      <c r="B1611" s="100">
        <v>22</v>
      </c>
      <c r="C1611" s="100"/>
      <c r="D1611" s="101">
        <v>18.691666666666659</v>
      </c>
      <c r="E1611" s="101">
        <v>26.4</v>
      </c>
      <c r="F1611" s="101">
        <v>15.7</v>
      </c>
      <c r="G1611" s="101">
        <v>77.958333333333329</v>
      </c>
      <c r="H1611" s="101">
        <v>90</v>
      </c>
      <c r="I1611" s="101">
        <v>50</v>
      </c>
      <c r="J1611" s="101">
        <v>3.4499999999999997</v>
      </c>
    </row>
    <row r="1612" spans="1:10" x14ac:dyDescent="0.25">
      <c r="A1612" s="109">
        <v>45076</v>
      </c>
      <c r="B1612" s="100">
        <v>22</v>
      </c>
      <c r="C1612" s="100"/>
      <c r="D1612" s="101">
        <v>18.431250000000002</v>
      </c>
      <c r="E1612" s="101">
        <v>26.4</v>
      </c>
      <c r="F1612" s="101">
        <v>14.9</v>
      </c>
      <c r="G1612" s="101">
        <v>76.8125</v>
      </c>
      <c r="H1612" s="101">
        <v>90</v>
      </c>
      <c r="I1612" s="101">
        <v>50</v>
      </c>
      <c r="J1612" s="101">
        <v>3.879999999999999</v>
      </c>
    </row>
    <row r="1613" spans="1:10" x14ac:dyDescent="0.25">
      <c r="A1613" s="109">
        <v>45077</v>
      </c>
      <c r="B1613" s="100">
        <v>22</v>
      </c>
      <c r="C1613" s="100"/>
      <c r="D1613" s="101">
        <v>17.985416666666669</v>
      </c>
      <c r="E1613" s="101">
        <v>25.9</v>
      </c>
      <c r="F1613" s="101">
        <v>14.7</v>
      </c>
      <c r="G1613" s="101">
        <v>77.833333333333329</v>
      </c>
      <c r="H1613" s="101">
        <v>91</v>
      </c>
      <c r="I1613" s="101">
        <v>51</v>
      </c>
      <c r="J1613" s="101">
        <v>3.8599999999999994</v>
      </c>
    </row>
    <row r="1614" spans="1:10" x14ac:dyDescent="0.25">
      <c r="A1614" s="109">
        <v>45078</v>
      </c>
      <c r="B1614" s="100">
        <v>22</v>
      </c>
      <c r="C1614" s="100"/>
      <c r="D1614" s="101">
        <v>17.008333333333336</v>
      </c>
      <c r="E1614" s="101">
        <v>25.4</v>
      </c>
      <c r="F1614" s="101">
        <v>13.6</v>
      </c>
      <c r="G1614" s="101">
        <v>79.979166666666671</v>
      </c>
      <c r="H1614" s="101">
        <v>92</v>
      </c>
      <c r="I1614" s="101">
        <v>49</v>
      </c>
      <c r="J1614" s="101">
        <v>2.3299999999999996</v>
      </c>
    </row>
    <row r="1615" spans="1:10" x14ac:dyDescent="0.25">
      <c r="A1615" s="109">
        <v>45079</v>
      </c>
      <c r="B1615" s="100">
        <v>22</v>
      </c>
      <c r="C1615" s="100"/>
      <c r="D1615" s="101">
        <v>18.327083333333331</v>
      </c>
      <c r="E1615" s="101">
        <v>28.5</v>
      </c>
      <c r="F1615" s="101">
        <v>12</v>
      </c>
      <c r="G1615" s="101">
        <v>74.895833333333329</v>
      </c>
      <c r="H1615" s="101">
        <v>94</v>
      </c>
      <c r="I1615" s="101">
        <v>45</v>
      </c>
      <c r="J1615" s="101">
        <v>3.7799999999999989</v>
      </c>
    </row>
    <row r="1616" spans="1:10" x14ac:dyDescent="0.25">
      <c r="A1616" s="109">
        <v>45080</v>
      </c>
      <c r="B1616" s="100">
        <v>22</v>
      </c>
      <c r="C1616" s="100"/>
      <c r="D1616" s="101">
        <v>16.693750000000001</v>
      </c>
      <c r="E1616" s="101">
        <v>22.4</v>
      </c>
      <c r="F1616" s="101">
        <v>13.1</v>
      </c>
      <c r="G1616" s="101">
        <v>81.25</v>
      </c>
      <c r="H1616" s="101">
        <v>90</v>
      </c>
      <c r="I1616" s="101">
        <v>62</v>
      </c>
      <c r="J1616" s="101">
        <v>1.8100000000000005</v>
      </c>
    </row>
    <row r="1617" spans="1:10" x14ac:dyDescent="0.25">
      <c r="A1617" s="109">
        <v>45081</v>
      </c>
      <c r="B1617" s="100">
        <v>22</v>
      </c>
      <c r="C1617" s="100"/>
      <c r="D1617" s="101">
        <v>17.57083333333334</v>
      </c>
      <c r="E1617" s="101">
        <v>25.4</v>
      </c>
      <c r="F1617" s="101">
        <v>13.6</v>
      </c>
      <c r="G1617" s="101">
        <v>78.25</v>
      </c>
      <c r="H1617" s="101">
        <v>93</v>
      </c>
      <c r="I1617" s="101">
        <v>48</v>
      </c>
      <c r="J1617" s="101">
        <v>3.5099999999999989</v>
      </c>
    </row>
    <row r="1618" spans="1:10" x14ac:dyDescent="0.25">
      <c r="A1618" s="109">
        <v>45082</v>
      </c>
      <c r="B1618" s="100">
        <v>23</v>
      </c>
      <c r="C1618" s="100"/>
      <c r="D1618" s="101">
        <v>17.495833333333334</v>
      </c>
      <c r="E1618" s="101">
        <v>25.6</v>
      </c>
      <c r="F1618" s="101">
        <v>13.8</v>
      </c>
      <c r="G1618" s="101">
        <v>78.4375</v>
      </c>
      <c r="H1618" s="101">
        <v>92</v>
      </c>
      <c r="I1618" s="101">
        <v>51</v>
      </c>
      <c r="J1618" s="101">
        <v>3.2299999999999991</v>
      </c>
    </row>
    <row r="1619" spans="1:10" x14ac:dyDescent="0.25">
      <c r="A1619" s="109">
        <v>45083</v>
      </c>
      <c r="B1619" s="100">
        <v>23</v>
      </c>
      <c r="C1619" s="100"/>
      <c r="D1619" s="101">
        <v>18.358333333333334</v>
      </c>
      <c r="E1619" s="101">
        <v>28</v>
      </c>
      <c r="F1619" s="101">
        <v>13.7</v>
      </c>
      <c r="G1619" s="101">
        <v>74.604166666666671</v>
      </c>
      <c r="H1619" s="101">
        <v>92</v>
      </c>
      <c r="I1619" s="101">
        <v>43</v>
      </c>
      <c r="J1619" s="101">
        <v>3.5399999999999991</v>
      </c>
    </row>
    <row r="1620" spans="1:10" x14ac:dyDescent="0.25">
      <c r="A1620" s="109">
        <v>45084</v>
      </c>
      <c r="B1620" s="100">
        <v>23</v>
      </c>
      <c r="C1620" s="100"/>
      <c r="D1620" s="101">
        <v>18.658333333333328</v>
      </c>
      <c r="E1620" s="101">
        <v>29.2</v>
      </c>
      <c r="F1620" s="101">
        <v>11.9</v>
      </c>
      <c r="G1620" s="101">
        <v>73.1875</v>
      </c>
      <c r="H1620" s="101">
        <v>91</v>
      </c>
      <c r="I1620" s="101">
        <v>43</v>
      </c>
      <c r="J1620" s="101">
        <v>3.9399999999999991</v>
      </c>
    </row>
    <row r="1621" spans="1:10" x14ac:dyDescent="0.25">
      <c r="A1621" s="109">
        <v>45085</v>
      </c>
      <c r="B1621" s="100">
        <v>23</v>
      </c>
      <c r="C1621" s="100"/>
      <c r="D1621" s="101">
        <v>17.806249999999995</v>
      </c>
      <c r="E1621" s="101">
        <v>27.5</v>
      </c>
      <c r="F1621" s="101">
        <v>13.6</v>
      </c>
      <c r="G1621" s="101">
        <v>78.604166666666671</v>
      </c>
      <c r="H1621" s="101">
        <v>94</v>
      </c>
      <c r="I1621" s="101">
        <v>46</v>
      </c>
      <c r="J1621" s="101">
        <v>3.6599999999999993</v>
      </c>
    </row>
    <row r="1622" spans="1:10" x14ac:dyDescent="0.25">
      <c r="A1622" s="109">
        <v>45086</v>
      </c>
      <c r="B1622" s="100">
        <v>23</v>
      </c>
      <c r="C1622" s="100"/>
      <c r="D1622" s="101">
        <v>17.429166666666664</v>
      </c>
      <c r="E1622" s="101">
        <v>23.4</v>
      </c>
      <c r="F1622" s="101">
        <v>14.8</v>
      </c>
      <c r="G1622" s="101">
        <v>79.125</v>
      </c>
      <c r="H1622" s="101">
        <v>90</v>
      </c>
      <c r="I1622" s="101">
        <v>58</v>
      </c>
      <c r="J1622" s="101">
        <v>3.0999999999999992</v>
      </c>
    </row>
    <row r="1623" spans="1:10" x14ac:dyDescent="0.25">
      <c r="A1623" s="109">
        <v>45087</v>
      </c>
      <c r="B1623" s="100">
        <v>23</v>
      </c>
      <c r="C1623" s="100"/>
      <c r="D1623" s="101">
        <v>17.372916666666658</v>
      </c>
      <c r="E1623" s="101">
        <v>24.9</v>
      </c>
      <c r="F1623" s="101">
        <v>14.6</v>
      </c>
      <c r="G1623" s="101">
        <v>77.270833333333329</v>
      </c>
      <c r="H1623" s="101">
        <v>89</v>
      </c>
      <c r="I1623" s="101">
        <v>51</v>
      </c>
      <c r="J1623" s="101">
        <v>3.5299999999999994</v>
      </c>
    </row>
    <row r="1624" spans="1:10" x14ac:dyDescent="0.25">
      <c r="A1624" s="109">
        <v>45088</v>
      </c>
      <c r="B1624" s="100">
        <v>23</v>
      </c>
      <c r="C1624" s="100"/>
      <c r="D1624" s="101">
        <v>17.658333333333335</v>
      </c>
      <c r="E1624" s="101">
        <v>24.3</v>
      </c>
      <c r="F1624" s="101">
        <v>14.4</v>
      </c>
      <c r="G1624" s="101">
        <v>73.479166666666671</v>
      </c>
      <c r="H1624" s="101">
        <v>86</v>
      </c>
      <c r="I1624" s="101">
        <v>51</v>
      </c>
      <c r="J1624" s="101">
        <v>4.3199999999999994</v>
      </c>
    </row>
    <row r="1625" spans="1:10" x14ac:dyDescent="0.25">
      <c r="A1625" s="109">
        <v>45089</v>
      </c>
      <c r="B1625" s="100">
        <v>24</v>
      </c>
      <c r="C1625" s="100"/>
      <c r="D1625" s="101">
        <v>17.206250000000001</v>
      </c>
      <c r="E1625" s="101">
        <v>23.8</v>
      </c>
      <c r="F1625" s="101">
        <v>14.3</v>
      </c>
      <c r="G1625" s="101">
        <v>75.25</v>
      </c>
      <c r="H1625" s="101">
        <v>87</v>
      </c>
      <c r="I1625" s="101">
        <v>48</v>
      </c>
      <c r="J1625" s="101">
        <v>4.4599999999999991</v>
      </c>
    </row>
    <row r="1626" spans="1:10" x14ac:dyDescent="0.25">
      <c r="A1626" s="109">
        <v>45090</v>
      </c>
      <c r="B1626" s="100">
        <v>24</v>
      </c>
      <c r="C1626" s="100"/>
      <c r="D1626" s="101">
        <v>17.614583333333339</v>
      </c>
      <c r="E1626" s="101">
        <v>24.6</v>
      </c>
      <c r="F1626" s="101">
        <v>14.4</v>
      </c>
      <c r="G1626" s="101">
        <v>75.645833333333329</v>
      </c>
      <c r="H1626" s="101">
        <v>88</v>
      </c>
      <c r="I1626" s="101">
        <v>47</v>
      </c>
      <c r="J1626" s="101">
        <v>4.5100000000000007</v>
      </c>
    </row>
    <row r="1627" spans="1:10" x14ac:dyDescent="0.25">
      <c r="A1627" s="109">
        <v>45091</v>
      </c>
      <c r="B1627" s="100">
        <v>24</v>
      </c>
      <c r="C1627" s="100"/>
      <c r="D1627" s="101">
        <v>17.745833333333337</v>
      </c>
      <c r="E1627" s="101">
        <v>24.2</v>
      </c>
      <c r="F1627" s="101">
        <v>14.5</v>
      </c>
      <c r="G1627" s="101">
        <v>77.3125</v>
      </c>
      <c r="H1627" s="101">
        <v>91</v>
      </c>
      <c r="I1627" s="101">
        <v>53</v>
      </c>
      <c r="J1627" s="101">
        <v>4.0600000000000014</v>
      </c>
    </row>
    <row r="1628" spans="1:10" x14ac:dyDescent="0.25">
      <c r="A1628" s="109">
        <v>45092</v>
      </c>
      <c r="B1628" s="100">
        <v>24</v>
      </c>
      <c r="C1628" s="100"/>
      <c r="D1628" s="101">
        <v>17.827083333333331</v>
      </c>
      <c r="E1628" s="101">
        <v>29.5</v>
      </c>
      <c r="F1628" s="101">
        <v>12.7</v>
      </c>
      <c r="G1628" s="101">
        <v>75.958333333333329</v>
      </c>
      <c r="H1628" s="101">
        <v>94</v>
      </c>
      <c r="I1628" s="101">
        <v>29</v>
      </c>
      <c r="J1628" s="101">
        <v>3.839999999999999</v>
      </c>
    </row>
    <row r="1629" spans="1:10" x14ac:dyDescent="0.25">
      <c r="A1629" s="109">
        <v>45093</v>
      </c>
      <c r="B1629" s="100">
        <v>24</v>
      </c>
      <c r="C1629" s="100"/>
      <c r="D1629" s="101">
        <v>15.872916666666667</v>
      </c>
      <c r="E1629" s="101">
        <v>25.4</v>
      </c>
      <c r="F1629" s="101">
        <v>10.7</v>
      </c>
      <c r="G1629" s="101">
        <v>80.5625</v>
      </c>
      <c r="H1629" s="101">
        <v>96</v>
      </c>
      <c r="I1629" s="101">
        <v>49</v>
      </c>
      <c r="J1629" s="101">
        <v>2.5399999999999991</v>
      </c>
    </row>
    <row r="1630" spans="1:10" x14ac:dyDescent="0.25">
      <c r="A1630" s="109">
        <v>45094</v>
      </c>
      <c r="B1630" s="100">
        <v>24</v>
      </c>
      <c r="C1630" s="100"/>
      <c r="D1630" s="101">
        <v>17.922916666666673</v>
      </c>
      <c r="E1630" s="101">
        <v>27.7</v>
      </c>
      <c r="F1630" s="101">
        <v>11.9</v>
      </c>
      <c r="G1630" s="101">
        <v>73.125</v>
      </c>
      <c r="H1630" s="101">
        <v>93</v>
      </c>
      <c r="I1630" s="101">
        <v>43</v>
      </c>
      <c r="J1630" s="101">
        <v>3.5099999999999985</v>
      </c>
    </row>
    <row r="1631" spans="1:10" x14ac:dyDescent="0.25">
      <c r="A1631" s="109">
        <v>45095</v>
      </c>
      <c r="B1631" s="100">
        <v>24</v>
      </c>
      <c r="C1631" s="100"/>
      <c r="D1631" s="101">
        <v>17.737500000000008</v>
      </c>
      <c r="E1631" s="101">
        <v>27.7</v>
      </c>
      <c r="F1631" s="101">
        <v>13.2</v>
      </c>
      <c r="G1631" s="101">
        <v>77.166666666666671</v>
      </c>
      <c r="H1631" s="101">
        <v>92</v>
      </c>
      <c r="I1631" s="101">
        <v>45</v>
      </c>
      <c r="J1631" s="101">
        <v>3.5199999999999996</v>
      </c>
    </row>
    <row r="1632" spans="1:10" x14ac:dyDescent="0.25">
      <c r="A1632" s="109">
        <v>45096</v>
      </c>
      <c r="B1632" s="100">
        <v>25</v>
      </c>
      <c r="C1632" s="100"/>
      <c r="D1632" s="101">
        <v>18.275000000000002</v>
      </c>
      <c r="E1632" s="101">
        <v>31</v>
      </c>
      <c r="F1632" s="101">
        <v>12.8</v>
      </c>
      <c r="G1632" s="101">
        <v>73.479166666666671</v>
      </c>
      <c r="H1632" s="101">
        <v>94</v>
      </c>
      <c r="I1632" s="101">
        <v>28</v>
      </c>
      <c r="J1632" s="101">
        <v>4.2000000000000011</v>
      </c>
    </row>
    <row r="1633" spans="1:10" x14ac:dyDescent="0.25">
      <c r="A1633" s="109">
        <v>45097</v>
      </c>
      <c r="B1633" s="100">
        <v>25</v>
      </c>
      <c r="C1633" s="100"/>
      <c r="D1633" s="101">
        <v>17.016666666666669</v>
      </c>
      <c r="E1633" s="101">
        <v>24.8</v>
      </c>
      <c r="F1633" s="101">
        <v>13.6</v>
      </c>
      <c r="G1633" s="101">
        <v>78.8125</v>
      </c>
      <c r="H1633" s="101">
        <v>94</v>
      </c>
      <c r="I1633" s="101">
        <v>51</v>
      </c>
      <c r="J1633" s="101">
        <v>3.2499999999999996</v>
      </c>
    </row>
    <row r="1634" spans="1:10" x14ac:dyDescent="0.25">
      <c r="A1634" s="109">
        <v>45098</v>
      </c>
      <c r="B1634" s="100">
        <v>25</v>
      </c>
      <c r="C1634" s="100"/>
      <c r="D1634" s="101">
        <v>16.981250000000006</v>
      </c>
      <c r="E1634" s="101">
        <v>24.7</v>
      </c>
      <c r="F1634" s="101">
        <v>14.8</v>
      </c>
      <c r="G1634" s="101">
        <v>77.8125</v>
      </c>
      <c r="H1634" s="101">
        <v>88</v>
      </c>
      <c r="I1634" s="101">
        <v>50</v>
      </c>
      <c r="J1634" s="101">
        <v>3.0999999999999992</v>
      </c>
    </row>
    <row r="1635" spans="1:10" x14ac:dyDescent="0.25">
      <c r="A1635" s="109">
        <v>45099</v>
      </c>
      <c r="B1635" s="100">
        <v>25</v>
      </c>
      <c r="C1635" s="100"/>
      <c r="D1635" s="101">
        <v>16.779166666666665</v>
      </c>
      <c r="E1635" s="101">
        <v>22.9</v>
      </c>
      <c r="F1635" s="101">
        <v>14</v>
      </c>
      <c r="G1635" s="101">
        <v>77.895833333333329</v>
      </c>
      <c r="H1635" s="101">
        <v>89</v>
      </c>
      <c r="I1635" s="101">
        <v>55</v>
      </c>
      <c r="J1635" s="101">
        <v>3.5099999999999993</v>
      </c>
    </row>
    <row r="1636" spans="1:10" x14ac:dyDescent="0.25">
      <c r="A1636" s="109">
        <v>45100</v>
      </c>
      <c r="B1636" s="100">
        <v>25</v>
      </c>
      <c r="C1636" s="100"/>
      <c r="D1636" s="101">
        <v>17.560416666666665</v>
      </c>
      <c r="E1636" s="101">
        <v>26.4</v>
      </c>
      <c r="F1636" s="101">
        <v>14.1</v>
      </c>
      <c r="G1636" s="101">
        <v>75.354166666666671</v>
      </c>
      <c r="H1636" s="101">
        <v>90</v>
      </c>
      <c r="I1636" s="101">
        <v>41</v>
      </c>
      <c r="J1636" s="101">
        <v>3.589999999999999</v>
      </c>
    </row>
    <row r="1637" spans="1:10" x14ac:dyDescent="0.25">
      <c r="A1637" s="109">
        <v>45101</v>
      </c>
      <c r="B1637" s="100">
        <v>25</v>
      </c>
      <c r="C1637" s="100"/>
      <c r="D1637" s="101">
        <v>16.722916666666666</v>
      </c>
      <c r="E1637" s="101">
        <v>24.7</v>
      </c>
      <c r="F1637" s="101">
        <v>11.4</v>
      </c>
      <c r="G1637" s="101">
        <v>77.375</v>
      </c>
      <c r="H1637" s="101">
        <v>93</v>
      </c>
      <c r="I1637" s="101">
        <v>49</v>
      </c>
      <c r="J1637" s="101">
        <v>3.0299999999999989</v>
      </c>
    </row>
    <row r="1638" spans="1:10" x14ac:dyDescent="0.25">
      <c r="A1638" s="109">
        <v>45102</v>
      </c>
      <c r="B1638" s="100">
        <v>25</v>
      </c>
      <c r="C1638" s="100"/>
      <c r="D1638" s="101">
        <v>17.631250000000005</v>
      </c>
      <c r="E1638" s="101">
        <v>28.5</v>
      </c>
      <c r="F1638" s="101">
        <v>9.6</v>
      </c>
      <c r="G1638" s="101">
        <v>72.166666666666671</v>
      </c>
      <c r="H1638" s="101">
        <v>93</v>
      </c>
      <c r="I1638" s="101">
        <v>35</v>
      </c>
      <c r="J1638" s="101">
        <v>3.78</v>
      </c>
    </row>
    <row r="1639" spans="1:10" x14ac:dyDescent="0.25">
      <c r="A1639" s="109">
        <v>45103</v>
      </c>
      <c r="B1639" s="100">
        <v>26</v>
      </c>
      <c r="C1639" s="100"/>
      <c r="D1639" s="101">
        <v>16.097916666666666</v>
      </c>
      <c r="E1639" s="101">
        <v>25.5</v>
      </c>
      <c r="F1639" s="101">
        <v>11.5</v>
      </c>
      <c r="G1639" s="101">
        <v>81.208333333333329</v>
      </c>
      <c r="H1639" s="101">
        <v>96</v>
      </c>
      <c r="I1639" s="101">
        <v>50</v>
      </c>
      <c r="J1639" s="101">
        <v>3.0799999999999996</v>
      </c>
    </row>
    <row r="1640" spans="1:10" x14ac:dyDescent="0.25">
      <c r="A1640" s="109">
        <v>45104</v>
      </c>
      <c r="B1640" s="100">
        <v>26</v>
      </c>
      <c r="C1640" s="100"/>
      <c r="D1640" s="101">
        <v>17.189583333333335</v>
      </c>
      <c r="E1640" s="101">
        <v>25.6</v>
      </c>
      <c r="F1640" s="101">
        <v>13.5</v>
      </c>
      <c r="G1640" s="101">
        <v>73.395833333333329</v>
      </c>
      <c r="H1640" s="101">
        <v>88</v>
      </c>
      <c r="I1640" s="101">
        <v>45</v>
      </c>
      <c r="J1640" s="101">
        <v>3.5999999999999996</v>
      </c>
    </row>
    <row r="1641" spans="1:10" x14ac:dyDescent="0.25">
      <c r="A1641" s="109">
        <v>45105</v>
      </c>
      <c r="B1641" s="100">
        <v>26</v>
      </c>
      <c r="C1641" s="100"/>
      <c r="D1641" s="101">
        <v>18.03125</v>
      </c>
      <c r="E1641" s="101">
        <v>29.2</v>
      </c>
      <c r="F1641" s="101">
        <v>11.4</v>
      </c>
      <c r="G1641" s="101">
        <v>71.145833333333329</v>
      </c>
      <c r="H1641" s="101">
        <v>91</v>
      </c>
      <c r="I1641" s="101">
        <v>29</v>
      </c>
      <c r="J1641" s="101">
        <v>3.919999999999999</v>
      </c>
    </row>
    <row r="1642" spans="1:10" x14ac:dyDescent="0.25">
      <c r="A1642" s="109">
        <v>45106</v>
      </c>
      <c r="B1642" s="100">
        <v>26</v>
      </c>
      <c r="C1642" s="100"/>
      <c r="D1642" s="101">
        <v>17.78541666666667</v>
      </c>
      <c r="E1642" s="101">
        <v>27.8</v>
      </c>
      <c r="F1642" s="101">
        <v>12</v>
      </c>
      <c r="G1642" s="101">
        <v>72.770833333333329</v>
      </c>
      <c r="H1642" s="101">
        <v>94</v>
      </c>
      <c r="I1642" s="101">
        <v>38</v>
      </c>
      <c r="J1642" s="101">
        <v>3.7499999999999991</v>
      </c>
    </row>
    <row r="1643" spans="1:10" x14ac:dyDescent="0.25">
      <c r="A1643" s="109">
        <v>45107</v>
      </c>
      <c r="B1643" s="100">
        <v>26</v>
      </c>
      <c r="C1643" s="100"/>
      <c r="D1643" s="101">
        <v>16.802083333333339</v>
      </c>
      <c r="E1643" s="101">
        <v>24.7</v>
      </c>
      <c r="F1643" s="101">
        <v>11.9</v>
      </c>
      <c r="G1643" s="101">
        <v>75.729166666666671</v>
      </c>
      <c r="H1643" s="101">
        <v>93</v>
      </c>
      <c r="I1643" s="101">
        <v>49</v>
      </c>
      <c r="J1643" s="101">
        <v>3.4199999999999995</v>
      </c>
    </row>
    <row r="1644" spans="1:10" x14ac:dyDescent="0.25">
      <c r="A1644" s="109">
        <v>45108</v>
      </c>
      <c r="B1644" s="100">
        <v>26</v>
      </c>
      <c r="C1644" s="100"/>
      <c r="D1644" s="101">
        <v>16.302083333333339</v>
      </c>
      <c r="E1644" s="101">
        <v>25.4</v>
      </c>
      <c r="F1644" s="101">
        <v>11.1</v>
      </c>
      <c r="G1644" s="101">
        <v>78.375</v>
      </c>
      <c r="H1644" s="101">
        <v>95</v>
      </c>
      <c r="I1644" s="101">
        <v>49</v>
      </c>
      <c r="J1644" s="101">
        <v>2.6399999999999992</v>
      </c>
    </row>
    <row r="1645" spans="1:10" x14ac:dyDescent="0.25">
      <c r="A1645" s="109">
        <v>45109</v>
      </c>
      <c r="B1645" s="100">
        <v>26</v>
      </c>
      <c r="C1645" s="100"/>
      <c r="D1645" s="101">
        <v>18.283333333333335</v>
      </c>
      <c r="E1645" s="101">
        <v>27.9</v>
      </c>
      <c r="F1645" s="101">
        <v>14</v>
      </c>
      <c r="G1645" s="101">
        <v>73.604166666666671</v>
      </c>
      <c r="H1645" s="101">
        <v>89</v>
      </c>
      <c r="I1645" s="101">
        <v>42</v>
      </c>
      <c r="J1645" s="101">
        <v>3.5699999999999994</v>
      </c>
    </row>
    <row r="1646" spans="1:10" x14ac:dyDescent="0.25">
      <c r="A1646" s="109">
        <v>45110</v>
      </c>
      <c r="B1646" s="100">
        <v>27</v>
      </c>
      <c r="C1646" s="100"/>
      <c r="D1646" s="101">
        <v>17.381250000000005</v>
      </c>
      <c r="E1646" s="101">
        <v>24</v>
      </c>
      <c r="F1646" s="101">
        <v>14.7</v>
      </c>
      <c r="G1646" s="101">
        <v>78.708333333333329</v>
      </c>
      <c r="H1646" s="101">
        <v>90</v>
      </c>
      <c r="I1646" s="101">
        <v>53</v>
      </c>
      <c r="J1646" s="101">
        <v>2.1199999999999997</v>
      </c>
    </row>
    <row r="1647" spans="1:10" x14ac:dyDescent="0.25">
      <c r="A1647" s="109">
        <v>45111</v>
      </c>
      <c r="B1647" s="100">
        <v>27</v>
      </c>
      <c r="C1647" s="100"/>
      <c r="D1647" s="101">
        <v>17.912499999999998</v>
      </c>
      <c r="E1647" s="101">
        <v>25.9</v>
      </c>
      <c r="F1647" s="101">
        <v>15.1</v>
      </c>
      <c r="G1647" s="101">
        <v>75.729166666666671</v>
      </c>
      <c r="H1647" s="101">
        <v>88</v>
      </c>
      <c r="I1647" s="101">
        <v>47</v>
      </c>
      <c r="J1647" s="101">
        <v>2.9799999999999995</v>
      </c>
    </row>
    <row r="1648" spans="1:10" x14ac:dyDescent="0.25">
      <c r="A1648" s="109">
        <v>45112</v>
      </c>
      <c r="B1648" s="100">
        <v>27</v>
      </c>
      <c r="C1648" s="100"/>
      <c r="D1648" s="101">
        <v>18.466666666666672</v>
      </c>
      <c r="E1648" s="101">
        <v>28.1</v>
      </c>
      <c r="F1648" s="101">
        <v>13.7</v>
      </c>
      <c r="G1648" s="101">
        <v>74.125</v>
      </c>
      <c r="H1648" s="101">
        <v>92</v>
      </c>
      <c r="I1648" s="101">
        <v>39</v>
      </c>
      <c r="J1648" s="101">
        <v>4.22</v>
      </c>
    </row>
    <row r="1649" spans="1:10" x14ac:dyDescent="0.25">
      <c r="A1649" s="109">
        <v>45113</v>
      </c>
      <c r="B1649" s="100">
        <v>27</v>
      </c>
      <c r="C1649" s="100"/>
      <c r="D1649" s="101">
        <v>16.141666666666662</v>
      </c>
      <c r="E1649" s="101">
        <v>23.2</v>
      </c>
      <c r="F1649" s="101">
        <v>12.5</v>
      </c>
      <c r="G1649" s="101">
        <v>81.208333333333329</v>
      </c>
      <c r="H1649" s="101">
        <v>93</v>
      </c>
      <c r="I1649" s="101">
        <v>56</v>
      </c>
      <c r="J1649" s="101">
        <v>2.3199999999999994</v>
      </c>
    </row>
    <row r="1650" spans="1:10" x14ac:dyDescent="0.25">
      <c r="A1650" s="109">
        <v>45114</v>
      </c>
      <c r="B1650" s="100">
        <v>27</v>
      </c>
      <c r="C1650" s="100"/>
      <c r="D1650" s="101">
        <v>15.333333333333336</v>
      </c>
      <c r="E1650" s="101">
        <v>21.4</v>
      </c>
      <c r="F1650" s="101">
        <v>13.6</v>
      </c>
      <c r="G1650" s="101">
        <v>82.125</v>
      </c>
      <c r="H1650" s="101">
        <v>89</v>
      </c>
      <c r="I1650" s="101">
        <v>59</v>
      </c>
      <c r="J1650" s="101">
        <v>2.1199999999999992</v>
      </c>
    </row>
    <row r="1651" spans="1:10" x14ac:dyDescent="0.25">
      <c r="A1651" s="109">
        <v>45115</v>
      </c>
      <c r="B1651" s="100">
        <v>27</v>
      </c>
      <c r="C1651" s="100"/>
      <c r="D1651" s="101">
        <v>15.685416666666667</v>
      </c>
      <c r="E1651" s="101">
        <v>23.6</v>
      </c>
      <c r="F1651" s="101">
        <v>11.5</v>
      </c>
      <c r="G1651" s="101">
        <v>79.083333333333329</v>
      </c>
      <c r="H1651" s="101">
        <v>93</v>
      </c>
      <c r="I1651" s="101">
        <v>52</v>
      </c>
      <c r="J1651" s="101">
        <v>2.6999999999999988</v>
      </c>
    </row>
    <row r="1652" spans="1:10" x14ac:dyDescent="0.25">
      <c r="A1652" s="109">
        <v>45116</v>
      </c>
      <c r="B1652" s="100">
        <v>27</v>
      </c>
      <c r="C1652" s="100"/>
      <c r="D1652" s="101">
        <v>18.002083333333331</v>
      </c>
      <c r="E1652" s="101">
        <v>29.3</v>
      </c>
      <c r="F1652" s="101">
        <v>11.8</v>
      </c>
      <c r="G1652" s="101">
        <v>72.5625</v>
      </c>
      <c r="H1652" s="101">
        <v>93</v>
      </c>
      <c r="I1652" s="101">
        <v>36</v>
      </c>
      <c r="J1652" s="101">
        <v>3.589999999999999</v>
      </c>
    </row>
    <row r="1653" spans="1:10" x14ac:dyDescent="0.25">
      <c r="A1653" s="109">
        <v>45117</v>
      </c>
      <c r="B1653" s="100">
        <v>28</v>
      </c>
      <c r="C1653" s="100"/>
      <c r="D1653" s="101">
        <v>17.179166666666674</v>
      </c>
      <c r="E1653" s="101">
        <v>27.5</v>
      </c>
      <c r="F1653" s="101">
        <v>11.6</v>
      </c>
      <c r="G1653" s="101">
        <v>78.416666666666671</v>
      </c>
      <c r="H1653" s="101">
        <v>95</v>
      </c>
      <c r="I1653" s="101">
        <v>47</v>
      </c>
      <c r="J1653" s="101">
        <v>3.2299999999999991</v>
      </c>
    </row>
    <row r="1654" spans="1:10" x14ac:dyDescent="0.25">
      <c r="A1654" s="109">
        <v>45118</v>
      </c>
      <c r="B1654" s="100">
        <v>28</v>
      </c>
      <c r="C1654" s="100"/>
      <c r="D1654" s="101">
        <v>17.468749999999996</v>
      </c>
      <c r="E1654" s="101">
        <v>26.7</v>
      </c>
      <c r="F1654" s="101">
        <v>11.9</v>
      </c>
      <c r="G1654" s="101">
        <v>79.729166666666671</v>
      </c>
      <c r="H1654" s="101">
        <v>95</v>
      </c>
      <c r="I1654" s="101">
        <v>48</v>
      </c>
      <c r="J1654" s="101">
        <v>3.5999999999999992</v>
      </c>
    </row>
    <row r="1655" spans="1:10" x14ac:dyDescent="0.25">
      <c r="A1655" s="109">
        <v>45119</v>
      </c>
      <c r="B1655" s="100">
        <v>28</v>
      </c>
      <c r="C1655" s="100"/>
      <c r="D1655" s="101">
        <v>16.712499999999995</v>
      </c>
      <c r="E1655" s="101">
        <v>21.9</v>
      </c>
      <c r="F1655" s="101">
        <v>14.3</v>
      </c>
      <c r="G1655" s="101">
        <v>83.854166666666671</v>
      </c>
      <c r="H1655" s="101">
        <v>93</v>
      </c>
      <c r="I1655" s="101">
        <v>66</v>
      </c>
      <c r="J1655" s="101">
        <v>3.8099999999999992</v>
      </c>
    </row>
    <row r="1656" spans="1:10" x14ac:dyDescent="0.25">
      <c r="A1656" s="109">
        <v>45120</v>
      </c>
      <c r="B1656" s="100">
        <v>28</v>
      </c>
      <c r="C1656" s="100"/>
      <c r="D1656" s="101">
        <v>24.191666666666666</v>
      </c>
      <c r="E1656" s="101">
        <v>32.700000000000003</v>
      </c>
      <c r="F1656" s="101">
        <v>19.399999999999999</v>
      </c>
      <c r="G1656" s="101">
        <v>65.270833333333329</v>
      </c>
      <c r="H1656" s="101">
        <v>81</v>
      </c>
      <c r="I1656" s="101">
        <v>40</v>
      </c>
      <c r="J1656" s="101">
        <v>7.1099999999999994</v>
      </c>
    </row>
    <row r="1657" spans="1:10" x14ac:dyDescent="0.25">
      <c r="A1657" s="109">
        <v>45121</v>
      </c>
      <c r="B1657" s="100">
        <v>28</v>
      </c>
      <c r="C1657" s="100"/>
      <c r="D1657" s="101">
        <v>24.191666666666666</v>
      </c>
      <c r="E1657" s="101">
        <v>32.700000000000003</v>
      </c>
      <c r="F1657" s="101">
        <v>19.399999999999999</v>
      </c>
      <c r="G1657" s="101">
        <v>65.270833333333329</v>
      </c>
      <c r="H1657" s="101">
        <v>81</v>
      </c>
      <c r="I1657" s="101">
        <v>40</v>
      </c>
      <c r="J1657" s="101">
        <v>7.1099999999999994</v>
      </c>
    </row>
    <row r="1658" spans="1:10" x14ac:dyDescent="0.25">
      <c r="A1658" s="109">
        <v>45122</v>
      </c>
      <c r="B1658" s="100">
        <v>28</v>
      </c>
      <c r="C1658" s="100"/>
      <c r="D1658" s="101">
        <v>24.191666666666666</v>
      </c>
      <c r="E1658" s="101">
        <v>32.700000000000003</v>
      </c>
      <c r="F1658" s="101">
        <v>19.399999999999999</v>
      </c>
      <c r="G1658" s="101">
        <v>65.270833333333329</v>
      </c>
      <c r="H1658" s="101">
        <v>81</v>
      </c>
      <c r="I1658" s="101">
        <v>40</v>
      </c>
      <c r="J1658" s="101">
        <v>7.1099999999999994</v>
      </c>
    </row>
    <row r="1659" spans="1:10" x14ac:dyDescent="0.25">
      <c r="A1659" s="109">
        <v>45123</v>
      </c>
      <c r="B1659" s="100">
        <v>28</v>
      </c>
      <c r="C1659" s="100"/>
      <c r="D1659" s="101">
        <v>24.191666666666666</v>
      </c>
      <c r="E1659" s="101">
        <v>32.700000000000003</v>
      </c>
      <c r="F1659" s="101">
        <v>19.399999999999999</v>
      </c>
      <c r="G1659" s="101">
        <v>65.270833333333329</v>
      </c>
      <c r="H1659" s="101">
        <v>81</v>
      </c>
      <c r="I1659" s="101">
        <v>40</v>
      </c>
      <c r="J1659" s="101">
        <v>7.1099999999999994</v>
      </c>
    </row>
    <row r="1660" spans="1:10" x14ac:dyDescent="0.25">
      <c r="A1660" s="109">
        <v>45124</v>
      </c>
      <c r="B1660" s="100">
        <v>29</v>
      </c>
      <c r="C1660" s="100"/>
      <c r="D1660" s="101">
        <v>24.191666666666666</v>
      </c>
      <c r="E1660" s="101">
        <v>32.700000000000003</v>
      </c>
      <c r="F1660" s="101">
        <v>19.399999999999999</v>
      </c>
      <c r="G1660" s="101">
        <v>65.270833333333329</v>
      </c>
      <c r="H1660" s="101">
        <v>81</v>
      </c>
      <c r="I1660" s="101">
        <v>40</v>
      </c>
      <c r="J1660" s="101">
        <v>7.1099999999999994</v>
      </c>
    </row>
    <row r="1661" spans="1:10" x14ac:dyDescent="0.25">
      <c r="A1661" s="109">
        <v>45125</v>
      </c>
      <c r="B1661" s="100">
        <v>29</v>
      </c>
      <c r="C1661" s="100"/>
      <c r="D1661" s="101">
        <v>24.191666666666666</v>
      </c>
      <c r="E1661" s="101">
        <v>32.700000000000003</v>
      </c>
      <c r="F1661" s="101">
        <v>19.399999999999999</v>
      </c>
      <c r="G1661" s="101">
        <v>65.270833333333329</v>
      </c>
      <c r="H1661" s="101">
        <v>81</v>
      </c>
      <c r="I1661" s="101">
        <v>40</v>
      </c>
      <c r="J1661" s="101">
        <v>7.1099999999999994</v>
      </c>
    </row>
    <row r="1662" spans="1:10" x14ac:dyDescent="0.25">
      <c r="A1662" s="109">
        <v>45126</v>
      </c>
      <c r="B1662" s="100">
        <v>29</v>
      </c>
      <c r="C1662" s="100"/>
      <c r="D1662" s="101">
        <v>24.191666666666666</v>
      </c>
      <c r="E1662" s="101">
        <v>32.700000000000003</v>
      </c>
      <c r="F1662" s="101">
        <v>19.399999999999999</v>
      </c>
      <c r="G1662" s="101">
        <v>65.270833333333329</v>
      </c>
      <c r="H1662" s="101">
        <v>81</v>
      </c>
      <c r="I1662" s="101">
        <v>40</v>
      </c>
      <c r="J1662" s="101">
        <v>7.1099999999999994</v>
      </c>
    </row>
    <row r="1663" spans="1:10" x14ac:dyDescent="0.25">
      <c r="A1663" s="109">
        <v>45127</v>
      </c>
      <c r="B1663" s="100">
        <v>29</v>
      </c>
      <c r="C1663" s="100"/>
      <c r="D1663" s="101">
        <v>24.191666666666666</v>
      </c>
      <c r="E1663" s="101">
        <v>32.700000000000003</v>
      </c>
      <c r="F1663" s="101">
        <v>19.399999999999999</v>
      </c>
      <c r="G1663" s="101">
        <v>65.270833333333329</v>
      </c>
      <c r="H1663" s="101">
        <v>81</v>
      </c>
      <c r="I1663" s="101">
        <v>40</v>
      </c>
      <c r="J1663" s="101">
        <v>7.1099999999999994</v>
      </c>
    </row>
    <row r="1664" spans="1:10" x14ac:dyDescent="0.25">
      <c r="A1664" s="109">
        <v>45128</v>
      </c>
      <c r="B1664" s="100">
        <v>29</v>
      </c>
      <c r="C1664" s="100"/>
      <c r="D1664" s="101">
        <v>24.191666666666666</v>
      </c>
      <c r="E1664" s="101">
        <v>32.700000000000003</v>
      </c>
      <c r="F1664" s="101">
        <v>19.399999999999999</v>
      </c>
      <c r="G1664" s="101">
        <v>65.270833333333329</v>
      </c>
      <c r="H1664" s="101">
        <v>81</v>
      </c>
      <c r="I1664" s="101">
        <v>40</v>
      </c>
      <c r="J1664" s="101">
        <v>7.1099999999999994</v>
      </c>
    </row>
    <row r="1665" spans="1:10" x14ac:dyDescent="0.25">
      <c r="A1665" s="109">
        <v>45129</v>
      </c>
      <c r="B1665" s="100">
        <v>29</v>
      </c>
      <c r="C1665" s="100"/>
      <c r="D1665" s="101">
        <v>24.191666666666666</v>
      </c>
      <c r="E1665" s="101">
        <v>32.700000000000003</v>
      </c>
      <c r="F1665" s="101">
        <v>19.399999999999999</v>
      </c>
      <c r="G1665" s="101">
        <v>65.270833333333329</v>
      </c>
      <c r="H1665" s="101">
        <v>81</v>
      </c>
      <c r="I1665" s="101">
        <v>40</v>
      </c>
      <c r="J1665" s="101">
        <v>7.1099999999999994</v>
      </c>
    </row>
    <row r="1666" spans="1:10" x14ac:dyDescent="0.25">
      <c r="A1666" s="109">
        <v>45130</v>
      </c>
      <c r="B1666" s="100">
        <v>29</v>
      </c>
      <c r="C1666" s="100"/>
      <c r="D1666" s="101">
        <v>24.191666666666666</v>
      </c>
      <c r="E1666" s="101">
        <v>32.700000000000003</v>
      </c>
      <c r="F1666" s="101">
        <v>19.399999999999999</v>
      </c>
      <c r="G1666" s="101">
        <v>65.270833333333329</v>
      </c>
      <c r="H1666" s="101">
        <v>81</v>
      </c>
      <c r="I1666" s="101">
        <v>40</v>
      </c>
      <c r="J1666" s="101">
        <v>7.1099999999999994</v>
      </c>
    </row>
    <row r="1667" spans="1:10" x14ac:dyDescent="0.25">
      <c r="A1667" s="109">
        <v>45131</v>
      </c>
      <c r="B1667" s="100">
        <v>30</v>
      </c>
      <c r="C1667" s="100"/>
      <c r="D1667" s="101">
        <v>24.191666666666666</v>
      </c>
      <c r="E1667" s="101">
        <v>32.700000000000003</v>
      </c>
      <c r="F1667" s="101">
        <v>19.399999999999999</v>
      </c>
      <c r="G1667" s="101">
        <v>65.270833333333329</v>
      </c>
      <c r="H1667" s="101">
        <v>81</v>
      </c>
      <c r="I1667" s="101">
        <v>40</v>
      </c>
      <c r="J1667" s="101">
        <v>7.1099999999999994</v>
      </c>
    </row>
    <row r="1668" spans="1:10" x14ac:dyDescent="0.25">
      <c r="A1668" s="109">
        <v>45132</v>
      </c>
      <c r="B1668" s="100">
        <v>30</v>
      </c>
      <c r="C1668" s="100"/>
      <c r="D1668" s="101">
        <v>24.191666666666666</v>
      </c>
      <c r="E1668" s="101">
        <v>32.700000000000003</v>
      </c>
      <c r="F1668" s="101">
        <v>19.399999999999999</v>
      </c>
      <c r="G1668" s="101">
        <v>65.270833333333329</v>
      </c>
      <c r="H1668" s="101">
        <v>81</v>
      </c>
      <c r="I1668" s="101">
        <v>40</v>
      </c>
      <c r="J1668" s="101">
        <v>7.1099999999999994</v>
      </c>
    </row>
    <row r="1669" spans="1:10" x14ac:dyDescent="0.25">
      <c r="A1669" s="109">
        <v>45133</v>
      </c>
      <c r="B1669" s="100">
        <v>30</v>
      </c>
      <c r="C1669" s="100"/>
      <c r="D1669" s="101">
        <v>24.191666666666666</v>
      </c>
      <c r="E1669" s="101">
        <v>32.700000000000003</v>
      </c>
      <c r="F1669" s="101">
        <v>19.399999999999999</v>
      </c>
      <c r="G1669" s="101">
        <v>65.270833333333329</v>
      </c>
      <c r="H1669" s="101">
        <v>81</v>
      </c>
      <c r="I1669" s="101">
        <v>40</v>
      </c>
      <c r="J1669" s="101">
        <v>7.1099999999999994</v>
      </c>
    </row>
    <row r="1670" spans="1:10" x14ac:dyDescent="0.25">
      <c r="A1670" s="109">
        <v>45134</v>
      </c>
      <c r="B1670" s="100">
        <v>30</v>
      </c>
      <c r="C1670" s="100"/>
      <c r="D1670" s="101">
        <v>24.191666666666666</v>
      </c>
      <c r="E1670" s="101">
        <v>32.700000000000003</v>
      </c>
      <c r="F1670" s="101">
        <v>19.399999999999999</v>
      </c>
      <c r="G1670" s="101">
        <v>65.270833333333329</v>
      </c>
      <c r="H1670" s="101">
        <v>81</v>
      </c>
      <c r="I1670" s="101">
        <v>40</v>
      </c>
      <c r="J1670" s="101">
        <v>7.1099999999999994</v>
      </c>
    </row>
    <row r="1671" spans="1:10" x14ac:dyDescent="0.25">
      <c r="A1671" s="109">
        <v>45135</v>
      </c>
      <c r="B1671" s="100">
        <v>30</v>
      </c>
      <c r="C1671" s="100"/>
      <c r="D1671" s="101">
        <v>24.191666666666666</v>
      </c>
      <c r="E1671" s="101">
        <v>32.700000000000003</v>
      </c>
      <c r="F1671" s="101">
        <v>19.399999999999999</v>
      </c>
      <c r="G1671" s="101">
        <v>65.270833333333329</v>
      </c>
      <c r="H1671" s="101">
        <v>81</v>
      </c>
      <c r="I1671" s="101">
        <v>40</v>
      </c>
      <c r="J1671" s="101">
        <v>7.1099999999999994</v>
      </c>
    </row>
    <row r="1672" spans="1:10" x14ac:dyDescent="0.25">
      <c r="A1672" s="109">
        <v>45136</v>
      </c>
      <c r="B1672" s="100">
        <v>30</v>
      </c>
      <c r="C1672" s="100"/>
      <c r="D1672" s="101">
        <v>24.191666666666666</v>
      </c>
      <c r="E1672" s="101">
        <v>32.700000000000003</v>
      </c>
      <c r="F1672" s="101">
        <v>19.399999999999999</v>
      </c>
      <c r="G1672" s="101">
        <v>65.270833333333329</v>
      </c>
      <c r="H1672" s="101">
        <v>81</v>
      </c>
      <c r="I1672" s="101">
        <v>40</v>
      </c>
      <c r="J1672" s="101">
        <v>7.1099999999999994</v>
      </c>
    </row>
    <row r="1673" spans="1:10" x14ac:dyDescent="0.25">
      <c r="A1673" s="109">
        <v>45137</v>
      </c>
      <c r="B1673" s="100">
        <v>30</v>
      </c>
      <c r="C1673" s="100"/>
      <c r="D1673" s="101">
        <v>24.191666666666666</v>
      </c>
      <c r="E1673" s="101">
        <v>32.700000000000003</v>
      </c>
      <c r="F1673" s="101">
        <v>19.399999999999999</v>
      </c>
      <c r="G1673" s="101">
        <v>65.270833333333329</v>
      </c>
      <c r="H1673" s="101">
        <v>81</v>
      </c>
      <c r="I1673" s="101">
        <v>40</v>
      </c>
      <c r="J1673" s="101">
        <v>7.1099999999999994</v>
      </c>
    </row>
    <row r="1674" spans="1:10" x14ac:dyDescent="0.25">
      <c r="A1674" s="109">
        <v>45138</v>
      </c>
      <c r="B1674" s="100">
        <v>31</v>
      </c>
      <c r="C1674" s="100"/>
      <c r="D1674" s="101">
        <v>24.191666666666666</v>
      </c>
      <c r="E1674" s="101">
        <v>32.700000000000003</v>
      </c>
      <c r="F1674" s="101">
        <v>19.399999999999999</v>
      </c>
      <c r="G1674" s="101">
        <v>65.270833333333329</v>
      </c>
      <c r="H1674" s="101">
        <v>81</v>
      </c>
      <c r="I1674" s="101">
        <v>40</v>
      </c>
      <c r="J1674" s="101">
        <v>7.1099999999999994</v>
      </c>
    </row>
    <row r="1675" spans="1:10" x14ac:dyDescent="0.25">
      <c r="A1675" s="109">
        <v>45139</v>
      </c>
      <c r="B1675" s="100">
        <v>31</v>
      </c>
      <c r="C1675" s="100"/>
      <c r="D1675" s="101">
        <v>24.191666666666666</v>
      </c>
      <c r="E1675" s="101">
        <v>32.700000000000003</v>
      </c>
      <c r="F1675" s="101">
        <v>19.399999999999999</v>
      </c>
      <c r="G1675" s="101">
        <v>65.270833333333329</v>
      </c>
      <c r="H1675" s="101">
        <v>81</v>
      </c>
      <c r="I1675" s="101">
        <v>40</v>
      </c>
      <c r="J1675" s="101">
        <v>7.1099999999999994</v>
      </c>
    </row>
    <row r="1676" spans="1:10" x14ac:dyDescent="0.25">
      <c r="A1676" s="109">
        <v>45140</v>
      </c>
      <c r="B1676" s="100">
        <v>31</v>
      </c>
      <c r="C1676" s="100"/>
      <c r="D1676" s="101">
        <v>24.191666666666666</v>
      </c>
      <c r="E1676" s="101">
        <v>32.700000000000003</v>
      </c>
      <c r="F1676" s="101">
        <v>19.399999999999999</v>
      </c>
      <c r="G1676" s="101">
        <v>65.270833333333329</v>
      </c>
      <c r="H1676" s="101">
        <v>81</v>
      </c>
      <c r="I1676" s="101">
        <v>40</v>
      </c>
      <c r="J1676" s="101">
        <v>7.1099999999999994</v>
      </c>
    </row>
    <row r="1677" spans="1:10" x14ac:dyDescent="0.25">
      <c r="A1677" s="109">
        <v>45141</v>
      </c>
      <c r="B1677" s="100">
        <v>31</v>
      </c>
      <c r="C1677" s="100"/>
      <c r="D1677" s="101">
        <v>24.191666666666666</v>
      </c>
      <c r="E1677" s="101">
        <v>32.700000000000003</v>
      </c>
      <c r="F1677" s="101">
        <v>19.399999999999999</v>
      </c>
      <c r="G1677" s="101">
        <v>65.270833333333329</v>
      </c>
      <c r="H1677" s="101">
        <v>81</v>
      </c>
      <c r="I1677" s="101">
        <v>40</v>
      </c>
      <c r="J1677" s="101">
        <v>7.1099999999999994</v>
      </c>
    </row>
    <row r="1678" spans="1:10" x14ac:dyDescent="0.25">
      <c r="A1678" s="109">
        <v>45142</v>
      </c>
      <c r="B1678" s="100">
        <v>31</v>
      </c>
      <c r="C1678" s="100"/>
      <c r="D1678" s="101">
        <v>24.191666666666666</v>
      </c>
      <c r="E1678" s="101">
        <v>32.700000000000003</v>
      </c>
      <c r="F1678" s="101">
        <v>19.399999999999999</v>
      </c>
      <c r="G1678" s="101">
        <v>65.270833333333329</v>
      </c>
      <c r="H1678" s="101">
        <v>81</v>
      </c>
      <c r="I1678" s="101">
        <v>40</v>
      </c>
      <c r="J1678" s="101">
        <v>7.1099999999999994</v>
      </c>
    </row>
    <row r="1679" spans="1:10" x14ac:dyDescent="0.25">
      <c r="A1679" s="109">
        <v>45143</v>
      </c>
      <c r="B1679" s="100">
        <v>31</v>
      </c>
      <c r="C1679" s="100"/>
      <c r="D1679" s="101">
        <v>24.191666666666666</v>
      </c>
      <c r="E1679" s="101">
        <v>32.700000000000003</v>
      </c>
      <c r="F1679" s="101">
        <v>19.399999999999999</v>
      </c>
      <c r="G1679" s="101">
        <v>65.270833333333329</v>
      </c>
      <c r="H1679" s="101">
        <v>81</v>
      </c>
      <c r="I1679" s="101">
        <v>40</v>
      </c>
      <c r="J1679" s="101">
        <v>7.1099999999999994</v>
      </c>
    </row>
    <row r="1680" spans="1:10" x14ac:dyDescent="0.25">
      <c r="A1680" s="109">
        <v>45144</v>
      </c>
      <c r="B1680" s="100">
        <v>31</v>
      </c>
      <c r="C1680" s="100"/>
      <c r="D1680" s="101">
        <v>24.191666666666666</v>
      </c>
      <c r="E1680" s="101">
        <v>32.700000000000003</v>
      </c>
      <c r="F1680" s="101">
        <v>19.399999999999999</v>
      </c>
      <c r="G1680" s="101">
        <v>65.270833333333329</v>
      </c>
      <c r="H1680" s="101">
        <v>81</v>
      </c>
      <c r="I1680" s="101">
        <v>40</v>
      </c>
      <c r="J1680" s="101">
        <v>7.1099999999999994</v>
      </c>
    </row>
    <row r="1681" spans="1:10" x14ac:dyDescent="0.25">
      <c r="A1681" s="109">
        <v>45145</v>
      </c>
      <c r="B1681" s="100">
        <v>32</v>
      </c>
      <c r="C1681" s="100"/>
      <c r="D1681" s="101">
        <v>24.191666666666666</v>
      </c>
      <c r="E1681" s="101">
        <v>32.700000000000003</v>
      </c>
      <c r="F1681" s="101">
        <v>19.399999999999999</v>
      </c>
      <c r="G1681" s="101">
        <v>65.270833333333329</v>
      </c>
      <c r="H1681" s="101">
        <v>81</v>
      </c>
      <c r="I1681" s="101">
        <v>40</v>
      </c>
      <c r="J1681" s="101">
        <v>7.1099999999999994</v>
      </c>
    </row>
    <row r="1682" spans="1:10" x14ac:dyDescent="0.25">
      <c r="A1682" s="109">
        <v>45146</v>
      </c>
      <c r="B1682" s="100">
        <v>32</v>
      </c>
      <c r="C1682" s="100"/>
      <c r="D1682" s="101">
        <v>24.191666666666666</v>
      </c>
      <c r="E1682" s="101">
        <v>32.700000000000003</v>
      </c>
      <c r="F1682" s="101">
        <v>19.399999999999999</v>
      </c>
      <c r="G1682" s="101">
        <v>65.270833333333329</v>
      </c>
      <c r="H1682" s="101">
        <v>81</v>
      </c>
      <c r="I1682" s="101">
        <v>40</v>
      </c>
      <c r="J1682" s="101">
        <v>7.1099999999999994</v>
      </c>
    </row>
    <row r="1683" spans="1:10" x14ac:dyDescent="0.25">
      <c r="A1683" s="109">
        <v>45147</v>
      </c>
      <c r="B1683" s="100">
        <v>32</v>
      </c>
      <c r="C1683" s="100"/>
      <c r="D1683" s="101">
        <v>24.191666666666666</v>
      </c>
      <c r="E1683" s="101">
        <v>32.700000000000003</v>
      </c>
      <c r="F1683" s="101">
        <v>19.399999999999999</v>
      </c>
      <c r="G1683" s="101">
        <v>65.270833333333329</v>
      </c>
      <c r="H1683" s="101">
        <v>81</v>
      </c>
      <c r="I1683" s="101">
        <v>40</v>
      </c>
      <c r="J1683" s="101">
        <v>7.1099999999999994</v>
      </c>
    </row>
    <row r="1684" spans="1:10" x14ac:dyDescent="0.25">
      <c r="A1684" s="109">
        <v>45148</v>
      </c>
      <c r="B1684" s="100">
        <v>32</v>
      </c>
      <c r="C1684" s="100"/>
      <c r="D1684" s="101">
        <v>24.191666666666666</v>
      </c>
      <c r="E1684" s="101">
        <v>32.700000000000003</v>
      </c>
      <c r="F1684" s="101">
        <v>19.399999999999999</v>
      </c>
      <c r="G1684" s="101">
        <v>65.270833333333329</v>
      </c>
      <c r="H1684" s="101">
        <v>81</v>
      </c>
      <c r="I1684" s="101">
        <v>40</v>
      </c>
      <c r="J1684" s="101">
        <v>7.1099999999999994</v>
      </c>
    </row>
    <row r="1685" spans="1:10" x14ac:dyDescent="0.25">
      <c r="A1685" s="109">
        <v>45149</v>
      </c>
      <c r="B1685" s="100">
        <v>32</v>
      </c>
      <c r="C1685" s="100"/>
      <c r="D1685" s="101">
        <v>24.191666666666666</v>
      </c>
      <c r="E1685" s="101">
        <v>32.700000000000003</v>
      </c>
      <c r="F1685" s="101">
        <v>19.399999999999999</v>
      </c>
      <c r="G1685" s="101">
        <v>65.270833333333329</v>
      </c>
      <c r="H1685" s="101">
        <v>81</v>
      </c>
      <c r="I1685" s="101">
        <v>40</v>
      </c>
      <c r="J1685" s="101">
        <v>7.1099999999999994</v>
      </c>
    </row>
    <row r="1686" spans="1:10" x14ac:dyDescent="0.25">
      <c r="A1686" s="109">
        <v>45150</v>
      </c>
      <c r="B1686" s="100">
        <v>32</v>
      </c>
      <c r="C1686" s="100"/>
      <c r="D1686" s="101">
        <v>24.191666666666666</v>
      </c>
      <c r="E1686" s="101">
        <v>32.700000000000003</v>
      </c>
      <c r="F1686" s="101">
        <v>19.399999999999999</v>
      </c>
      <c r="G1686" s="101">
        <v>65.270833333333329</v>
      </c>
      <c r="H1686" s="101">
        <v>81</v>
      </c>
      <c r="I1686" s="101">
        <v>40</v>
      </c>
      <c r="J1686" s="101">
        <v>7.1099999999999994</v>
      </c>
    </row>
    <row r="1687" spans="1:10" x14ac:dyDescent="0.25">
      <c r="A1687" s="109">
        <v>45151</v>
      </c>
      <c r="B1687" s="100">
        <v>32</v>
      </c>
      <c r="C1687" s="100"/>
      <c r="D1687" s="101">
        <v>24.191666666666666</v>
      </c>
      <c r="E1687" s="101">
        <v>32.700000000000003</v>
      </c>
      <c r="F1687" s="101">
        <v>19.399999999999999</v>
      </c>
      <c r="G1687" s="101">
        <v>65.270833333333329</v>
      </c>
      <c r="H1687" s="101">
        <v>81</v>
      </c>
      <c r="I1687" s="101">
        <v>40</v>
      </c>
      <c r="J1687" s="101">
        <v>7.1099999999999994</v>
      </c>
    </row>
    <row r="1688" spans="1:10" x14ac:dyDescent="0.25">
      <c r="A1688" s="109">
        <v>45152</v>
      </c>
      <c r="B1688" s="100">
        <v>33</v>
      </c>
      <c r="C1688" s="100"/>
      <c r="D1688" s="101">
        <v>24.191666666666666</v>
      </c>
      <c r="E1688" s="101">
        <v>32.700000000000003</v>
      </c>
      <c r="F1688" s="101">
        <v>19.399999999999999</v>
      </c>
      <c r="G1688" s="101">
        <v>65.270833333333329</v>
      </c>
      <c r="H1688" s="101">
        <v>81</v>
      </c>
      <c r="I1688" s="101">
        <v>40</v>
      </c>
      <c r="J1688" s="101">
        <v>7.1099999999999994</v>
      </c>
    </row>
    <row r="1689" spans="1:10" x14ac:dyDescent="0.25">
      <c r="A1689" s="109">
        <v>45153</v>
      </c>
      <c r="B1689" s="100">
        <v>33</v>
      </c>
      <c r="C1689" s="100"/>
      <c r="D1689" s="101">
        <v>24.191666666666666</v>
      </c>
      <c r="E1689" s="101">
        <v>32.700000000000003</v>
      </c>
      <c r="F1689" s="101">
        <v>19.399999999999999</v>
      </c>
      <c r="G1689" s="101">
        <v>65.270833333333329</v>
      </c>
      <c r="H1689" s="101">
        <v>81</v>
      </c>
      <c r="I1689" s="101">
        <v>40</v>
      </c>
      <c r="J1689" s="101">
        <v>7.1099999999999994</v>
      </c>
    </row>
    <row r="1690" spans="1:10" x14ac:dyDescent="0.25">
      <c r="A1690" s="109">
        <v>45154</v>
      </c>
      <c r="B1690" s="100">
        <v>33</v>
      </c>
      <c r="C1690" s="100">
        <v>8</v>
      </c>
      <c r="D1690" s="101">
        <v>24.191666666666666</v>
      </c>
      <c r="E1690" s="101">
        <v>32.700000000000003</v>
      </c>
      <c r="F1690" s="101">
        <v>19.399999999999999</v>
      </c>
      <c r="G1690" s="101">
        <v>65.270833333333329</v>
      </c>
      <c r="H1690" s="101">
        <v>81</v>
      </c>
      <c r="I1690" s="101">
        <v>40</v>
      </c>
      <c r="J1690" s="101">
        <v>7.1099999999999994</v>
      </c>
    </row>
    <row r="1691" spans="1:10" x14ac:dyDescent="0.25">
      <c r="A1691" s="109">
        <v>45155</v>
      </c>
      <c r="B1691" s="100">
        <v>33</v>
      </c>
      <c r="C1691" s="100">
        <v>8</v>
      </c>
      <c r="D1691" s="101">
        <v>24.191666666666666</v>
      </c>
      <c r="E1691" s="101">
        <v>32.700000000000003</v>
      </c>
      <c r="F1691" s="101">
        <v>19.399999999999999</v>
      </c>
      <c r="G1691" s="101">
        <v>65.270833333333329</v>
      </c>
      <c r="H1691" s="101">
        <v>81</v>
      </c>
      <c r="I1691" s="101">
        <v>40</v>
      </c>
      <c r="J1691" s="101">
        <v>7.1099999999999994</v>
      </c>
    </row>
    <row r="1692" spans="1:10" x14ac:dyDescent="0.25">
      <c r="A1692" s="109">
        <v>45156</v>
      </c>
      <c r="B1692" s="100">
        <v>33</v>
      </c>
      <c r="C1692" s="100">
        <v>8</v>
      </c>
      <c r="D1692" s="101">
        <v>24.191666666666666</v>
      </c>
      <c r="E1692" s="101">
        <v>32.700000000000003</v>
      </c>
      <c r="F1692" s="101">
        <v>19.399999999999999</v>
      </c>
      <c r="G1692" s="101">
        <v>65.270833333333329</v>
      </c>
      <c r="H1692" s="101">
        <v>81</v>
      </c>
      <c r="I1692" s="101">
        <v>40</v>
      </c>
      <c r="J1692" s="101">
        <v>7.1099999999999994</v>
      </c>
    </row>
    <row r="1693" spans="1:10" x14ac:dyDescent="0.25">
      <c r="A1693" s="109">
        <v>45157</v>
      </c>
      <c r="B1693" s="100">
        <v>33</v>
      </c>
      <c r="C1693" s="100">
        <v>8</v>
      </c>
      <c r="D1693" s="101">
        <v>24.191666666666666</v>
      </c>
      <c r="E1693" s="101">
        <v>32.700000000000003</v>
      </c>
      <c r="F1693" s="101">
        <v>19.399999999999999</v>
      </c>
      <c r="G1693" s="101">
        <v>65.270833333333329</v>
      </c>
      <c r="H1693" s="101">
        <v>81</v>
      </c>
      <c r="I1693" s="101">
        <v>40</v>
      </c>
      <c r="J1693" s="101">
        <v>7.1099999999999994</v>
      </c>
    </row>
    <row r="1694" spans="1:10" x14ac:dyDescent="0.25">
      <c r="A1694" s="109">
        <v>45158</v>
      </c>
      <c r="B1694" s="100">
        <v>33</v>
      </c>
      <c r="C1694" s="100">
        <v>8</v>
      </c>
      <c r="D1694" s="101">
        <v>24.191666666666666</v>
      </c>
      <c r="E1694" s="101">
        <v>32.700000000000003</v>
      </c>
      <c r="F1694" s="101">
        <v>19.399999999999999</v>
      </c>
      <c r="G1694" s="101">
        <v>65.270833333333329</v>
      </c>
      <c r="H1694" s="101">
        <v>81</v>
      </c>
      <c r="I1694" s="101">
        <v>40</v>
      </c>
      <c r="J1694" s="101">
        <v>7.1099999999999994</v>
      </c>
    </row>
    <row r="1695" spans="1:10" x14ac:dyDescent="0.25">
      <c r="A1695" s="109">
        <v>45159</v>
      </c>
      <c r="B1695" s="100">
        <v>34</v>
      </c>
      <c r="C1695" s="100">
        <v>8</v>
      </c>
      <c r="D1695" s="101">
        <v>24.191666666666666</v>
      </c>
      <c r="E1695" s="101">
        <v>32.700000000000003</v>
      </c>
      <c r="F1695" s="101">
        <v>19.399999999999999</v>
      </c>
      <c r="G1695" s="101">
        <v>65.270833333333329</v>
      </c>
      <c r="H1695" s="101">
        <v>81</v>
      </c>
      <c r="I1695" s="101">
        <v>40</v>
      </c>
      <c r="J1695" s="101">
        <v>7.1099999999999994</v>
      </c>
    </row>
    <row r="1696" spans="1:10" x14ac:dyDescent="0.25">
      <c r="A1696" s="109">
        <v>45160</v>
      </c>
      <c r="B1696" s="100">
        <v>34</v>
      </c>
      <c r="C1696" s="100">
        <v>8</v>
      </c>
      <c r="D1696" s="101">
        <v>24.191666666666666</v>
      </c>
      <c r="E1696" s="101">
        <v>32.700000000000003</v>
      </c>
      <c r="F1696" s="101">
        <v>19.399999999999999</v>
      </c>
      <c r="G1696" s="101">
        <v>65.270833333333329</v>
      </c>
      <c r="H1696" s="101">
        <v>81</v>
      </c>
      <c r="I1696" s="101">
        <v>40</v>
      </c>
      <c r="J1696" s="101">
        <v>7.1099999999999994</v>
      </c>
    </row>
    <row r="1697" spans="1:10" x14ac:dyDescent="0.25">
      <c r="A1697" s="109">
        <v>45161</v>
      </c>
      <c r="B1697" s="100">
        <v>34</v>
      </c>
      <c r="C1697" s="100">
        <v>8</v>
      </c>
      <c r="D1697" s="101">
        <v>24.191666666666666</v>
      </c>
      <c r="E1697" s="101">
        <v>32.700000000000003</v>
      </c>
      <c r="F1697" s="101">
        <v>19.399999999999999</v>
      </c>
      <c r="G1697" s="101">
        <v>65.270833333333329</v>
      </c>
      <c r="H1697" s="101">
        <v>81</v>
      </c>
      <c r="I1697" s="101">
        <v>40</v>
      </c>
      <c r="J1697" s="101">
        <v>7.1099999999999994</v>
      </c>
    </row>
    <row r="1698" spans="1:10" x14ac:dyDescent="0.25">
      <c r="A1698" s="109">
        <v>45162</v>
      </c>
      <c r="B1698" s="100">
        <v>34</v>
      </c>
      <c r="C1698" s="100">
        <v>8</v>
      </c>
      <c r="D1698" s="101">
        <v>24.191666666666666</v>
      </c>
      <c r="E1698" s="101">
        <v>32.700000000000003</v>
      </c>
      <c r="F1698" s="101">
        <v>19.399999999999999</v>
      </c>
      <c r="G1698" s="101">
        <v>65.270833333333329</v>
      </c>
      <c r="H1698" s="101">
        <v>81</v>
      </c>
      <c r="I1698" s="101">
        <v>40</v>
      </c>
      <c r="J1698" s="101">
        <v>7.1099999999999994</v>
      </c>
    </row>
    <row r="1699" spans="1:10" x14ac:dyDescent="0.25">
      <c r="A1699" s="109">
        <v>45163</v>
      </c>
      <c r="B1699" s="100">
        <v>34</v>
      </c>
      <c r="C1699" s="100">
        <v>8</v>
      </c>
      <c r="D1699" s="101">
        <v>24.191666666666666</v>
      </c>
      <c r="E1699" s="101">
        <v>32.700000000000003</v>
      </c>
      <c r="F1699" s="101">
        <v>19.399999999999999</v>
      </c>
      <c r="G1699" s="101">
        <v>65.270833333333329</v>
      </c>
      <c r="H1699" s="101">
        <v>81</v>
      </c>
      <c r="I1699" s="101">
        <v>40</v>
      </c>
      <c r="J1699" s="101">
        <v>7.1099999999999994</v>
      </c>
    </row>
    <row r="1700" spans="1:10" x14ac:dyDescent="0.25">
      <c r="A1700" s="109">
        <v>45164</v>
      </c>
      <c r="B1700" s="100">
        <v>34</v>
      </c>
      <c r="C1700" s="100">
        <v>8</v>
      </c>
      <c r="D1700" s="101">
        <v>24.191666666666666</v>
      </c>
      <c r="E1700" s="101">
        <v>32.700000000000003</v>
      </c>
      <c r="F1700" s="101">
        <v>19.399999999999999</v>
      </c>
      <c r="G1700" s="101">
        <v>65.270833333333329</v>
      </c>
      <c r="H1700" s="101">
        <v>81</v>
      </c>
      <c r="I1700" s="101">
        <v>40</v>
      </c>
      <c r="J1700" s="101">
        <v>7.1099999999999994</v>
      </c>
    </row>
    <row r="1701" spans="1:10" x14ac:dyDescent="0.25">
      <c r="A1701" s="109">
        <v>45165</v>
      </c>
      <c r="B1701" s="100">
        <v>34</v>
      </c>
      <c r="C1701" s="100">
        <v>8</v>
      </c>
      <c r="D1701" s="101">
        <v>24.191666666666666</v>
      </c>
      <c r="E1701" s="101">
        <v>32.700000000000003</v>
      </c>
      <c r="F1701" s="101">
        <v>19.399999999999999</v>
      </c>
      <c r="G1701" s="101">
        <v>65.270833333333329</v>
      </c>
      <c r="H1701" s="101">
        <v>81</v>
      </c>
      <c r="I1701" s="101">
        <v>40</v>
      </c>
      <c r="J1701" s="101">
        <v>7.1099999999999994</v>
      </c>
    </row>
    <row r="1702" spans="1:10" x14ac:dyDescent="0.25">
      <c r="A1702" s="109">
        <v>45166</v>
      </c>
      <c r="B1702" s="100">
        <v>35</v>
      </c>
      <c r="C1702" s="100">
        <v>8</v>
      </c>
      <c r="D1702" s="101">
        <v>24.191666666666666</v>
      </c>
      <c r="E1702" s="101">
        <v>32.700000000000003</v>
      </c>
      <c r="F1702" s="101">
        <v>19.399999999999999</v>
      </c>
      <c r="G1702" s="101">
        <v>65.270833333333329</v>
      </c>
      <c r="H1702" s="101">
        <v>81</v>
      </c>
      <c r="I1702" s="101">
        <v>40</v>
      </c>
      <c r="J1702" s="101">
        <v>7.1099999999999994</v>
      </c>
    </row>
    <row r="1703" spans="1:10" x14ac:dyDescent="0.25">
      <c r="A1703" s="109">
        <v>45167</v>
      </c>
      <c r="B1703" s="100">
        <v>35</v>
      </c>
      <c r="C1703" s="100">
        <v>8</v>
      </c>
      <c r="D1703" s="101">
        <v>24.191666666666666</v>
      </c>
      <c r="E1703" s="101">
        <v>32.700000000000003</v>
      </c>
      <c r="F1703" s="101">
        <v>19.399999999999999</v>
      </c>
      <c r="G1703" s="101">
        <v>65.270833333333329</v>
      </c>
      <c r="H1703" s="101">
        <v>81</v>
      </c>
      <c r="I1703" s="101">
        <v>40</v>
      </c>
      <c r="J1703" s="101">
        <v>7.1099999999999994</v>
      </c>
    </row>
    <row r="1704" spans="1:10" x14ac:dyDescent="0.25">
      <c r="A1704" s="109">
        <v>45168</v>
      </c>
      <c r="B1704" s="100">
        <v>35</v>
      </c>
      <c r="C1704" s="100">
        <v>8</v>
      </c>
      <c r="D1704" s="101">
        <v>24.191666666666666</v>
      </c>
      <c r="E1704" s="101">
        <v>32.700000000000003</v>
      </c>
      <c r="F1704" s="101">
        <v>19.399999999999999</v>
      </c>
      <c r="G1704" s="101">
        <v>65.270833333333329</v>
      </c>
      <c r="H1704" s="101">
        <v>81</v>
      </c>
      <c r="I1704" s="101">
        <v>40</v>
      </c>
      <c r="J1704" s="101">
        <v>7.1099999999999994</v>
      </c>
    </row>
    <row r="1705" spans="1:10" x14ac:dyDescent="0.25">
      <c r="A1705" s="109">
        <v>45169</v>
      </c>
      <c r="B1705" s="100">
        <v>35</v>
      </c>
      <c r="C1705" s="100">
        <v>8</v>
      </c>
      <c r="D1705" s="101">
        <v>24.191666666666666</v>
      </c>
      <c r="E1705" s="101">
        <v>32.700000000000003</v>
      </c>
      <c r="F1705" s="101">
        <v>19.399999999999999</v>
      </c>
      <c r="G1705" s="101">
        <v>65.270833333333329</v>
      </c>
      <c r="H1705" s="101">
        <v>81</v>
      </c>
      <c r="I1705" s="101">
        <v>40</v>
      </c>
      <c r="J1705" s="101">
        <v>7.1099999999999994</v>
      </c>
    </row>
    <row r="1706" spans="1:10" x14ac:dyDescent="0.25">
      <c r="A1706" s="109">
        <v>45170</v>
      </c>
      <c r="B1706" s="100">
        <v>35</v>
      </c>
      <c r="C1706" s="100">
        <v>8</v>
      </c>
      <c r="D1706" s="101">
        <v>24.191666666666666</v>
      </c>
      <c r="E1706" s="101">
        <v>32.700000000000003</v>
      </c>
      <c r="F1706" s="101">
        <v>19.399999999999999</v>
      </c>
      <c r="G1706" s="101">
        <v>65.270833333333329</v>
      </c>
      <c r="H1706" s="101">
        <v>81</v>
      </c>
      <c r="I1706" s="101">
        <v>40</v>
      </c>
      <c r="J1706" s="101">
        <v>7.1099999999999994</v>
      </c>
    </row>
    <row r="1707" spans="1:10" x14ac:dyDescent="0.25">
      <c r="A1707" s="109">
        <v>45171</v>
      </c>
      <c r="B1707" s="100">
        <v>35</v>
      </c>
      <c r="C1707" s="100">
        <v>8</v>
      </c>
      <c r="D1707" s="101">
        <v>24.191666666666666</v>
      </c>
      <c r="E1707" s="101">
        <v>32.700000000000003</v>
      </c>
      <c r="F1707" s="101">
        <v>19.399999999999999</v>
      </c>
      <c r="G1707" s="101">
        <v>65.270833333333329</v>
      </c>
      <c r="H1707" s="101">
        <v>81</v>
      </c>
      <c r="I1707" s="101">
        <v>40</v>
      </c>
      <c r="J1707" s="101">
        <v>7.1099999999999994</v>
      </c>
    </row>
    <row r="1708" spans="1:10" x14ac:dyDescent="0.25">
      <c r="A1708" s="109">
        <v>45172</v>
      </c>
      <c r="B1708" s="100">
        <v>35</v>
      </c>
      <c r="C1708" s="100">
        <v>8</v>
      </c>
      <c r="D1708" s="101">
        <v>24.191666666666666</v>
      </c>
      <c r="E1708" s="101">
        <v>32.700000000000003</v>
      </c>
      <c r="F1708" s="101">
        <v>19.399999999999999</v>
      </c>
      <c r="G1708" s="101">
        <v>65.270833333333329</v>
      </c>
      <c r="H1708" s="101">
        <v>81</v>
      </c>
      <c r="I1708" s="101">
        <v>40</v>
      </c>
      <c r="J1708" s="101">
        <v>7.1099999999999994</v>
      </c>
    </row>
    <row r="1709" spans="1:10" x14ac:dyDescent="0.25">
      <c r="A1709" s="109">
        <v>45173</v>
      </c>
      <c r="B1709" s="100">
        <v>36</v>
      </c>
      <c r="C1709" s="100">
        <v>8</v>
      </c>
      <c r="D1709" s="101">
        <v>24.191666666666666</v>
      </c>
      <c r="E1709" s="101">
        <v>32.700000000000003</v>
      </c>
      <c r="F1709" s="101">
        <v>19.399999999999999</v>
      </c>
      <c r="G1709" s="101">
        <v>65.270833333333329</v>
      </c>
      <c r="H1709" s="101">
        <v>81</v>
      </c>
      <c r="I1709" s="101">
        <v>40</v>
      </c>
      <c r="J1709" s="101">
        <v>7.1099999999999994</v>
      </c>
    </row>
    <row r="1710" spans="1:10" x14ac:dyDescent="0.25">
      <c r="A1710" s="109">
        <v>45174</v>
      </c>
      <c r="B1710" s="100">
        <v>36</v>
      </c>
      <c r="C1710" s="100">
        <v>8</v>
      </c>
      <c r="D1710" s="101">
        <v>24.191666666666666</v>
      </c>
      <c r="E1710" s="101">
        <v>32.700000000000003</v>
      </c>
      <c r="F1710" s="101">
        <v>19.399999999999999</v>
      </c>
      <c r="G1710" s="101">
        <v>65.270833333333329</v>
      </c>
      <c r="H1710" s="101">
        <v>81</v>
      </c>
      <c r="I1710" s="101">
        <v>40</v>
      </c>
      <c r="J1710" s="101">
        <v>7.1099999999999994</v>
      </c>
    </row>
    <row r="1711" spans="1:10" x14ac:dyDescent="0.25">
      <c r="A1711" s="109">
        <v>45175</v>
      </c>
      <c r="B1711" s="100">
        <v>36</v>
      </c>
      <c r="C1711" s="100">
        <v>8</v>
      </c>
      <c r="D1711" s="101">
        <v>24.191666666666666</v>
      </c>
      <c r="E1711" s="101">
        <v>32.700000000000003</v>
      </c>
      <c r="F1711" s="101">
        <v>19.399999999999999</v>
      </c>
      <c r="G1711" s="101">
        <v>65.270833333333329</v>
      </c>
      <c r="H1711" s="101">
        <v>81</v>
      </c>
      <c r="I1711" s="101">
        <v>40</v>
      </c>
      <c r="J1711" s="101">
        <v>7.1099999999999994</v>
      </c>
    </row>
    <row r="1712" spans="1:10" x14ac:dyDescent="0.25">
      <c r="A1712" s="109">
        <v>45176</v>
      </c>
      <c r="B1712" s="100">
        <v>36</v>
      </c>
      <c r="C1712" s="100">
        <v>8</v>
      </c>
      <c r="D1712" s="101">
        <v>24.191666666666666</v>
      </c>
      <c r="E1712" s="101">
        <v>32.700000000000003</v>
      </c>
      <c r="F1712" s="101">
        <v>19.399999999999999</v>
      </c>
      <c r="G1712" s="101">
        <v>65.270833333333329</v>
      </c>
      <c r="H1712" s="101">
        <v>81</v>
      </c>
      <c r="I1712" s="101">
        <v>40</v>
      </c>
      <c r="J1712" s="101">
        <v>7.1099999999999994</v>
      </c>
    </row>
    <row r="1713" spans="1:10" x14ac:dyDescent="0.25">
      <c r="A1713" s="109">
        <v>45177</v>
      </c>
      <c r="B1713" s="100">
        <v>36</v>
      </c>
      <c r="C1713" s="100">
        <v>8</v>
      </c>
      <c r="D1713" s="101">
        <v>24.191666666666666</v>
      </c>
      <c r="E1713" s="101">
        <v>32.700000000000003</v>
      </c>
      <c r="F1713" s="101">
        <v>19.399999999999999</v>
      </c>
      <c r="G1713" s="101">
        <v>65.270833333333329</v>
      </c>
      <c r="H1713" s="101">
        <v>81</v>
      </c>
      <c r="I1713" s="101">
        <v>40</v>
      </c>
      <c r="J1713" s="101">
        <v>7.1099999999999994</v>
      </c>
    </row>
    <row r="1714" spans="1:10" x14ac:dyDescent="0.25">
      <c r="A1714" s="109">
        <v>45178</v>
      </c>
      <c r="B1714" s="100">
        <v>36</v>
      </c>
      <c r="C1714" s="100">
        <v>8</v>
      </c>
      <c r="D1714" s="101">
        <v>24.191666666666666</v>
      </c>
      <c r="E1714" s="101">
        <v>32.700000000000003</v>
      </c>
      <c r="F1714" s="101">
        <v>19.399999999999999</v>
      </c>
      <c r="G1714" s="101">
        <v>65.270833333333329</v>
      </c>
      <c r="H1714" s="101">
        <v>81</v>
      </c>
      <c r="I1714" s="101">
        <v>40</v>
      </c>
      <c r="J1714" s="101">
        <v>7.1099999999999994</v>
      </c>
    </row>
    <row r="1715" spans="1:10" x14ac:dyDescent="0.25">
      <c r="A1715" s="109">
        <v>45179</v>
      </c>
      <c r="B1715" s="100">
        <v>36</v>
      </c>
      <c r="C1715" s="100">
        <v>8</v>
      </c>
      <c r="D1715" s="101">
        <v>24.191666666666666</v>
      </c>
      <c r="E1715" s="101">
        <v>32.700000000000003</v>
      </c>
      <c r="F1715" s="101">
        <v>19.399999999999999</v>
      </c>
      <c r="G1715" s="101">
        <v>65.270833333333329</v>
      </c>
      <c r="H1715" s="101">
        <v>81</v>
      </c>
      <c r="I1715" s="101">
        <v>40</v>
      </c>
      <c r="J1715" s="101">
        <v>7.1099999999999994</v>
      </c>
    </row>
    <row r="1716" spans="1:10" x14ac:dyDescent="0.25">
      <c r="A1716" s="109">
        <v>45180</v>
      </c>
      <c r="B1716" s="100">
        <v>37</v>
      </c>
      <c r="C1716" s="100">
        <v>8</v>
      </c>
      <c r="D1716" s="101">
        <v>24.191666666666666</v>
      </c>
      <c r="E1716" s="101">
        <v>32.700000000000003</v>
      </c>
      <c r="F1716" s="101">
        <v>19.399999999999999</v>
      </c>
      <c r="G1716" s="101">
        <v>65.270833333333329</v>
      </c>
      <c r="H1716" s="101">
        <v>81</v>
      </c>
      <c r="I1716" s="101">
        <v>40</v>
      </c>
      <c r="J1716" s="101">
        <v>7.1099999999999994</v>
      </c>
    </row>
    <row r="1717" spans="1:10" x14ac:dyDescent="0.25">
      <c r="A1717" s="109">
        <v>45181</v>
      </c>
      <c r="B1717" s="100">
        <v>37</v>
      </c>
      <c r="C1717" s="100">
        <v>8</v>
      </c>
      <c r="D1717" s="101">
        <v>24.191666666666666</v>
      </c>
      <c r="E1717" s="101">
        <v>32.700000000000003</v>
      </c>
      <c r="F1717" s="101">
        <v>19.399999999999999</v>
      </c>
      <c r="G1717" s="101">
        <v>65.270833333333329</v>
      </c>
      <c r="H1717" s="101">
        <v>81</v>
      </c>
      <c r="I1717" s="101">
        <v>40</v>
      </c>
      <c r="J1717" s="101">
        <v>7.1099999999999994</v>
      </c>
    </row>
    <row r="1718" spans="1:10" x14ac:dyDescent="0.25">
      <c r="A1718" s="109">
        <v>45182</v>
      </c>
      <c r="B1718" s="100">
        <v>37</v>
      </c>
      <c r="C1718" s="100">
        <v>8</v>
      </c>
      <c r="D1718" s="101">
        <v>24.191666666666666</v>
      </c>
      <c r="E1718" s="101">
        <v>32.700000000000003</v>
      </c>
      <c r="F1718" s="101">
        <v>19.399999999999999</v>
      </c>
      <c r="G1718" s="101">
        <v>65.270833333333329</v>
      </c>
      <c r="H1718" s="101">
        <v>81</v>
      </c>
      <c r="I1718" s="101">
        <v>40</v>
      </c>
      <c r="J1718" s="101">
        <v>7.1099999999999994</v>
      </c>
    </row>
    <row r="1719" spans="1:10" x14ac:dyDescent="0.25">
      <c r="A1719" s="109">
        <v>45183</v>
      </c>
      <c r="B1719" s="100">
        <v>37</v>
      </c>
      <c r="C1719" s="100">
        <v>8</v>
      </c>
      <c r="D1719" s="101">
        <v>24.191666666666666</v>
      </c>
      <c r="E1719" s="101">
        <v>32.700000000000003</v>
      </c>
      <c r="F1719" s="101">
        <v>19.399999999999999</v>
      </c>
      <c r="G1719" s="101">
        <v>65.270833333333329</v>
      </c>
      <c r="H1719" s="101">
        <v>81</v>
      </c>
      <c r="I1719" s="101">
        <v>40</v>
      </c>
      <c r="J1719" s="101">
        <v>7.1099999999999994</v>
      </c>
    </row>
    <row r="1720" spans="1:10" x14ac:dyDescent="0.25">
      <c r="A1720" s="109">
        <v>45184</v>
      </c>
      <c r="B1720" s="100">
        <v>37</v>
      </c>
      <c r="C1720" s="100">
        <v>8</v>
      </c>
      <c r="D1720" s="101">
        <v>24.191666666666666</v>
      </c>
      <c r="E1720" s="101">
        <v>32.700000000000003</v>
      </c>
      <c r="F1720" s="101">
        <v>19.399999999999999</v>
      </c>
      <c r="G1720" s="101">
        <v>65.270833333333329</v>
      </c>
      <c r="H1720" s="101">
        <v>81</v>
      </c>
      <c r="I1720" s="101">
        <v>40</v>
      </c>
      <c r="J1720" s="101">
        <v>7.1099999999999994</v>
      </c>
    </row>
    <row r="1721" spans="1:10" x14ac:dyDescent="0.25">
      <c r="A1721" s="109">
        <v>45185</v>
      </c>
      <c r="B1721" s="100">
        <v>37</v>
      </c>
      <c r="C1721" s="100">
        <v>9</v>
      </c>
      <c r="D1721" s="101">
        <v>24.191666666666666</v>
      </c>
      <c r="E1721" s="101">
        <v>32.700000000000003</v>
      </c>
      <c r="F1721" s="101">
        <v>19.399999999999999</v>
      </c>
      <c r="G1721" s="101">
        <v>65.270833333333329</v>
      </c>
      <c r="H1721" s="101">
        <v>81</v>
      </c>
      <c r="I1721" s="101">
        <v>40</v>
      </c>
      <c r="J1721" s="101">
        <v>7.1099999999999994</v>
      </c>
    </row>
    <row r="1722" spans="1:10" x14ac:dyDescent="0.25">
      <c r="A1722" s="109">
        <v>45186</v>
      </c>
      <c r="B1722" s="100">
        <v>37</v>
      </c>
      <c r="C1722" s="100">
        <v>9</v>
      </c>
      <c r="D1722" s="101">
        <v>24.191666666666666</v>
      </c>
      <c r="E1722" s="101">
        <v>32.700000000000003</v>
      </c>
      <c r="F1722" s="101">
        <v>19.399999999999999</v>
      </c>
      <c r="G1722" s="101">
        <v>65.270833333333329</v>
      </c>
      <c r="H1722" s="101">
        <v>81</v>
      </c>
      <c r="I1722" s="101">
        <v>40</v>
      </c>
      <c r="J1722" s="101">
        <v>7.1099999999999994</v>
      </c>
    </row>
    <row r="1723" spans="1:10" x14ac:dyDescent="0.25">
      <c r="A1723" s="109">
        <v>45187</v>
      </c>
      <c r="B1723" s="100">
        <v>38</v>
      </c>
      <c r="C1723" s="100">
        <v>9</v>
      </c>
      <c r="D1723" s="101">
        <v>24.191666666666666</v>
      </c>
      <c r="E1723" s="101">
        <v>32.700000000000003</v>
      </c>
      <c r="F1723" s="101">
        <v>19.399999999999999</v>
      </c>
      <c r="G1723" s="101">
        <v>65.270833333333329</v>
      </c>
      <c r="H1723" s="101">
        <v>81</v>
      </c>
      <c r="I1723" s="101">
        <v>40</v>
      </c>
      <c r="J1723" s="101">
        <v>7.1099999999999994</v>
      </c>
    </row>
    <row r="1724" spans="1:10" x14ac:dyDescent="0.25">
      <c r="A1724" s="109">
        <v>45188</v>
      </c>
      <c r="B1724" s="100">
        <v>38</v>
      </c>
      <c r="C1724" s="100">
        <v>9</v>
      </c>
      <c r="D1724" s="101">
        <v>24.191666666666666</v>
      </c>
      <c r="E1724" s="101">
        <v>32.700000000000003</v>
      </c>
      <c r="F1724" s="101">
        <v>19.399999999999999</v>
      </c>
      <c r="G1724" s="101">
        <v>65.270833333333329</v>
      </c>
      <c r="H1724" s="101">
        <v>81</v>
      </c>
      <c r="I1724" s="101">
        <v>40</v>
      </c>
      <c r="J1724" s="101">
        <v>7.1099999999999994</v>
      </c>
    </row>
    <row r="1725" spans="1:10" x14ac:dyDescent="0.25">
      <c r="A1725" s="109">
        <v>45189</v>
      </c>
      <c r="B1725" s="100">
        <v>38</v>
      </c>
      <c r="C1725" s="100">
        <v>9</v>
      </c>
      <c r="D1725" s="101">
        <v>24.191666666666666</v>
      </c>
      <c r="E1725" s="101">
        <v>32.700000000000003</v>
      </c>
      <c r="F1725" s="101">
        <v>19.399999999999999</v>
      </c>
      <c r="G1725" s="101">
        <v>65.270833333333329</v>
      </c>
      <c r="H1725" s="101">
        <v>81</v>
      </c>
      <c r="I1725" s="101">
        <v>40</v>
      </c>
      <c r="J1725" s="101">
        <v>7.1099999999999994</v>
      </c>
    </row>
    <row r="1726" spans="1:10" x14ac:dyDescent="0.25">
      <c r="A1726" s="109">
        <v>45190</v>
      </c>
      <c r="B1726" s="100">
        <v>38</v>
      </c>
      <c r="C1726" s="100">
        <v>9</v>
      </c>
      <c r="D1726" s="101">
        <v>24.191666666666666</v>
      </c>
      <c r="E1726" s="101">
        <v>32.700000000000003</v>
      </c>
      <c r="F1726" s="101">
        <v>19.399999999999999</v>
      </c>
      <c r="G1726" s="101">
        <v>65.270833333333329</v>
      </c>
      <c r="H1726" s="101">
        <v>81</v>
      </c>
      <c r="I1726" s="101">
        <v>40</v>
      </c>
      <c r="J1726" s="101">
        <v>7.1099999999999994</v>
      </c>
    </row>
    <row r="1727" spans="1:10" x14ac:dyDescent="0.25">
      <c r="A1727" s="109">
        <v>45191</v>
      </c>
      <c r="B1727" s="100">
        <v>38</v>
      </c>
      <c r="C1727" s="100">
        <v>9</v>
      </c>
      <c r="D1727" s="101">
        <v>24.191666666666666</v>
      </c>
      <c r="E1727" s="101">
        <v>32.700000000000003</v>
      </c>
      <c r="F1727" s="101">
        <v>19.399999999999999</v>
      </c>
      <c r="G1727" s="101">
        <v>65.270833333333329</v>
      </c>
      <c r="H1727" s="101">
        <v>81</v>
      </c>
      <c r="I1727" s="101">
        <v>40</v>
      </c>
      <c r="J1727" s="101">
        <v>7.1099999999999994</v>
      </c>
    </row>
    <row r="1728" spans="1:10" x14ac:dyDescent="0.25">
      <c r="A1728" s="109">
        <v>45192</v>
      </c>
      <c r="B1728" s="100">
        <v>38</v>
      </c>
      <c r="C1728" s="100">
        <v>9</v>
      </c>
      <c r="D1728" s="101">
        <v>24.191666666666666</v>
      </c>
      <c r="E1728" s="101">
        <v>32.700000000000003</v>
      </c>
      <c r="F1728" s="101">
        <v>19.399999999999999</v>
      </c>
      <c r="G1728" s="101">
        <v>65.270833333333329</v>
      </c>
      <c r="H1728" s="101">
        <v>81</v>
      </c>
      <c r="I1728" s="101">
        <v>40</v>
      </c>
      <c r="J1728" s="101">
        <v>7.1099999999999994</v>
      </c>
    </row>
    <row r="1729" spans="1:10" x14ac:dyDescent="0.25">
      <c r="A1729" s="109">
        <v>45193</v>
      </c>
      <c r="B1729" s="100">
        <v>38</v>
      </c>
      <c r="C1729" s="100">
        <v>9</v>
      </c>
      <c r="D1729" s="101">
        <v>24.191666666666666</v>
      </c>
      <c r="E1729" s="101">
        <v>32.700000000000003</v>
      </c>
      <c r="F1729" s="101">
        <v>19.399999999999999</v>
      </c>
      <c r="G1729" s="101">
        <v>65.270833333333329</v>
      </c>
      <c r="H1729" s="101">
        <v>81</v>
      </c>
      <c r="I1729" s="101">
        <v>40</v>
      </c>
      <c r="J1729" s="101">
        <v>7.1099999999999994</v>
      </c>
    </row>
    <row r="1730" spans="1:10" x14ac:dyDescent="0.25">
      <c r="A1730" s="109">
        <v>45194</v>
      </c>
      <c r="B1730" s="100">
        <v>39</v>
      </c>
      <c r="C1730" s="100">
        <v>9</v>
      </c>
      <c r="D1730" s="101">
        <v>24.191666666666666</v>
      </c>
      <c r="E1730" s="101">
        <v>32.700000000000003</v>
      </c>
      <c r="F1730" s="101">
        <v>19.399999999999999</v>
      </c>
      <c r="G1730" s="101">
        <v>65.270833333333329</v>
      </c>
      <c r="H1730" s="101">
        <v>81</v>
      </c>
      <c r="I1730" s="101">
        <v>40</v>
      </c>
      <c r="J1730" s="101">
        <v>7.1099999999999994</v>
      </c>
    </row>
    <row r="1731" spans="1:10" x14ac:dyDescent="0.25">
      <c r="A1731" s="109">
        <v>45195</v>
      </c>
      <c r="B1731" s="100">
        <v>39</v>
      </c>
      <c r="C1731" s="100">
        <v>9</v>
      </c>
      <c r="D1731" s="101">
        <v>24.191666666666666</v>
      </c>
      <c r="E1731" s="101">
        <v>32.700000000000003</v>
      </c>
      <c r="F1731" s="101">
        <v>19.399999999999999</v>
      </c>
      <c r="G1731" s="101">
        <v>65.270833333333329</v>
      </c>
      <c r="H1731" s="101">
        <v>81</v>
      </c>
      <c r="I1731" s="101">
        <v>40</v>
      </c>
      <c r="J1731" s="101">
        <v>7.1099999999999994</v>
      </c>
    </row>
    <row r="1732" spans="1:10" x14ac:dyDescent="0.25">
      <c r="A1732" s="109">
        <v>45196</v>
      </c>
      <c r="B1732" s="100">
        <v>39</v>
      </c>
      <c r="C1732" s="100">
        <v>9</v>
      </c>
      <c r="D1732" s="101">
        <v>24.191666666666666</v>
      </c>
      <c r="E1732" s="101">
        <v>32.700000000000003</v>
      </c>
      <c r="F1732" s="101">
        <v>19.399999999999999</v>
      </c>
      <c r="G1732" s="101">
        <v>65.270833333333329</v>
      </c>
      <c r="H1732" s="101">
        <v>81</v>
      </c>
      <c r="I1732" s="101">
        <v>40</v>
      </c>
      <c r="J1732" s="101">
        <v>7.1099999999999994</v>
      </c>
    </row>
    <row r="1733" spans="1:10" x14ac:dyDescent="0.25">
      <c r="A1733" s="109">
        <v>45197</v>
      </c>
      <c r="B1733" s="100">
        <v>39</v>
      </c>
      <c r="C1733" s="100">
        <v>9</v>
      </c>
      <c r="D1733" s="101">
        <v>24.191666666666666</v>
      </c>
      <c r="E1733" s="101">
        <v>32.700000000000003</v>
      </c>
      <c r="F1733" s="101">
        <v>19.399999999999999</v>
      </c>
      <c r="G1733" s="101">
        <v>65.270833333333329</v>
      </c>
      <c r="H1733" s="101">
        <v>81</v>
      </c>
      <c r="I1733" s="101">
        <v>40</v>
      </c>
      <c r="J1733" s="101">
        <v>7.1099999999999994</v>
      </c>
    </row>
    <row r="1734" spans="1:10" x14ac:dyDescent="0.25">
      <c r="A1734" s="109">
        <v>45198</v>
      </c>
      <c r="B1734" s="100">
        <v>39</v>
      </c>
      <c r="C1734" s="100">
        <v>9</v>
      </c>
      <c r="D1734" s="101">
        <v>24.191666666666666</v>
      </c>
      <c r="E1734" s="101">
        <v>32.700000000000003</v>
      </c>
      <c r="F1734" s="101">
        <v>19.399999999999999</v>
      </c>
      <c r="G1734" s="101">
        <v>65.270833333333329</v>
      </c>
      <c r="H1734" s="101">
        <v>81</v>
      </c>
      <c r="I1734" s="101">
        <v>40</v>
      </c>
      <c r="J1734" s="101">
        <v>7.1099999999999994</v>
      </c>
    </row>
    <row r="1735" spans="1:10" x14ac:dyDescent="0.25">
      <c r="A1735" s="109">
        <v>45199</v>
      </c>
      <c r="B1735" s="100">
        <v>39</v>
      </c>
      <c r="C1735" s="100">
        <v>9</v>
      </c>
      <c r="D1735" s="101">
        <v>24.191666666666666</v>
      </c>
      <c r="E1735" s="101">
        <v>32.700000000000003</v>
      </c>
      <c r="F1735" s="101">
        <v>19.399999999999999</v>
      </c>
      <c r="G1735" s="101">
        <v>65.270833333333329</v>
      </c>
      <c r="H1735" s="101">
        <v>81</v>
      </c>
      <c r="I1735" s="101">
        <v>40</v>
      </c>
      <c r="J1735" s="101">
        <v>7.1099999999999994</v>
      </c>
    </row>
    <row r="1736" spans="1:10" x14ac:dyDescent="0.25">
      <c r="A1736" s="109">
        <v>45200</v>
      </c>
      <c r="B1736" s="100">
        <v>39</v>
      </c>
      <c r="C1736" s="100">
        <v>9</v>
      </c>
      <c r="D1736" s="101">
        <v>24.191666666666666</v>
      </c>
      <c r="E1736" s="101">
        <v>32.700000000000003</v>
      </c>
      <c r="F1736" s="101">
        <v>19.399999999999999</v>
      </c>
      <c r="G1736" s="101">
        <v>65.270833333333329</v>
      </c>
      <c r="H1736" s="101">
        <v>81</v>
      </c>
      <c r="I1736" s="101">
        <v>40</v>
      </c>
      <c r="J1736" s="101">
        <v>7.1099999999999994</v>
      </c>
    </row>
    <row r="1737" spans="1:10" x14ac:dyDescent="0.25">
      <c r="A1737" s="109">
        <v>45201</v>
      </c>
      <c r="B1737" s="100">
        <v>40</v>
      </c>
      <c r="C1737" s="100">
        <v>9</v>
      </c>
      <c r="D1737" s="101">
        <v>24.191666666666666</v>
      </c>
      <c r="E1737" s="101">
        <v>32.700000000000003</v>
      </c>
      <c r="F1737" s="101">
        <v>19.399999999999999</v>
      </c>
      <c r="G1737" s="101">
        <v>65.270833333333329</v>
      </c>
      <c r="H1737" s="101">
        <v>81</v>
      </c>
      <c r="I1737" s="101">
        <v>40</v>
      </c>
      <c r="J1737" s="101">
        <v>7.1099999999999994</v>
      </c>
    </row>
    <row r="1738" spans="1:10" x14ac:dyDescent="0.25">
      <c r="A1738" s="109">
        <v>45202</v>
      </c>
      <c r="B1738" s="100">
        <v>40</v>
      </c>
      <c r="C1738" s="100">
        <v>9</v>
      </c>
      <c r="D1738" s="101">
        <v>24.191666666666666</v>
      </c>
      <c r="E1738" s="101">
        <v>32.700000000000003</v>
      </c>
      <c r="F1738" s="101">
        <v>19.399999999999999</v>
      </c>
      <c r="G1738" s="101">
        <v>65.270833333333329</v>
      </c>
      <c r="H1738" s="101">
        <v>81</v>
      </c>
      <c r="I1738" s="101">
        <v>40</v>
      </c>
      <c r="J1738" s="101">
        <v>7.1099999999999994</v>
      </c>
    </row>
    <row r="1739" spans="1:10" x14ac:dyDescent="0.25">
      <c r="A1739" s="109">
        <v>45203</v>
      </c>
      <c r="B1739" s="100">
        <v>40</v>
      </c>
      <c r="C1739" s="100">
        <v>9</v>
      </c>
      <c r="D1739" s="101">
        <v>24.191666666666666</v>
      </c>
      <c r="E1739" s="101">
        <v>32.700000000000003</v>
      </c>
      <c r="F1739" s="101">
        <v>19.399999999999999</v>
      </c>
      <c r="G1739" s="101">
        <v>65.270833333333329</v>
      </c>
      <c r="H1739" s="101">
        <v>81</v>
      </c>
      <c r="I1739" s="101">
        <v>40</v>
      </c>
      <c r="J1739" s="101">
        <v>7.1099999999999994</v>
      </c>
    </row>
    <row r="1740" spans="1:10" x14ac:dyDescent="0.25">
      <c r="A1740" s="109">
        <v>45204</v>
      </c>
      <c r="B1740" s="100">
        <v>40</v>
      </c>
      <c r="C1740" s="100">
        <v>9</v>
      </c>
      <c r="D1740" s="101">
        <v>24.191666666666666</v>
      </c>
      <c r="E1740" s="101">
        <v>32.700000000000003</v>
      </c>
      <c r="F1740" s="101">
        <v>19.399999999999999</v>
      </c>
      <c r="G1740" s="101">
        <v>65.270833333333329</v>
      </c>
      <c r="H1740" s="101">
        <v>81</v>
      </c>
      <c r="I1740" s="101">
        <v>40</v>
      </c>
      <c r="J1740" s="101">
        <v>7.1099999999999994</v>
      </c>
    </row>
    <row r="1741" spans="1:10" x14ac:dyDescent="0.25">
      <c r="A1741" s="109">
        <v>45205</v>
      </c>
      <c r="B1741" s="100">
        <v>40</v>
      </c>
      <c r="C1741" s="100">
        <v>9</v>
      </c>
      <c r="D1741" s="101">
        <v>24.191666666666666</v>
      </c>
      <c r="E1741" s="101">
        <v>32.700000000000003</v>
      </c>
      <c r="F1741" s="101">
        <v>19.399999999999999</v>
      </c>
      <c r="G1741" s="101">
        <v>65.270833333333329</v>
      </c>
      <c r="H1741" s="101">
        <v>81</v>
      </c>
      <c r="I1741" s="101">
        <v>40</v>
      </c>
      <c r="J1741" s="101">
        <v>7.1099999999999994</v>
      </c>
    </row>
    <row r="1742" spans="1:10" x14ac:dyDescent="0.25">
      <c r="A1742" s="109">
        <v>45206</v>
      </c>
      <c r="B1742" s="100">
        <v>40</v>
      </c>
      <c r="C1742" s="100">
        <v>9</v>
      </c>
      <c r="D1742" s="101">
        <v>24.191666666666666</v>
      </c>
      <c r="E1742" s="101">
        <v>32.700000000000003</v>
      </c>
      <c r="F1742" s="101">
        <v>19.399999999999999</v>
      </c>
      <c r="G1742" s="101">
        <v>65.270833333333329</v>
      </c>
      <c r="H1742" s="101">
        <v>81</v>
      </c>
      <c r="I1742" s="101">
        <v>40</v>
      </c>
      <c r="J1742" s="101">
        <v>7.1099999999999994</v>
      </c>
    </row>
    <row r="1743" spans="1:10" x14ac:dyDescent="0.25">
      <c r="A1743" s="109">
        <v>45207</v>
      </c>
      <c r="B1743" s="100">
        <v>40</v>
      </c>
      <c r="C1743" s="100">
        <v>9</v>
      </c>
      <c r="D1743" s="101">
        <v>24.191666666666666</v>
      </c>
      <c r="E1743" s="101">
        <v>32.700000000000003</v>
      </c>
      <c r="F1743" s="101">
        <v>19.399999999999999</v>
      </c>
      <c r="G1743" s="101">
        <v>65.270833333333329</v>
      </c>
      <c r="H1743" s="101">
        <v>81</v>
      </c>
      <c r="I1743" s="101">
        <v>40</v>
      </c>
      <c r="J1743" s="101">
        <v>7.1099999999999994</v>
      </c>
    </row>
    <row r="1744" spans="1:10" x14ac:dyDescent="0.25">
      <c r="A1744" s="109">
        <v>45208</v>
      </c>
      <c r="B1744" s="100">
        <v>41</v>
      </c>
      <c r="C1744" s="100">
        <v>9</v>
      </c>
      <c r="D1744" s="101">
        <v>24.191666666666666</v>
      </c>
      <c r="E1744" s="101">
        <v>32.700000000000003</v>
      </c>
      <c r="F1744" s="101">
        <v>19.399999999999999</v>
      </c>
      <c r="G1744" s="101">
        <v>65.270833333333329</v>
      </c>
      <c r="H1744" s="101">
        <v>81</v>
      </c>
      <c r="I1744" s="101">
        <v>40</v>
      </c>
      <c r="J1744" s="101">
        <v>7.1099999999999994</v>
      </c>
    </row>
    <row r="1745" spans="1:10" x14ac:dyDescent="0.25">
      <c r="A1745" s="109">
        <v>45209</v>
      </c>
      <c r="B1745" s="100">
        <v>41</v>
      </c>
      <c r="C1745" s="100">
        <v>9</v>
      </c>
      <c r="D1745" s="101">
        <v>24.191666666666666</v>
      </c>
      <c r="E1745" s="101">
        <v>32.700000000000003</v>
      </c>
      <c r="F1745" s="101">
        <v>19.399999999999999</v>
      </c>
      <c r="G1745" s="101">
        <v>65.270833333333329</v>
      </c>
      <c r="H1745" s="101">
        <v>81</v>
      </c>
      <c r="I1745" s="101">
        <v>40</v>
      </c>
      <c r="J1745" s="101">
        <v>7.1099999999999994</v>
      </c>
    </row>
    <row r="1746" spans="1:10" x14ac:dyDescent="0.25">
      <c r="A1746" s="109">
        <v>45210</v>
      </c>
      <c r="B1746" s="100">
        <v>41</v>
      </c>
      <c r="C1746" s="100">
        <v>9</v>
      </c>
      <c r="D1746" s="101">
        <v>24.191666666666666</v>
      </c>
      <c r="E1746" s="101">
        <v>32.700000000000003</v>
      </c>
      <c r="F1746" s="101">
        <v>19.399999999999999</v>
      </c>
      <c r="G1746" s="101">
        <v>65.270833333333329</v>
      </c>
      <c r="H1746" s="101">
        <v>81</v>
      </c>
      <c r="I1746" s="101">
        <v>40</v>
      </c>
      <c r="J1746" s="101">
        <v>7.1099999999999994</v>
      </c>
    </row>
    <row r="1747" spans="1:10" x14ac:dyDescent="0.25">
      <c r="A1747" s="109">
        <v>45211</v>
      </c>
      <c r="B1747" s="100">
        <v>41</v>
      </c>
      <c r="C1747" s="100">
        <v>9</v>
      </c>
      <c r="D1747" s="101">
        <v>24.191666666666666</v>
      </c>
      <c r="E1747" s="101">
        <v>32.700000000000003</v>
      </c>
      <c r="F1747" s="101">
        <v>19.399999999999999</v>
      </c>
      <c r="G1747" s="101">
        <v>65.270833333333329</v>
      </c>
      <c r="H1747" s="101">
        <v>81</v>
      </c>
      <c r="I1747" s="101">
        <v>40</v>
      </c>
      <c r="J1747" s="101">
        <v>7.1099999999999994</v>
      </c>
    </row>
    <row r="1748" spans="1:10" x14ac:dyDescent="0.25">
      <c r="A1748" s="109">
        <v>45212</v>
      </c>
      <c r="B1748" s="100">
        <v>41</v>
      </c>
      <c r="C1748" s="100">
        <v>9</v>
      </c>
      <c r="D1748" s="101">
        <v>24.191666666666666</v>
      </c>
      <c r="E1748" s="101">
        <v>32.700000000000003</v>
      </c>
      <c r="F1748" s="101">
        <v>19.399999999999999</v>
      </c>
      <c r="G1748" s="101">
        <v>65.270833333333329</v>
      </c>
      <c r="H1748" s="101">
        <v>81</v>
      </c>
      <c r="I1748" s="101">
        <v>40</v>
      </c>
      <c r="J1748" s="101">
        <v>7.1099999999999994</v>
      </c>
    </row>
    <row r="1749" spans="1:10" x14ac:dyDescent="0.25">
      <c r="A1749" s="109">
        <v>45213</v>
      </c>
      <c r="B1749" s="100">
        <v>41</v>
      </c>
      <c r="C1749" s="100">
        <v>9</v>
      </c>
      <c r="D1749" s="101">
        <v>24.191666666666666</v>
      </c>
      <c r="E1749" s="101">
        <v>32.700000000000003</v>
      </c>
      <c r="F1749" s="101">
        <v>19.399999999999999</v>
      </c>
      <c r="G1749" s="101">
        <v>65.270833333333329</v>
      </c>
      <c r="H1749" s="101">
        <v>81</v>
      </c>
      <c r="I1749" s="101">
        <v>40</v>
      </c>
      <c r="J1749" s="101">
        <v>7.1099999999999994</v>
      </c>
    </row>
    <row r="1750" spans="1:10" x14ac:dyDescent="0.25">
      <c r="A1750" s="109">
        <v>45214</v>
      </c>
      <c r="B1750" s="100">
        <v>41</v>
      </c>
      <c r="C1750" s="100">
        <v>9</v>
      </c>
      <c r="D1750" s="101">
        <v>24.191666666666666</v>
      </c>
      <c r="E1750" s="101">
        <v>32.700000000000003</v>
      </c>
      <c r="F1750" s="101">
        <v>19.399999999999999</v>
      </c>
      <c r="G1750" s="101">
        <v>65.270833333333329</v>
      </c>
      <c r="H1750" s="101">
        <v>81</v>
      </c>
      <c r="I1750" s="101">
        <v>40</v>
      </c>
      <c r="J1750" s="101">
        <v>7.1099999999999994</v>
      </c>
    </row>
    <row r="1751" spans="1:10" x14ac:dyDescent="0.25">
      <c r="A1751" s="109">
        <v>45215</v>
      </c>
      <c r="B1751" s="100">
        <v>42</v>
      </c>
      <c r="C1751" s="100">
        <v>10</v>
      </c>
      <c r="D1751" s="101">
        <v>24.191666666666666</v>
      </c>
      <c r="E1751" s="101">
        <v>32.700000000000003</v>
      </c>
      <c r="F1751" s="101">
        <v>19.399999999999999</v>
      </c>
      <c r="G1751" s="101">
        <v>65.270833333333329</v>
      </c>
      <c r="H1751" s="101">
        <v>81</v>
      </c>
      <c r="I1751" s="101">
        <v>40</v>
      </c>
      <c r="J1751" s="101">
        <v>7.1099999999999994</v>
      </c>
    </row>
    <row r="1752" spans="1:10" x14ac:dyDescent="0.25">
      <c r="A1752" s="109">
        <v>45216</v>
      </c>
      <c r="B1752" s="100">
        <v>42</v>
      </c>
      <c r="C1752" s="100">
        <v>10</v>
      </c>
      <c r="D1752" s="101">
        <v>24.191666666666666</v>
      </c>
      <c r="E1752" s="101">
        <v>32.700000000000003</v>
      </c>
      <c r="F1752" s="101">
        <v>19.399999999999999</v>
      </c>
      <c r="G1752" s="101">
        <v>65.270833333333329</v>
      </c>
      <c r="H1752" s="101">
        <v>81</v>
      </c>
      <c r="I1752" s="101">
        <v>40</v>
      </c>
      <c r="J1752" s="101">
        <v>7.1099999999999994</v>
      </c>
    </row>
    <row r="1753" spans="1:10" x14ac:dyDescent="0.25">
      <c r="A1753" s="109">
        <v>45217</v>
      </c>
      <c r="B1753" s="100">
        <v>42</v>
      </c>
      <c r="C1753" s="100">
        <v>10</v>
      </c>
      <c r="D1753" s="101">
        <v>24.191666666666666</v>
      </c>
      <c r="E1753" s="101">
        <v>32.700000000000003</v>
      </c>
      <c r="F1753" s="101">
        <v>19.399999999999999</v>
      </c>
      <c r="G1753" s="101">
        <v>65.270833333333329</v>
      </c>
      <c r="H1753" s="101">
        <v>81</v>
      </c>
      <c r="I1753" s="101">
        <v>40</v>
      </c>
      <c r="J1753" s="101">
        <v>7.1099999999999994</v>
      </c>
    </row>
    <row r="1754" spans="1:10" x14ac:dyDescent="0.25">
      <c r="A1754" s="109">
        <v>45218</v>
      </c>
      <c r="B1754" s="100">
        <v>42</v>
      </c>
      <c r="C1754" s="100">
        <v>10</v>
      </c>
      <c r="D1754" s="101">
        <v>24.191666666666666</v>
      </c>
      <c r="E1754" s="101">
        <v>32.700000000000003</v>
      </c>
      <c r="F1754" s="101">
        <v>19.399999999999999</v>
      </c>
      <c r="G1754" s="101">
        <v>65.270833333333329</v>
      </c>
      <c r="H1754" s="101">
        <v>81</v>
      </c>
      <c r="I1754" s="101">
        <v>40</v>
      </c>
      <c r="J1754" s="101">
        <v>7.1099999999999994</v>
      </c>
    </row>
    <row r="1755" spans="1:10" x14ac:dyDescent="0.25">
      <c r="A1755" s="109">
        <v>45219</v>
      </c>
      <c r="B1755" s="100">
        <v>42</v>
      </c>
      <c r="C1755" s="100">
        <v>10</v>
      </c>
      <c r="D1755" s="101">
        <v>24.191666666666666</v>
      </c>
      <c r="E1755" s="101">
        <v>32.700000000000003</v>
      </c>
      <c r="F1755" s="101">
        <v>19.399999999999999</v>
      </c>
      <c r="G1755" s="101">
        <v>65.270833333333329</v>
      </c>
      <c r="H1755" s="101">
        <v>81</v>
      </c>
      <c r="I1755" s="101">
        <v>40</v>
      </c>
      <c r="J1755" s="101">
        <v>7.1099999999999994</v>
      </c>
    </row>
    <row r="1756" spans="1:10" x14ac:dyDescent="0.25">
      <c r="A1756" s="109">
        <v>45220</v>
      </c>
      <c r="B1756" s="100">
        <v>42</v>
      </c>
      <c r="C1756" s="100">
        <v>10</v>
      </c>
      <c r="D1756" s="101">
        <v>24.191666666666666</v>
      </c>
      <c r="E1756" s="101">
        <v>32.700000000000003</v>
      </c>
      <c r="F1756" s="101">
        <v>19.399999999999999</v>
      </c>
      <c r="G1756" s="101">
        <v>65.270833333333329</v>
      </c>
      <c r="H1756" s="101">
        <v>81</v>
      </c>
      <c r="I1756" s="101">
        <v>40</v>
      </c>
      <c r="J1756" s="101">
        <v>7.1099999999999994</v>
      </c>
    </row>
    <row r="1757" spans="1:10" x14ac:dyDescent="0.25">
      <c r="A1757" s="109">
        <v>45221</v>
      </c>
      <c r="B1757" s="100">
        <v>42</v>
      </c>
      <c r="C1757" s="100">
        <v>10</v>
      </c>
      <c r="D1757" s="101">
        <v>24.191666666666666</v>
      </c>
      <c r="E1757" s="101">
        <v>32.700000000000003</v>
      </c>
      <c r="F1757" s="101">
        <v>19.399999999999999</v>
      </c>
      <c r="G1757" s="101">
        <v>65.270833333333329</v>
      </c>
      <c r="H1757" s="101">
        <v>81</v>
      </c>
      <c r="I1757" s="101">
        <v>40</v>
      </c>
      <c r="J1757" s="101">
        <v>7.1099999999999994</v>
      </c>
    </row>
    <row r="1758" spans="1:10" x14ac:dyDescent="0.25">
      <c r="A1758" s="109">
        <v>45222</v>
      </c>
      <c r="B1758" s="100">
        <v>43</v>
      </c>
      <c r="C1758" s="100">
        <v>10</v>
      </c>
      <c r="D1758" s="101">
        <v>24.191666666666666</v>
      </c>
      <c r="E1758" s="101">
        <v>32.700000000000003</v>
      </c>
      <c r="F1758" s="101">
        <v>19.399999999999999</v>
      </c>
      <c r="G1758" s="101">
        <v>65.270833333333329</v>
      </c>
      <c r="H1758" s="101">
        <v>81</v>
      </c>
      <c r="I1758" s="101">
        <v>40</v>
      </c>
      <c r="J1758" s="101">
        <v>7.1099999999999994</v>
      </c>
    </row>
    <row r="1759" spans="1:10" x14ac:dyDescent="0.25">
      <c r="A1759" s="109">
        <v>45223</v>
      </c>
      <c r="B1759" s="100">
        <v>43</v>
      </c>
      <c r="C1759" s="100">
        <v>10</v>
      </c>
      <c r="D1759" s="101">
        <v>24.191666666666666</v>
      </c>
      <c r="E1759" s="101">
        <v>32.700000000000003</v>
      </c>
      <c r="F1759" s="101">
        <v>19.399999999999999</v>
      </c>
      <c r="G1759" s="101">
        <v>65.270833333333329</v>
      </c>
      <c r="H1759" s="101">
        <v>81</v>
      </c>
      <c r="I1759" s="101">
        <v>40</v>
      </c>
      <c r="J1759" s="101">
        <v>7.1099999999999994</v>
      </c>
    </row>
    <row r="1760" spans="1:10" x14ac:dyDescent="0.25">
      <c r="A1760" s="109">
        <v>45224</v>
      </c>
      <c r="B1760" s="100">
        <v>43</v>
      </c>
      <c r="C1760" s="100">
        <v>10</v>
      </c>
      <c r="D1760" s="101">
        <v>24.191666666666666</v>
      </c>
      <c r="E1760" s="101">
        <v>32.700000000000003</v>
      </c>
      <c r="F1760" s="101">
        <v>19.399999999999999</v>
      </c>
      <c r="G1760" s="101">
        <v>65.270833333333329</v>
      </c>
      <c r="H1760" s="101">
        <v>81</v>
      </c>
      <c r="I1760" s="101">
        <v>40</v>
      </c>
      <c r="J1760" s="101">
        <v>7.1099999999999994</v>
      </c>
    </row>
    <row r="1761" spans="1:10" x14ac:dyDescent="0.25">
      <c r="A1761" s="109">
        <v>45225</v>
      </c>
      <c r="B1761" s="100">
        <v>43</v>
      </c>
      <c r="C1761" s="100">
        <v>10</v>
      </c>
      <c r="D1761" s="101">
        <v>24.191666666666666</v>
      </c>
      <c r="E1761" s="101">
        <v>32.700000000000003</v>
      </c>
      <c r="F1761" s="101">
        <v>19.399999999999999</v>
      </c>
      <c r="G1761" s="101">
        <v>65.270833333333329</v>
      </c>
      <c r="H1761" s="101">
        <v>81</v>
      </c>
      <c r="I1761" s="101">
        <v>40</v>
      </c>
      <c r="J1761" s="101">
        <v>7.1099999999999994</v>
      </c>
    </row>
    <row r="1762" spans="1:10" x14ac:dyDescent="0.25">
      <c r="A1762" s="109">
        <v>45226</v>
      </c>
      <c r="B1762" s="100">
        <v>43</v>
      </c>
      <c r="C1762" s="100">
        <v>10</v>
      </c>
      <c r="D1762" s="101">
        <v>24.191666666666666</v>
      </c>
      <c r="E1762" s="101">
        <v>32.700000000000003</v>
      </c>
      <c r="F1762" s="101">
        <v>19.399999999999999</v>
      </c>
      <c r="G1762" s="101">
        <v>65.270833333333329</v>
      </c>
      <c r="H1762" s="101">
        <v>81</v>
      </c>
      <c r="I1762" s="101">
        <v>40</v>
      </c>
      <c r="J1762" s="101">
        <v>7.1099999999999994</v>
      </c>
    </row>
    <row r="1763" spans="1:10" x14ac:dyDescent="0.25">
      <c r="A1763" s="109">
        <v>45227</v>
      </c>
      <c r="B1763" s="100">
        <v>43</v>
      </c>
      <c r="C1763" s="100">
        <v>10</v>
      </c>
      <c r="D1763" s="101">
        <v>24.191666666666666</v>
      </c>
      <c r="E1763" s="101">
        <v>32.700000000000003</v>
      </c>
      <c r="F1763" s="101">
        <v>19.399999999999999</v>
      </c>
      <c r="G1763" s="101">
        <v>65.270833333333329</v>
      </c>
      <c r="H1763" s="101">
        <v>81</v>
      </c>
      <c r="I1763" s="101">
        <v>40</v>
      </c>
      <c r="J1763" s="101">
        <v>7.1099999999999994</v>
      </c>
    </row>
    <row r="1764" spans="1:10" x14ac:dyDescent="0.25">
      <c r="A1764" s="109">
        <v>45228</v>
      </c>
      <c r="B1764" s="100">
        <v>43</v>
      </c>
      <c r="C1764" s="100">
        <v>10</v>
      </c>
      <c r="D1764" s="101">
        <v>24.191666666666666</v>
      </c>
      <c r="E1764" s="101">
        <v>32.700000000000003</v>
      </c>
      <c r="F1764" s="101">
        <v>19.399999999999999</v>
      </c>
      <c r="G1764" s="101">
        <v>65.270833333333329</v>
      </c>
      <c r="H1764" s="101">
        <v>81</v>
      </c>
      <c r="I1764" s="101">
        <v>40</v>
      </c>
      <c r="J1764" s="101">
        <v>7.1099999999999994</v>
      </c>
    </row>
    <row r="1765" spans="1:10" x14ac:dyDescent="0.25">
      <c r="A1765" s="109">
        <v>45229</v>
      </c>
      <c r="B1765" s="100">
        <v>44</v>
      </c>
      <c r="C1765" s="100">
        <v>10</v>
      </c>
      <c r="D1765" s="101">
        <v>24.191666666666666</v>
      </c>
      <c r="E1765" s="101">
        <v>32.700000000000003</v>
      </c>
      <c r="F1765" s="101">
        <v>19.399999999999999</v>
      </c>
      <c r="G1765" s="101">
        <v>65.270833333333329</v>
      </c>
      <c r="H1765" s="101">
        <v>81</v>
      </c>
      <c r="I1765" s="101">
        <v>40</v>
      </c>
      <c r="J1765" s="101">
        <v>7.1099999999999994</v>
      </c>
    </row>
    <row r="1766" spans="1:10" x14ac:dyDescent="0.25">
      <c r="A1766" s="109">
        <v>45230</v>
      </c>
      <c r="B1766" s="100">
        <v>44</v>
      </c>
      <c r="C1766" s="100">
        <v>10</v>
      </c>
      <c r="D1766" s="101">
        <v>24.191666666666666</v>
      </c>
      <c r="E1766" s="101">
        <v>32.700000000000003</v>
      </c>
      <c r="F1766" s="101">
        <v>19.399999999999999</v>
      </c>
      <c r="G1766" s="101">
        <v>65.270833333333329</v>
      </c>
      <c r="H1766" s="101">
        <v>81</v>
      </c>
      <c r="I1766" s="101">
        <v>40</v>
      </c>
      <c r="J1766" s="101">
        <v>7.1099999999999994</v>
      </c>
    </row>
    <row r="1767" spans="1:10" x14ac:dyDescent="0.25">
      <c r="A1767" s="109">
        <v>45231</v>
      </c>
      <c r="B1767" s="100">
        <v>44</v>
      </c>
      <c r="C1767" s="100">
        <v>10</v>
      </c>
      <c r="D1767" s="101">
        <v>24.191666666666666</v>
      </c>
      <c r="E1767" s="101">
        <v>32.700000000000003</v>
      </c>
      <c r="F1767" s="101">
        <v>19.399999999999999</v>
      </c>
      <c r="G1767" s="101">
        <v>65.270833333333329</v>
      </c>
      <c r="H1767" s="101">
        <v>81</v>
      </c>
      <c r="I1767" s="101">
        <v>40</v>
      </c>
      <c r="J1767" s="101">
        <v>7.1099999999999994</v>
      </c>
    </row>
    <row r="1768" spans="1:10" x14ac:dyDescent="0.25">
      <c r="A1768" s="109">
        <v>45232</v>
      </c>
      <c r="B1768" s="100">
        <v>44</v>
      </c>
      <c r="C1768" s="100">
        <v>10</v>
      </c>
      <c r="D1768" s="101">
        <v>24.191666666666666</v>
      </c>
      <c r="E1768" s="101">
        <v>32.700000000000003</v>
      </c>
      <c r="F1768" s="101">
        <v>19.399999999999999</v>
      </c>
      <c r="G1768" s="101">
        <v>65.270833333333329</v>
      </c>
      <c r="H1768" s="101">
        <v>81</v>
      </c>
      <c r="I1768" s="101">
        <v>40</v>
      </c>
      <c r="J1768" s="101">
        <v>7.1099999999999994</v>
      </c>
    </row>
    <row r="1769" spans="1:10" x14ac:dyDescent="0.25">
      <c r="A1769" s="109">
        <v>45233</v>
      </c>
      <c r="B1769" s="100">
        <v>44</v>
      </c>
      <c r="C1769" s="100">
        <v>10</v>
      </c>
      <c r="D1769" s="101">
        <v>24.191666666666666</v>
      </c>
      <c r="E1769" s="101">
        <v>32.700000000000003</v>
      </c>
      <c r="F1769" s="101">
        <v>19.399999999999999</v>
      </c>
      <c r="G1769" s="101">
        <v>65.270833333333329</v>
      </c>
      <c r="H1769" s="101">
        <v>81</v>
      </c>
      <c r="I1769" s="101">
        <v>40</v>
      </c>
      <c r="J1769" s="101">
        <v>7.1099999999999994</v>
      </c>
    </row>
    <row r="1770" spans="1:10" x14ac:dyDescent="0.25">
      <c r="A1770" s="109">
        <v>45234</v>
      </c>
      <c r="B1770" s="100">
        <v>44</v>
      </c>
      <c r="C1770" s="100">
        <v>10</v>
      </c>
      <c r="D1770" s="101">
        <v>24.191666666666666</v>
      </c>
      <c r="E1770" s="101">
        <v>32.700000000000003</v>
      </c>
      <c r="F1770" s="101">
        <v>19.399999999999999</v>
      </c>
      <c r="G1770" s="101">
        <v>65.270833333333329</v>
      </c>
      <c r="H1770" s="101">
        <v>81</v>
      </c>
      <c r="I1770" s="101">
        <v>40</v>
      </c>
      <c r="J1770" s="101">
        <v>7.1099999999999994</v>
      </c>
    </row>
    <row r="1771" spans="1:10" x14ac:dyDescent="0.25">
      <c r="A1771" s="109">
        <v>45235</v>
      </c>
      <c r="B1771" s="100">
        <v>44</v>
      </c>
      <c r="C1771" s="100">
        <v>10</v>
      </c>
      <c r="D1771" s="101">
        <v>24.191666666666666</v>
      </c>
      <c r="E1771" s="101">
        <v>32.700000000000003</v>
      </c>
      <c r="F1771" s="101">
        <v>19.399999999999999</v>
      </c>
      <c r="G1771" s="101">
        <v>65.270833333333329</v>
      </c>
      <c r="H1771" s="101">
        <v>81</v>
      </c>
      <c r="I1771" s="101">
        <v>40</v>
      </c>
      <c r="J1771" s="101">
        <v>7.1099999999999994</v>
      </c>
    </row>
    <row r="1772" spans="1:10" x14ac:dyDescent="0.25">
      <c r="A1772" s="109">
        <v>45236</v>
      </c>
      <c r="B1772" s="100">
        <v>45</v>
      </c>
      <c r="C1772" s="100">
        <v>10</v>
      </c>
      <c r="D1772" s="101">
        <v>24.191666666666666</v>
      </c>
      <c r="E1772" s="101">
        <v>32.700000000000003</v>
      </c>
      <c r="F1772" s="101">
        <v>19.399999999999999</v>
      </c>
      <c r="G1772" s="101">
        <v>65.270833333333329</v>
      </c>
      <c r="H1772" s="101">
        <v>81</v>
      </c>
      <c r="I1772" s="101">
        <v>40</v>
      </c>
      <c r="J1772" s="101">
        <v>7.1099999999999994</v>
      </c>
    </row>
    <row r="1773" spans="1:10" x14ac:dyDescent="0.25">
      <c r="A1773" s="109">
        <v>45237</v>
      </c>
      <c r="B1773" s="100">
        <v>45</v>
      </c>
      <c r="C1773" s="100">
        <v>10</v>
      </c>
      <c r="D1773" s="101">
        <v>24.191666666666666</v>
      </c>
      <c r="E1773" s="101">
        <v>32.700000000000003</v>
      </c>
      <c r="F1773" s="101">
        <v>19.399999999999999</v>
      </c>
      <c r="G1773" s="101">
        <v>65.270833333333329</v>
      </c>
      <c r="H1773" s="101">
        <v>81</v>
      </c>
      <c r="I1773" s="101">
        <v>40</v>
      </c>
      <c r="J1773" s="101">
        <v>7.1099999999999994</v>
      </c>
    </row>
    <row r="1774" spans="1:10" x14ac:dyDescent="0.25">
      <c r="A1774" s="109">
        <v>45238</v>
      </c>
      <c r="B1774" s="100">
        <v>45</v>
      </c>
      <c r="C1774" s="100">
        <v>10</v>
      </c>
      <c r="D1774" s="101">
        <v>24.191666666666666</v>
      </c>
      <c r="E1774" s="101">
        <v>32.700000000000003</v>
      </c>
      <c r="F1774" s="101">
        <v>19.399999999999999</v>
      </c>
      <c r="G1774" s="101">
        <v>65.270833333333329</v>
      </c>
      <c r="H1774" s="101">
        <v>81</v>
      </c>
      <c r="I1774" s="101">
        <v>40</v>
      </c>
      <c r="J1774" s="101">
        <v>7.1099999999999994</v>
      </c>
    </row>
    <row r="1775" spans="1:10" x14ac:dyDescent="0.25">
      <c r="A1775" s="109">
        <v>45239</v>
      </c>
      <c r="B1775" s="100">
        <v>45</v>
      </c>
      <c r="C1775" s="100">
        <v>10</v>
      </c>
      <c r="D1775" s="101">
        <v>24.191666666666666</v>
      </c>
      <c r="E1775" s="101">
        <v>32.700000000000003</v>
      </c>
      <c r="F1775" s="101">
        <v>19.399999999999999</v>
      </c>
      <c r="G1775" s="101">
        <v>65.270833333333329</v>
      </c>
      <c r="H1775" s="101">
        <v>81</v>
      </c>
      <c r="I1775" s="101">
        <v>40</v>
      </c>
      <c r="J1775" s="101">
        <v>7.1099999999999994</v>
      </c>
    </row>
    <row r="1776" spans="1:10" x14ac:dyDescent="0.25">
      <c r="A1776" s="109">
        <v>45240</v>
      </c>
      <c r="B1776" s="100">
        <v>45</v>
      </c>
      <c r="C1776" s="100">
        <v>10</v>
      </c>
      <c r="D1776" s="101">
        <v>24.191666666666666</v>
      </c>
      <c r="E1776" s="101">
        <v>32.700000000000003</v>
      </c>
      <c r="F1776" s="101">
        <v>19.399999999999999</v>
      </c>
      <c r="G1776" s="101">
        <v>65.270833333333329</v>
      </c>
      <c r="H1776" s="101">
        <v>81</v>
      </c>
      <c r="I1776" s="101">
        <v>40</v>
      </c>
      <c r="J1776" s="101">
        <v>7.1099999999999994</v>
      </c>
    </row>
    <row r="1777" spans="1:10" x14ac:dyDescent="0.25">
      <c r="A1777" s="109">
        <v>45241</v>
      </c>
      <c r="B1777" s="100">
        <v>45</v>
      </c>
      <c r="C1777" s="100">
        <v>10</v>
      </c>
      <c r="D1777" s="101">
        <v>24.191666666666666</v>
      </c>
      <c r="E1777" s="101">
        <v>32.700000000000003</v>
      </c>
      <c r="F1777" s="101">
        <v>19.399999999999999</v>
      </c>
      <c r="G1777" s="101">
        <v>65.270833333333329</v>
      </c>
      <c r="H1777" s="101">
        <v>81</v>
      </c>
      <c r="I1777" s="101">
        <v>40</v>
      </c>
      <c r="J1777" s="101">
        <v>7.1099999999999994</v>
      </c>
    </row>
    <row r="1778" spans="1:10" x14ac:dyDescent="0.25">
      <c r="A1778" s="109">
        <v>45242</v>
      </c>
      <c r="B1778" s="100">
        <v>45</v>
      </c>
      <c r="C1778" s="100">
        <v>10</v>
      </c>
      <c r="D1778" s="101">
        <v>24.191666666666666</v>
      </c>
      <c r="E1778" s="101">
        <v>32.700000000000003</v>
      </c>
      <c r="F1778" s="101">
        <v>19.399999999999999</v>
      </c>
      <c r="G1778" s="101">
        <v>65.270833333333329</v>
      </c>
      <c r="H1778" s="101">
        <v>81</v>
      </c>
      <c r="I1778" s="101">
        <v>40</v>
      </c>
      <c r="J1778" s="101">
        <v>7.1099999999999994</v>
      </c>
    </row>
    <row r="1779" spans="1:10" x14ac:dyDescent="0.25">
      <c r="A1779" s="109">
        <v>45243</v>
      </c>
      <c r="B1779" s="100">
        <v>46</v>
      </c>
      <c r="C1779" s="100">
        <v>10</v>
      </c>
      <c r="D1779" s="101">
        <v>24.191666666666666</v>
      </c>
      <c r="E1779" s="101">
        <v>32.700000000000003</v>
      </c>
      <c r="F1779" s="101">
        <v>19.399999999999999</v>
      </c>
      <c r="G1779" s="101">
        <v>65.270833333333329</v>
      </c>
      <c r="H1779" s="101">
        <v>81</v>
      </c>
      <c r="I1779" s="101">
        <v>40</v>
      </c>
      <c r="J1779" s="101">
        <v>7.1099999999999994</v>
      </c>
    </row>
    <row r="1780" spans="1:10" x14ac:dyDescent="0.25">
      <c r="A1780" s="109">
        <v>45244</v>
      </c>
      <c r="B1780" s="100">
        <v>46</v>
      </c>
      <c r="C1780" s="100">
        <v>10</v>
      </c>
      <c r="D1780" s="101">
        <v>24.191666666666666</v>
      </c>
      <c r="E1780" s="101">
        <v>32.700000000000003</v>
      </c>
      <c r="F1780" s="101">
        <v>19.399999999999999</v>
      </c>
      <c r="G1780" s="101">
        <v>65.270833333333329</v>
      </c>
      <c r="H1780" s="101">
        <v>81</v>
      </c>
      <c r="I1780" s="101">
        <v>40</v>
      </c>
      <c r="J1780" s="101">
        <v>7.1099999999999994</v>
      </c>
    </row>
    <row r="1781" spans="1:10" x14ac:dyDescent="0.25">
      <c r="A1781" s="109">
        <v>45245</v>
      </c>
      <c r="B1781" s="100">
        <v>46</v>
      </c>
      <c r="C1781" s="100">
        <v>10</v>
      </c>
      <c r="D1781" s="101">
        <v>24.191666666666666</v>
      </c>
      <c r="E1781" s="101">
        <v>32.700000000000003</v>
      </c>
      <c r="F1781" s="101">
        <v>19.399999999999999</v>
      </c>
      <c r="G1781" s="101">
        <v>65.270833333333329</v>
      </c>
      <c r="H1781" s="101">
        <v>81</v>
      </c>
      <c r="I1781" s="101">
        <v>40</v>
      </c>
      <c r="J1781" s="101">
        <v>7.1099999999999994</v>
      </c>
    </row>
    <row r="1782" spans="1:10" x14ac:dyDescent="0.25">
      <c r="A1782" s="109">
        <v>45246</v>
      </c>
      <c r="B1782" s="100">
        <v>46</v>
      </c>
      <c r="C1782" s="100">
        <v>11</v>
      </c>
      <c r="D1782" s="101">
        <v>24.191666666666666</v>
      </c>
      <c r="E1782" s="101">
        <v>32.700000000000003</v>
      </c>
      <c r="F1782" s="101">
        <v>19.399999999999999</v>
      </c>
      <c r="G1782" s="101">
        <v>65.270833333333329</v>
      </c>
      <c r="H1782" s="101">
        <v>81</v>
      </c>
      <c r="I1782" s="101">
        <v>40</v>
      </c>
      <c r="J1782" s="101">
        <v>7.1099999999999994</v>
      </c>
    </row>
    <row r="1783" spans="1:10" x14ac:dyDescent="0.25">
      <c r="A1783" s="109">
        <v>45247</v>
      </c>
      <c r="B1783" s="100">
        <v>46</v>
      </c>
      <c r="C1783" s="100">
        <v>11</v>
      </c>
      <c r="D1783" s="101">
        <v>24.191666666666666</v>
      </c>
      <c r="E1783" s="101">
        <v>32.700000000000003</v>
      </c>
      <c r="F1783" s="101">
        <v>19.399999999999999</v>
      </c>
      <c r="G1783" s="101">
        <v>65.270833333333329</v>
      </c>
      <c r="H1783" s="101">
        <v>81</v>
      </c>
      <c r="I1783" s="101">
        <v>40</v>
      </c>
      <c r="J1783" s="101">
        <v>7.1099999999999994</v>
      </c>
    </row>
    <row r="1784" spans="1:10" x14ac:dyDescent="0.25">
      <c r="A1784" s="109">
        <v>45248</v>
      </c>
      <c r="B1784" s="100">
        <v>46</v>
      </c>
      <c r="C1784" s="100">
        <v>11</v>
      </c>
      <c r="D1784" s="101">
        <v>24.191666666666666</v>
      </c>
      <c r="E1784" s="101">
        <v>32.700000000000003</v>
      </c>
      <c r="F1784" s="101">
        <v>19.399999999999999</v>
      </c>
      <c r="G1784" s="101">
        <v>65.270833333333329</v>
      </c>
      <c r="H1784" s="101">
        <v>81</v>
      </c>
      <c r="I1784" s="101">
        <v>40</v>
      </c>
      <c r="J1784" s="101">
        <v>7.1099999999999994</v>
      </c>
    </row>
    <row r="1785" spans="1:10" x14ac:dyDescent="0.25">
      <c r="A1785" s="109">
        <v>45249</v>
      </c>
      <c r="B1785" s="100">
        <v>46</v>
      </c>
      <c r="C1785" s="100">
        <v>11</v>
      </c>
      <c r="D1785" s="101">
        <v>24.191666666666666</v>
      </c>
      <c r="E1785" s="101">
        <v>32.700000000000003</v>
      </c>
      <c r="F1785" s="101">
        <v>19.399999999999999</v>
      </c>
      <c r="G1785" s="101">
        <v>65.270833333333329</v>
      </c>
      <c r="H1785" s="101">
        <v>81</v>
      </c>
      <c r="I1785" s="101">
        <v>40</v>
      </c>
      <c r="J1785" s="101">
        <v>7.1099999999999994</v>
      </c>
    </row>
    <row r="1786" spans="1:10" x14ac:dyDescent="0.25">
      <c r="A1786" s="109">
        <v>45250</v>
      </c>
      <c r="B1786" s="100">
        <v>47</v>
      </c>
      <c r="C1786" s="100">
        <v>11</v>
      </c>
      <c r="D1786" s="101">
        <v>24.191666666666666</v>
      </c>
      <c r="E1786" s="101">
        <v>32.700000000000003</v>
      </c>
      <c r="F1786" s="101">
        <v>19.399999999999999</v>
      </c>
      <c r="G1786" s="101">
        <v>65.270833333333329</v>
      </c>
      <c r="H1786" s="101">
        <v>81</v>
      </c>
      <c r="I1786" s="101">
        <v>40</v>
      </c>
      <c r="J1786" s="101">
        <v>7.1099999999999994</v>
      </c>
    </row>
    <row r="1787" spans="1:10" x14ac:dyDescent="0.25">
      <c r="A1787" s="109">
        <v>45251</v>
      </c>
      <c r="B1787" s="100">
        <v>47</v>
      </c>
      <c r="C1787" s="100">
        <v>11</v>
      </c>
      <c r="D1787" s="101">
        <v>24.191666666666666</v>
      </c>
      <c r="E1787" s="101">
        <v>32.700000000000003</v>
      </c>
      <c r="F1787" s="101">
        <v>19.399999999999999</v>
      </c>
      <c r="G1787" s="101">
        <v>65.270833333333329</v>
      </c>
      <c r="H1787" s="101">
        <v>81</v>
      </c>
      <c r="I1787" s="101">
        <v>40</v>
      </c>
      <c r="J1787" s="101">
        <v>7.1099999999999994</v>
      </c>
    </row>
    <row r="1788" spans="1:10" x14ac:dyDescent="0.25">
      <c r="A1788" s="109">
        <v>45252</v>
      </c>
      <c r="B1788" s="100">
        <v>47</v>
      </c>
      <c r="C1788" s="100">
        <v>11</v>
      </c>
      <c r="D1788" s="101">
        <v>24.191666666666666</v>
      </c>
      <c r="E1788" s="101">
        <v>32.700000000000003</v>
      </c>
      <c r="F1788" s="101">
        <v>19.399999999999999</v>
      </c>
      <c r="G1788" s="101">
        <v>65.270833333333329</v>
      </c>
      <c r="H1788" s="101">
        <v>81</v>
      </c>
      <c r="I1788" s="101">
        <v>40</v>
      </c>
      <c r="J1788" s="101">
        <v>7.1099999999999994</v>
      </c>
    </row>
    <row r="1789" spans="1:10" x14ac:dyDescent="0.25">
      <c r="A1789" s="109">
        <v>45253</v>
      </c>
      <c r="B1789" s="100">
        <v>47</v>
      </c>
      <c r="C1789" s="100">
        <v>11</v>
      </c>
      <c r="D1789" s="101">
        <v>24.191666666666666</v>
      </c>
      <c r="E1789" s="101">
        <v>32.700000000000003</v>
      </c>
      <c r="F1789" s="101">
        <v>19.399999999999999</v>
      </c>
      <c r="G1789" s="101">
        <v>65.270833333333329</v>
      </c>
      <c r="H1789" s="101">
        <v>81</v>
      </c>
      <c r="I1789" s="101">
        <v>40</v>
      </c>
      <c r="J1789" s="101">
        <v>7.1099999999999994</v>
      </c>
    </row>
    <row r="1790" spans="1:10" x14ac:dyDescent="0.25">
      <c r="A1790" s="109">
        <v>45254</v>
      </c>
      <c r="B1790" s="100">
        <v>47</v>
      </c>
      <c r="C1790" s="100">
        <v>11</v>
      </c>
      <c r="D1790" s="101">
        <v>24.191666666666666</v>
      </c>
      <c r="E1790" s="101">
        <v>32.700000000000003</v>
      </c>
      <c r="F1790" s="101">
        <v>19.399999999999999</v>
      </c>
      <c r="G1790" s="101">
        <v>65.270833333333329</v>
      </c>
      <c r="H1790" s="101">
        <v>81</v>
      </c>
      <c r="I1790" s="101">
        <v>40</v>
      </c>
      <c r="J1790" s="101">
        <v>7.1099999999999994</v>
      </c>
    </row>
    <row r="1791" spans="1:10" x14ac:dyDescent="0.25">
      <c r="A1791" s="109">
        <v>45255</v>
      </c>
      <c r="B1791" s="100">
        <v>47</v>
      </c>
      <c r="C1791" s="100">
        <v>11</v>
      </c>
      <c r="D1791" s="101">
        <v>24.191666666666666</v>
      </c>
      <c r="E1791" s="101">
        <v>32.700000000000003</v>
      </c>
      <c r="F1791" s="101">
        <v>19.399999999999999</v>
      </c>
      <c r="G1791" s="101">
        <v>65.270833333333329</v>
      </c>
      <c r="H1791" s="101">
        <v>81</v>
      </c>
      <c r="I1791" s="101">
        <v>40</v>
      </c>
      <c r="J1791" s="101">
        <v>7.1099999999999994</v>
      </c>
    </row>
    <row r="1792" spans="1:10" x14ac:dyDescent="0.25">
      <c r="A1792" s="109">
        <v>45256</v>
      </c>
      <c r="B1792" s="100">
        <v>47</v>
      </c>
      <c r="C1792" s="100">
        <v>11</v>
      </c>
      <c r="D1792" s="101">
        <v>24.191666666666666</v>
      </c>
      <c r="E1792" s="101">
        <v>32.700000000000003</v>
      </c>
      <c r="F1792" s="101">
        <v>19.399999999999999</v>
      </c>
      <c r="G1792" s="101">
        <v>65.270833333333329</v>
      </c>
      <c r="H1792" s="101">
        <v>81</v>
      </c>
      <c r="I1792" s="101">
        <v>40</v>
      </c>
      <c r="J1792" s="101">
        <v>7.1099999999999994</v>
      </c>
    </row>
    <row r="1793" spans="1:10" x14ac:dyDescent="0.25">
      <c r="A1793" s="109">
        <v>45257</v>
      </c>
      <c r="B1793" s="100">
        <v>48</v>
      </c>
      <c r="C1793" s="100">
        <v>11</v>
      </c>
      <c r="D1793" s="101">
        <v>24.191666666666666</v>
      </c>
      <c r="E1793" s="101">
        <v>32.700000000000003</v>
      </c>
      <c r="F1793" s="101">
        <v>19.399999999999999</v>
      </c>
      <c r="G1793" s="101">
        <v>65.270833333333329</v>
      </c>
      <c r="H1793" s="101">
        <v>81</v>
      </c>
      <c r="I1793" s="101">
        <v>40</v>
      </c>
      <c r="J1793" s="101">
        <v>7.1099999999999994</v>
      </c>
    </row>
    <row r="1794" spans="1:10" x14ac:dyDescent="0.25">
      <c r="A1794" s="109">
        <v>45258</v>
      </c>
      <c r="B1794" s="100">
        <v>48</v>
      </c>
      <c r="C1794" s="100">
        <v>11</v>
      </c>
      <c r="D1794" s="101">
        <v>24.191666666666666</v>
      </c>
      <c r="E1794" s="101">
        <v>32.700000000000003</v>
      </c>
      <c r="F1794" s="101">
        <v>19.399999999999999</v>
      </c>
      <c r="G1794" s="101">
        <v>65.270833333333329</v>
      </c>
      <c r="H1794" s="101">
        <v>81</v>
      </c>
      <c r="I1794" s="101">
        <v>40</v>
      </c>
      <c r="J1794" s="101">
        <v>7.1099999999999994</v>
      </c>
    </row>
    <row r="1795" spans="1:10" x14ac:dyDescent="0.25">
      <c r="A1795" s="109">
        <v>45259</v>
      </c>
      <c r="B1795" s="100">
        <v>48</v>
      </c>
      <c r="C1795" s="100">
        <v>11</v>
      </c>
      <c r="D1795" s="101">
        <v>24.191666666666666</v>
      </c>
      <c r="E1795" s="101">
        <v>32.700000000000003</v>
      </c>
      <c r="F1795" s="101">
        <v>19.399999999999999</v>
      </c>
      <c r="G1795" s="101">
        <v>65.270833333333329</v>
      </c>
      <c r="H1795" s="101">
        <v>81</v>
      </c>
      <c r="I1795" s="101">
        <v>40</v>
      </c>
      <c r="J1795" s="101">
        <v>7.1099999999999994</v>
      </c>
    </row>
    <row r="1796" spans="1:10" x14ac:dyDescent="0.25">
      <c r="A1796" s="109">
        <v>45260</v>
      </c>
      <c r="B1796" s="100">
        <v>48</v>
      </c>
      <c r="C1796" s="100">
        <v>11</v>
      </c>
      <c r="D1796" s="101">
        <v>21.335416666666664</v>
      </c>
      <c r="E1796" s="101">
        <v>31.5</v>
      </c>
      <c r="F1796" s="101">
        <v>14.7</v>
      </c>
      <c r="G1796" s="101">
        <v>66.958333333333329</v>
      </c>
      <c r="H1796" s="101">
        <v>89</v>
      </c>
      <c r="I1796" s="101">
        <v>37</v>
      </c>
      <c r="J1796" s="101">
        <v>6.379999999999999</v>
      </c>
    </row>
    <row r="1797" spans="1:10" x14ac:dyDescent="0.25">
      <c r="A1797" s="109">
        <v>45261</v>
      </c>
      <c r="B1797" s="100">
        <v>48</v>
      </c>
      <c r="C1797" s="100">
        <v>11</v>
      </c>
      <c r="D1797" s="101">
        <v>22.068750000000005</v>
      </c>
      <c r="E1797" s="101">
        <v>31.6</v>
      </c>
      <c r="F1797" s="101">
        <v>16.2</v>
      </c>
      <c r="G1797" s="101">
        <v>65.5</v>
      </c>
      <c r="H1797" s="101">
        <v>86</v>
      </c>
      <c r="I1797" s="101">
        <v>38</v>
      </c>
      <c r="J1797" s="101">
        <v>7.0399999999999991</v>
      </c>
    </row>
    <row r="1798" spans="1:10" x14ac:dyDescent="0.25">
      <c r="A1798" s="109">
        <v>45262</v>
      </c>
      <c r="B1798" s="100">
        <v>48</v>
      </c>
      <c r="C1798" s="100">
        <v>11</v>
      </c>
      <c r="D1798" s="101">
        <v>20.53125</v>
      </c>
      <c r="E1798" s="101">
        <v>28.7</v>
      </c>
      <c r="F1798" s="101">
        <v>15.6</v>
      </c>
      <c r="G1798" s="101">
        <v>70.083333333333329</v>
      </c>
      <c r="H1798" s="101">
        <v>88</v>
      </c>
      <c r="I1798" s="101">
        <v>44</v>
      </c>
      <c r="J1798" s="101">
        <v>7.2900000000000009</v>
      </c>
    </row>
    <row r="1799" spans="1:10" x14ac:dyDescent="0.25">
      <c r="A1799" s="109">
        <v>45263</v>
      </c>
      <c r="B1799" s="100">
        <v>48</v>
      </c>
      <c r="C1799" s="100">
        <v>11</v>
      </c>
      <c r="D1799" s="101">
        <v>20.125000000000004</v>
      </c>
      <c r="E1799" s="101">
        <v>30.2</v>
      </c>
      <c r="F1799" s="101">
        <v>14.1</v>
      </c>
      <c r="G1799" s="101">
        <v>69.583333333333329</v>
      </c>
      <c r="H1799" s="101">
        <v>93</v>
      </c>
      <c r="I1799" s="101">
        <v>38</v>
      </c>
      <c r="J1799" s="101">
        <v>6.87</v>
      </c>
    </row>
    <row r="1800" spans="1:10" x14ac:dyDescent="0.25">
      <c r="A1800" s="109">
        <v>45264</v>
      </c>
      <c r="B1800" s="100">
        <v>49</v>
      </c>
      <c r="C1800" s="100">
        <v>11</v>
      </c>
      <c r="D1800" s="101">
        <v>20.295833333333331</v>
      </c>
      <c r="E1800" s="101">
        <v>30.5</v>
      </c>
      <c r="F1800" s="101">
        <v>13.9</v>
      </c>
      <c r="G1800" s="101">
        <v>68.875</v>
      </c>
      <c r="H1800" s="101">
        <v>90</v>
      </c>
      <c r="I1800" s="101">
        <v>38</v>
      </c>
      <c r="J1800" s="101">
        <v>5.8</v>
      </c>
    </row>
    <row r="1801" spans="1:10" x14ac:dyDescent="0.25">
      <c r="A1801" s="109">
        <v>45265</v>
      </c>
      <c r="B1801" s="100">
        <v>49</v>
      </c>
      <c r="C1801" s="100">
        <v>11</v>
      </c>
      <c r="D1801" s="101">
        <v>21.460416666666664</v>
      </c>
      <c r="E1801" s="101">
        <v>31.3</v>
      </c>
      <c r="F1801" s="101">
        <v>14.5</v>
      </c>
      <c r="G1801" s="101">
        <v>67.4375</v>
      </c>
      <c r="H1801" s="101">
        <v>89</v>
      </c>
      <c r="I1801" s="101">
        <v>38</v>
      </c>
      <c r="J1801" s="101">
        <v>6.9499999999999993</v>
      </c>
    </row>
    <row r="1802" spans="1:10" x14ac:dyDescent="0.25">
      <c r="A1802" s="109">
        <v>45266</v>
      </c>
      <c r="B1802" s="100">
        <v>49</v>
      </c>
      <c r="C1802" s="100">
        <v>11</v>
      </c>
      <c r="D1802" s="101">
        <v>21.852083333333336</v>
      </c>
      <c r="E1802" s="101">
        <v>30.3</v>
      </c>
      <c r="F1802" s="101">
        <v>16.399999999999999</v>
      </c>
      <c r="G1802" s="101">
        <v>68.041666666666671</v>
      </c>
      <c r="H1802" s="101">
        <v>87</v>
      </c>
      <c r="I1802" s="101">
        <v>41</v>
      </c>
      <c r="J1802" s="101">
        <v>7.1000000000000005</v>
      </c>
    </row>
    <row r="1803" spans="1:10" x14ac:dyDescent="0.25">
      <c r="A1803" s="109">
        <v>45267</v>
      </c>
      <c r="B1803" s="100">
        <v>49</v>
      </c>
      <c r="C1803" s="100">
        <v>11</v>
      </c>
      <c r="D1803" s="101">
        <v>21.597916666666666</v>
      </c>
      <c r="E1803" s="101">
        <v>31.7</v>
      </c>
      <c r="F1803" s="101">
        <v>15.6</v>
      </c>
      <c r="G1803" s="101">
        <v>67.520833333333329</v>
      </c>
      <c r="H1803" s="101">
        <v>91</v>
      </c>
      <c r="I1803" s="101">
        <v>37</v>
      </c>
      <c r="J1803" s="101">
        <v>6.82</v>
      </c>
    </row>
    <row r="1804" spans="1:10" x14ac:dyDescent="0.25">
      <c r="A1804" s="109">
        <v>45268</v>
      </c>
      <c r="B1804" s="100">
        <v>49</v>
      </c>
      <c r="C1804" s="100">
        <v>11</v>
      </c>
      <c r="D1804" s="101">
        <v>21.283333333333335</v>
      </c>
      <c r="E1804" s="101">
        <v>30.6</v>
      </c>
      <c r="F1804" s="101">
        <v>16</v>
      </c>
      <c r="G1804" s="101">
        <v>66.270833333333329</v>
      </c>
      <c r="H1804" s="101">
        <v>86</v>
      </c>
      <c r="I1804" s="101">
        <v>35</v>
      </c>
      <c r="J1804" s="101">
        <v>7.14</v>
      </c>
    </row>
    <row r="1805" spans="1:10" x14ac:dyDescent="0.25">
      <c r="A1805" s="109">
        <v>45269</v>
      </c>
      <c r="B1805" s="100">
        <v>49</v>
      </c>
      <c r="C1805" s="100">
        <v>11</v>
      </c>
      <c r="D1805" s="101">
        <v>20.858333333333327</v>
      </c>
      <c r="E1805" s="101">
        <v>29.8</v>
      </c>
      <c r="F1805" s="101">
        <v>16.3</v>
      </c>
      <c r="G1805" s="101">
        <v>67.916666666666671</v>
      </c>
      <c r="H1805" s="101">
        <v>88</v>
      </c>
      <c r="I1805" s="101">
        <v>37</v>
      </c>
      <c r="J1805" s="101">
        <v>5.35</v>
      </c>
    </row>
    <row r="1806" spans="1:10" x14ac:dyDescent="0.25">
      <c r="A1806" s="109">
        <v>45270</v>
      </c>
      <c r="B1806" s="100">
        <v>49</v>
      </c>
      <c r="C1806" s="100">
        <v>11</v>
      </c>
      <c r="D1806" s="101">
        <v>22.579166666666669</v>
      </c>
      <c r="E1806" s="101">
        <v>33.4</v>
      </c>
      <c r="F1806" s="101">
        <v>17.3</v>
      </c>
      <c r="G1806" s="101">
        <v>64.145833333333329</v>
      </c>
      <c r="H1806" s="101">
        <v>82</v>
      </c>
      <c r="I1806" s="101">
        <v>32</v>
      </c>
      <c r="J1806" s="101">
        <v>5.919999999999999</v>
      </c>
    </row>
    <row r="1807" spans="1:10" x14ac:dyDescent="0.25">
      <c r="A1807" s="109">
        <v>45271</v>
      </c>
      <c r="B1807" s="100">
        <v>50</v>
      </c>
      <c r="C1807" s="100">
        <v>11</v>
      </c>
      <c r="D1807" s="101">
        <v>22.735416666666662</v>
      </c>
      <c r="E1807" s="101">
        <v>33.200000000000003</v>
      </c>
      <c r="F1807" s="101">
        <v>16.899999999999999</v>
      </c>
      <c r="G1807" s="101">
        <v>67.3125</v>
      </c>
      <c r="H1807" s="101">
        <v>86</v>
      </c>
      <c r="I1807" s="101">
        <v>35</v>
      </c>
      <c r="J1807" s="101">
        <v>6.7700000000000005</v>
      </c>
    </row>
    <row r="1808" spans="1:10" x14ac:dyDescent="0.25">
      <c r="A1808" s="109">
        <v>45272</v>
      </c>
      <c r="B1808" s="100">
        <v>50</v>
      </c>
      <c r="C1808" s="100">
        <v>11</v>
      </c>
      <c r="D1808" s="101">
        <v>22.75</v>
      </c>
      <c r="E1808" s="101">
        <v>32.700000000000003</v>
      </c>
      <c r="F1808" s="101">
        <v>16.899999999999999</v>
      </c>
      <c r="G1808" s="101">
        <v>68.375</v>
      </c>
      <c r="H1808" s="101">
        <v>87</v>
      </c>
      <c r="I1808" s="101">
        <v>38</v>
      </c>
      <c r="J1808" s="101">
        <v>6.3500000000000005</v>
      </c>
    </row>
    <row r="1809" spans="1:10" x14ac:dyDescent="0.25">
      <c r="A1809" s="109">
        <v>45273</v>
      </c>
      <c r="B1809" s="100">
        <v>50</v>
      </c>
      <c r="C1809" s="100">
        <v>11</v>
      </c>
      <c r="D1809" s="101">
        <v>22.827083333333334</v>
      </c>
      <c r="E1809" s="101">
        <v>32.5</v>
      </c>
      <c r="F1809" s="101">
        <v>17.100000000000001</v>
      </c>
      <c r="G1809" s="101">
        <v>67.958333333333329</v>
      </c>
      <c r="H1809" s="101">
        <v>88</v>
      </c>
      <c r="I1809" s="101">
        <v>37</v>
      </c>
      <c r="J1809" s="101">
        <v>6.4300000000000015</v>
      </c>
    </row>
    <row r="1810" spans="1:10" x14ac:dyDescent="0.25">
      <c r="A1810" s="109">
        <v>45274</v>
      </c>
      <c r="B1810" s="100">
        <v>50</v>
      </c>
      <c r="C1810" s="100">
        <v>11</v>
      </c>
      <c r="D1810" s="101">
        <v>23.214583333333334</v>
      </c>
      <c r="E1810" s="101">
        <v>33.200000000000003</v>
      </c>
      <c r="F1810" s="101">
        <v>17.2</v>
      </c>
      <c r="G1810" s="101">
        <v>68.020833333333329</v>
      </c>
      <c r="H1810" s="101">
        <v>89</v>
      </c>
      <c r="I1810" s="101">
        <v>38</v>
      </c>
      <c r="J1810" s="101">
        <v>6.63</v>
      </c>
    </row>
    <row r="1811" spans="1:10" x14ac:dyDescent="0.25">
      <c r="A1811" s="109">
        <v>45275</v>
      </c>
      <c r="B1811" s="100">
        <v>50</v>
      </c>
      <c r="C1811" s="100">
        <v>12</v>
      </c>
      <c r="D1811" s="101">
        <v>23.031249999999996</v>
      </c>
      <c r="E1811" s="101">
        <v>32.6</v>
      </c>
      <c r="F1811" s="101">
        <v>17.5</v>
      </c>
      <c r="G1811" s="101">
        <v>69.083333333333329</v>
      </c>
      <c r="H1811" s="101">
        <v>87</v>
      </c>
      <c r="I1811" s="101">
        <v>41</v>
      </c>
      <c r="J1811" s="101">
        <v>6.5</v>
      </c>
    </row>
    <row r="1812" spans="1:10" x14ac:dyDescent="0.25">
      <c r="A1812" s="109">
        <v>45276</v>
      </c>
      <c r="B1812" s="100">
        <v>50</v>
      </c>
      <c r="C1812" s="100">
        <v>12</v>
      </c>
      <c r="D1812" s="101">
        <v>22.435416666666669</v>
      </c>
      <c r="E1812" s="101">
        <v>31.4</v>
      </c>
      <c r="F1812" s="101">
        <v>17.8</v>
      </c>
      <c r="G1812" s="101">
        <v>73.625</v>
      </c>
      <c r="H1812" s="101">
        <v>89</v>
      </c>
      <c r="I1812" s="101">
        <v>46</v>
      </c>
      <c r="J1812" s="101">
        <v>6</v>
      </c>
    </row>
    <row r="1813" spans="1:10" x14ac:dyDescent="0.25">
      <c r="A1813" s="109">
        <v>45277</v>
      </c>
      <c r="B1813" s="100">
        <v>50</v>
      </c>
      <c r="C1813" s="100">
        <v>12</v>
      </c>
      <c r="D1813" s="101">
        <v>22.320833333333329</v>
      </c>
      <c r="E1813" s="101">
        <v>31</v>
      </c>
      <c r="F1813" s="101">
        <v>17.8</v>
      </c>
      <c r="G1813" s="101">
        <v>73.458333333333329</v>
      </c>
      <c r="H1813" s="101">
        <v>90</v>
      </c>
      <c r="I1813" s="101">
        <v>47</v>
      </c>
      <c r="J1813" s="101">
        <v>6.580000000000001</v>
      </c>
    </row>
    <row r="1814" spans="1:10" x14ac:dyDescent="0.25">
      <c r="A1814" s="109">
        <v>45278</v>
      </c>
      <c r="B1814" s="100">
        <v>51</v>
      </c>
      <c r="C1814" s="100">
        <v>12</v>
      </c>
      <c r="D1814" s="101">
        <v>22.833333333333329</v>
      </c>
      <c r="E1814" s="101">
        <v>32.4</v>
      </c>
      <c r="F1814" s="101">
        <v>17.600000000000001</v>
      </c>
      <c r="G1814" s="101">
        <v>72.458333333333329</v>
      </c>
      <c r="H1814" s="101">
        <v>91</v>
      </c>
      <c r="I1814" s="101">
        <v>43</v>
      </c>
      <c r="J1814" s="101">
        <v>6.1800000000000006</v>
      </c>
    </row>
    <row r="1815" spans="1:10" x14ac:dyDescent="0.25">
      <c r="A1815" s="109">
        <v>45279</v>
      </c>
      <c r="B1815" s="100">
        <v>51</v>
      </c>
      <c r="C1815" s="100">
        <v>12</v>
      </c>
      <c r="D1815" s="101">
        <v>22.589583333333334</v>
      </c>
      <c r="E1815" s="101">
        <v>31.8</v>
      </c>
      <c r="F1815" s="101">
        <v>17.8</v>
      </c>
      <c r="G1815" s="101">
        <v>71.958333333333329</v>
      </c>
      <c r="H1815" s="101">
        <v>90</v>
      </c>
      <c r="I1815" s="101">
        <v>43</v>
      </c>
      <c r="J1815" s="101">
        <v>6.7499999999999991</v>
      </c>
    </row>
    <row r="1816" spans="1:10" x14ac:dyDescent="0.25">
      <c r="A1816" s="109">
        <v>45280</v>
      </c>
      <c r="B1816" s="100">
        <v>51</v>
      </c>
      <c r="C1816" s="100">
        <v>12</v>
      </c>
      <c r="D1816" s="101">
        <v>21.408333333333331</v>
      </c>
      <c r="E1816" s="101">
        <v>30.4</v>
      </c>
      <c r="F1816" s="101">
        <v>17.100000000000001</v>
      </c>
      <c r="G1816" s="101">
        <v>73.416666666666671</v>
      </c>
      <c r="H1816" s="101">
        <v>90</v>
      </c>
      <c r="I1816" s="101">
        <v>44</v>
      </c>
      <c r="J1816" s="101">
        <v>5.6899999999999995</v>
      </c>
    </row>
    <row r="1817" spans="1:10" x14ac:dyDescent="0.25">
      <c r="A1817" s="109">
        <v>45281</v>
      </c>
      <c r="B1817" s="100">
        <v>51</v>
      </c>
      <c r="C1817" s="100">
        <v>12</v>
      </c>
      <c r="D1817" s="101">
        <v>21.560416666666658</v>
      </c>
      <c r="E1817" s="101">
        <v>29.9</v>
      </c>
      <c r="F1817" s="101">
        <v>18</v>
      </c>
      <c r="G1817" s="101">
        <v>69.916666666666671</v>
      </c>
      <c r="H1817" s="101">
        <v>87</v>
      </c>
      <c r="I1817" s="101">
        <v>37</v>
      </c>
      <c r="J1817" s="101">
        <v>6.53</v>
      </c>
    </row>
    <row r="1818" spans="1:10" x14ac:dyDescent="0.25">
      <c r="A1818" s="109">
        <v>45282</v>
      </c>
      <c r="B1818" s="100">
        <v>51</v>
      </c>
      <c r="C1818" s="100">
        <v>13</v>
      </c>
      <c r="D1818" s="101">
        <v>22.416666666666668</v>
      </c>
      <c r="E1818" s="101">
        <v>32.1</v>
      </c>
      <c r="F1818" s="101">
        <v>16.7</v>
      </c>
      <c r="G1818" s="101">
        <v>69.458333333333329</v>
      </c>
      <c r="H1818" s="101">
        <v>88</v>
      </c>
      <c r="I1818" s="101">
        <v>37</v>
      </c>
      <c r="J1818" s="101">
        <v>6.6000000000000005</v>
      </c>
    </row>
    <row r="1819" spans="1:10" x14ac:dyDescent="0.25">
      <c r="A1819" s="109">
        <v>45283</v>
      </c>
      <c r="B1819" s="100">
        <v>51</v>
      </c>
      <c r="C1819" s="100">
        <v>14</v>
      </c>
      <c r="D1819" s="101">
        <v>22.254166666666674</v>
      </c>
      <c r="E1819" s="101">
        <v>29</v>
      </c>
      <c r="F1819" s="101">
        <v>18.2</v>
      </c>
      <c r="G1819" s="101">
        <v>71.291666666666671</v>
      </c>
      <c r="H1819" s="101">
        <v>86</v>
      </c>
      <c r="I1819" s="101">
        <v>51</v>
      </c>
      <c r="J1819" s="101">
        <v>4.4499999999999984</v>
      </c>
    </row>
    <row r="1820" spans="1:10" x14ac:dyDescent="0.25">
      <c r="A1820" s="109">
        <v>45284</v>
      </c>
      <c r="B1820" s="100">
        <v>51</v>
      </c>
      <c r="C1820" s="100">
        <v>15</v>
      </c>
      <c r="D1820" s="101">
        <v>22.447916666666668</v>
      </c>
      <c r="E1820" s="101">
        <v>32.299999999999997</v>
      </c>
      <c r="F1820" s="101">
        <v>17.8</v>
      </c>
      <c r="G1820" s="101">
        <v>70.229166666666671</v>
      </c>
      <c r="H1820" s="101">
        <v>87</v>
      </c>
      <c r="I1820" s="101">
        <v>41</v>
      </c>
      <c r="J1820" s="101">
        <v>4.8899999999999997</v>
      </c>
    </row>
    <row r="1821" spans="1:10" x14ac:dyDescent="0.25">
      <c r="A1821" s="109">
        <v>45285</v>
      </c>
      <c r="B1821" s="100">
        <v>52</v>
      </c>
      <c r="C1821" s="100">
        <v>16</v>
      </c>
      <c r="D1821" s="101">
        <v>23.254166666666674</v>
      </c>
      <c r="E1821" s="101">
        <v>31.7</v>
      </c>
      <c r="F1821" s="101">
        <v>18.3</v>
      </c>
      <c r="G1821" s="101">
        <v>67.625</v>
      </c>
      <c r="H1821" s="101">
        <v>84</v>
      </c>
      <c r="I1821" s="101">
        <v>45</v>
      </c>
      <c r="J1821" s="101">
        <v>6.2699999999999987</v>
      </c>
    </row>
    <row r="1822" spans="1:10" x14ac:dyDescent="0.25">
      <c r="A1822" s="109">
        <v>45286</v>
      </c>
      <c r="B1822" s="100">
        <v>52</v>
      </c>
      <c r="C1822" s="100">
        <v>17</v>
      </c>
      <c r="D1822" s="101">
        <v>23.435416666666665</v>
      </c>
      <c r="E1822" s="101">
        <v>33.200000000000003</v>
      </c>
      <c r="F1822" s="101">
        <v>18.399999999999999</v>
      </c>
      <c r="G1822" s="101">
        <v>66.5</v>
      </c>
      <c r="H1822" s="101">
        <v>82</v>
      </c>
      <c r="I1822" s="101">
        <v>38</v>
      </c>
      <c r="J1822" s="101">
        <v>6.36</v>
      </c>
    </row>
    <row r="1823" spans="1:10" x14ac:dyDescent="0.25">
      <c r="A1823" s="109">
        <v>45287</v>
      </c>
      <c r="B1823" s="100">
        <v>52</v>
      </c>
      <c r="C1823" s="100">
        <v>18</v>
      </c>
      <c r="D1823" s="101">
        <v>23.672916666666666</v>
      </c>
      <c r="E1823" s="101">
        <v>31.4</v>
      </c>
      <c r="F1823" s="101">
        <v>18.899999999999999</v>
      </c>
      <c r="G1823" s="101">
        <v>67.4375</v>
      </c>
      <c r="H1823" s="101">
        <v>81</v>
      </c>
      <c r="I1823" s="101">
        <v>45</v>
      </c>
      <c r="J1823" s="101">
        <v>5.4</v>
      </c>
    </row>
    <row r="1824" spans="1:10" x14ac:dyDescent="0.25">
      <c r="A1824" s="109">
        <v>45288</v>
      </c>
      <c r="B1824" s="100">
        <v>52</v>
      </c>
      <c r="C1824" s="100">
        <v>19</v>
      </c>
      <c r="D1824" s="101">
        <v>24.279166666666665</v>
      </c>
      <c r="E1824" s="101">
        <v>33.6</v>
      </c>
      <c r="F1824" s="101">
        <v>19.8</v>
      </c>
      <c r="G1824" s="101">
        <v>70.75</v>
      </c>
      <c r="H1824" s="101">
        <v>90</v>
      </c>
      <c r="I1824" s="101">
        <v>39</v>
      </c>
      <c r="J1824" s="101">
        <v>5.4499999999999993</v>
      </c>
    </row>
    <row r="1825" spans="1:10" x14ac:dyDescent="0.25">
      <c r="A1825" s="109">
        <v>45289</v>
      </c>
      <c r="B1825" s="100">
        <v>52</v>
      </c>
      <c r="C1825" s="100">
        <v>20</v>
      </c>
      <c r="D1825" s="101">
        <v>24.006249999999998</v>
      </c>
      <c r="E1825" s="101">
        <v>32.4</v>
      </c>
      <c r="F1825" s="101">
        <v>20.100000000000001</v>
      </c>
      <c r="G1825" s="101">
        <v>70.041666666666671</v>
      </c>
      <c r="H1825" s="101">
        <v>84</v>
      </c>
      <c r="I1825" s="101">
        <v>45</v>
      </c>
      <c r="J1825" s="101">
        <v>5.1199999999999992</v>
      </c>
    </row>
    <row r="1826" spans="1:10" x14ac:dyDescent="0.25">
      <c r="A1826" s="109">
        <v>45290</v>
      </c>
      <c r="B1826" s="100">
        <v>52</v>
      </c>
      <c r="C1826" s="100">
        <v>21</v>
      </c>
      <c r="D1826" s="101">
        <v>24.181249999999995</v>
      </c>
      <c r="E1826" s="101">
        <v>32.6</v>
      </c>
      <c r="F1826" s="101">
        <v>19.100000000000001</v>
      </c>
      <c r="G1826" s="101">
        <v>67.375</v>
      </c>
      <c r="H1826" s="101">
        <v>83</v>
      </c>
      <c r="I1826" s="101">
        <v>43</v>
      </c>
      <c r="J1826" s="101">
        <v>6.46</v>
      </c>
    </row>
    <row r="1827" spans="1:10" x14ac:dyDescent="0.25">
      <c r="A1827" s="109">
        <v>45291</v>
      </c>
      <c r="B1827" s="100">
        <v>52</v>
      </c>
      <c r="C1827" s="100">
        <v>22</v>
      </c>
      <c r="D1827" s="101">
        <v>24.191666666666666</v>
      </c>
      <c r="E1827" s="101">
        <v>32.700000000000003</v>
      </c>
      <c r="F1827" s="101">
        <v>19.399999999999999</v>
      </c>
      <c r="G1827" s="101">
        <v>65.270833333333329</v>
      </c>
      <c r="H1827" s="101">
        <v>81</v>
      </c>
      <c r="I1827" s="101">
        <v>40</v>
      </c>
      <c r="J1827" s="101">
        <v>7.1099999999999994</v>
      </c>
    </row>
    <row r="1828" spans="1:10" x14ac:dyDescent="0.25">
      <c r="A1828" s="109">
        <v>45292</v>
      </c>
      <c r="B1828" s="100">
        <f>WEEKNUM([1]!DATAMETEROLOGICA[[#This Row],[DIAS]],21)</f>
        <v>1</v>
      </c>
      <c r="C1828" s="100" cm="1">
        <f t="array" ref="C18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28" s="101">
        <f>IF([1]!DATAMETEROLOGICA[[#This Row],[DIAS]]&gt;0,AVERAGEIFS('[1]Estacion Davis'!B:B,'[1]Estacion Davis'!$A:$A,[1]!DATAMETEROLOGICA[[#This Row],[DIAS]]),0)</f>
        <v>23.622916666666665</v>
      </c>
      <c r="E1828" s="101">
        <f>IF([1]!DATAMETEROLOGICA[[#This Row],[DIAS]]&gt;0,AVERAGEIFS('[1]Estacion Davis'!C:C,'[1]Estacion Davis'!$A:$A,[1]!DATAMETEROLOGICA[[#This Row],[DIAS]]),0)</f>
        <v>31.8</v>
      </c>
      <c r="F1828" s="101">
        <f>IF([1]!DATAMETEROLOGICA[[#This Row],[DIAS]]&gt;0,AVERAGEIFS('[1]Estacion Davis'!D:D,'[1]Estacion Davis'!$A:$A,[1]!DATAMETEROLOGICA[[#This Row],[DIAS]]),0)</f>
        <v>18.600000000000001</v>
      </c>
      <c r="G1828" s="101">
        <f>IF([1]!DATAMETEROLOGICA[[#This Row],[DIAS]]&gt;0,AVERAGEIFS('[1]Estacion Davis'!E:E,'[1]Estacion Davis'!$A:$A,[1]!DATAMETEROLOGICA[[#This Row],[DIAS]]),0)</f>
        <v>65.375</v>
      </c>
      <c r="H1828" s="101">
        <f>IF([1]!DATAMETEROLOGICA[[#This Row],[DIAS]]&gt;0,AVERAGEIFS('[1]Estacion Davis'!F:F,'[1]Estacion Davis'!$A:$A,[1]!DATAMETEROLOGICA[[#This Row],[DIAS]]),0)</f>
        <v>83</v>
      </c>
      <c r="I1828" s="101">
        <f>IF([1]!DATAMETEROLOGICA[[#This Row],[DIAS]]&gt;0,AVERAGEIFS('[1]Estacion Davis'!G:G,'[1]Estacion Davis'!$A:$A,[1]!DATAMETEROLOGICA[[#This Row],[DIAS]]),0)</f>
        <v>40</v>
      </c>
      <c r="J1828" s="101">
        <f>IF([1]!DATAMETEROLOGICA[[#This Row],[DIAS]]&gt;0,AVERAGEIFS('[1]Estacion Davis'!H:H,'[1]Estacion Davis'!$A:$A,[1]!DATAMETEROLOGICA[[#This Row],[DIAS]]),0)</f>
        <v>7.29</v>
      </c>
    </row>
    <row r="1829" spans="1:10" x14ac:dyDescent="0.25">
      <c r="A1829" s="109">
        <v>45293</v>
      </c>
      <c r="B1829" s="100">
        <f>WEEKNUM([1]!DATAMETEROLOGICA[[#This Row],[DIAS]],21)</f>
        <v>1</v>
      </c>
      <c r="C1829" s="100" cm="1">
        <f t="array" ref="C18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29" s="101">
        <f>IF([1]!DATAMETEROLOGICA[[#This Row],[DIAS]]&gt;0,AVERAGEIFS('[1]Estacion Davis'!B:B,'[1]Estacion Davis'!$A:$A,[1]!DATAMETEROLOGICA[[#This Row],[DIAS]]),0)</f>
        <v>23.114583333333329</v>
      </c>
      <c r="E1829" s="101">
        <f>IF([1]!DATAMETEROLOGICA[[#This Row],[DIAS]]&gt;0,AVERAGEIFS('[1]Estacion Davis'!C:C,'[1]Estacion Davis'!$A:$A,[1]!DATAMETEROLOGICA[[#This Row],[DIAS]]),0)</f>
        <v>32.5</v>
      </c>
      <c r="F1829" s="101">
        <f>IF([1]!DATAMETEROLOGICA[[#This Row],[DIAS]]&gt;0,AVERAGEIFS('[1]Estacion Davis'!D:D,'[1]Estacion Davis'!$A:$A,[1]!DATAMETEROLOGICA[[#This Row],[DIAS]]),0)</f>
        <v>17.7</v>
      </c>
      <c r="G1829" s="101">
        <f>IF([1]!DATAMETEROLOGICA[[#This Row],[DIAS]]&gt;0,AVERAGEIFS('[1]Estacion Davis'!E:E,'[1]Estacion Davis'!$A:$A,[1]!DATAMETEROLOGICA[[#This Row],[DIAS]]),0)</f>
        <v>68.8125</v>
      </c>
      <c r="H1829" s="101">
        <f>IF([1]!DATAMETEROLOGICA[[#This Row],[DIAS]]&gt;0,AVERAGEIFS('[1]Estacion Davis'!F:F,'[1]Estacion Davis'!$A:$A,[1]!DATAMETEROLOGICA[[#This Row],[DIAS]]),0)</f>
        <v>83</v>
      </c>
      <c r="I1829" s="101">
        <f>IF([1]!DATAMETEROLOGICA[[#This Row],[DIAS]]&gt;0,AVERAGEIFS('[1]Estacion Davis'!G:G,'[1]Estacion Davis'!$A:$A,[1]!DATAMETEROLOGICA[[#This Row],[DIAS]]),0)</f>
        <v>41</v>
      </c>
      <c r="J1829" s="101">
        <f>IF([1]!DATAMETEROLOGICA[[#This Row],[DIAS]]&gt;0,AVERAGEIFS('[1]Estacion Davis'!H:H,'[1]Estacion Davis'!$A:$A,[1]!DATAMETEROLOGICA[[#This Row],[DIAS]]),0)</f>
        <v>6.77</v>
      </c>
    </row>
    <row r="1830" spans="1:10" x14ac:dyDescent="0.25">
      <c r="A1830" s="109">
        <v>45294</v>
      </c>
      <c r="B1830" s="100">
        <f>WEEKNUM([1]!DATAMETEROLOGICA[[#This Row],[DIAS]],21)</f>
        <v>1</v>
      </c>
      <c r="C1830" s="100" cm="1">
        <f t="array" ref="C18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0" s="101">
        <f>IF([1]!DATAMETEROLOGICA[[#This Row],[DIAS]]&gt;0,AVERAGEIFS('[1]Estacion Davis'!B:B,'[1]Estacion Davis'!$A:$A,[1]!DATAMETEROLOGICA[[#This Row],[DIAS]]),0)</f>
        <v>22.593750000000004</v>
      </c>
      <c r="E1830" s="101">
        <f>IF([1]!DATAMETEROLOGICA[[#This Row],[DIAS]]&gt;0,AVERAGEIFS('[1]Estacion Davis'!C:C,'[1]Estacion Davis'!$A:$A,[1]!DATAMETEROLOGICA[[#This Row],[DIAS]]),0)</f>
        <v>30.3</v>
      </c>
      <c r="F1830" s="101">
        <f>IF([1]!DATAMETEROLOGICA[[#This Row],[DIAS]]&gt;0,AVERAGEIFS('[1]Estacion Davis'!D:D,'[1]Estacion Davis'!$A:$A,[1]!DATAMETEROLOGICA[[#This Row],[DIAS]]),0)</f>
        <v>18.899999999999999</v>
      </c>
      <c r="G1830" s="101">
        <f>IF([1]!DATAMETEROLOGICA[[#This Row],[DIAS]]&gt;0,AVERAGEIFS('[1]Estacion Davis'!E:E,'[1]Estacion Davis'!$A:$A,[1]!DATAMETEROLOGICA[[#This Row],[DIAS]]),0)</f>
        <v>72.75</v>
      </c>
      <c r="H1830" s="101">
        <f>IF([1]!DATAMETEROLOGICA[[#This Row],[DIAS]]&gt;0,AVERAGEIFS('[1]Estacion Davis'!F:F,'[1]Estacion Davis'!$A:$A,[1]!DATAMETEROLOGICA[[#This Row],[DIAS]]),0)</f>
        <v>87</v>
      </c>
      <c r="I1830" s="101">
        <f>IF([1]!DATAMETEROLOGICA[[#This Row],[DIAS]]&gt;0,AVERAGEIFS('[1]Estacion Davis'!G:G,'[1]Estacion Davis'!$A:$A,[1]!DATAMETEROLOGICA[[#This Row],[DIAS]]),0)</f>
        <v>48</v>
      </c>
      <c r="J1830" s="101">
        <f>IF([1]!DATAMETEROLOGICA[[#This Row],[DIAS]]&gt;0,AVERAGEIFS('[1]Estacion Davis'!H:H,'[1]Estacion Davis'!$A:$A,[1]!DATAMETEROLOGICA[[#This Row],[DIAS]]),0)</f>
        <v>4.9899999999999993</v>
      </c>
    </row>
    <row r="1831" spans="1:10" x14ac:dyDescent="0.25">
      <c r="A1831" s="109">
        <v>45295</v>
      </c>
      <c r="B1831" s="100">
        <f>WEEKNUM([1]!DATAMETEROLOGICA[[#This Row],[DIAS]],21)</f>
        <v>1</v>
      </c>
      <c r="C1831" s="100" cm="1">
        <f t="array" ref="C18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1" s="101">
        <f>IF([1]!DATAMETEROLOGICA[[#This Row],[DIAS]]&gt;0,AVERAGEIFS('[1]Estacion Davis'!B:B,'[1]Estacion Davis'!$A:$A,[1]!DATAMETEROLOGICA[[#This Row],[DIAS]]),0)</f>
        <v>23.870833333333326</v>
      </c>
      <c r="E1831" s="101">
        <f>IF([1]!DATAMETEROLOGICA[[#This Row],[DIAS]]&gt;0,AVERAGEIFS('[1]Estacion Davis'!C:C,'[1]Estacion Davis'!$A:$A,[1]!DATAMETEROLOGICA[[#This Row],[DIAS]]),0)</f>
        <v>32.799999999999997</v>
      </c>
      <c r="F1831" s="101">
        <f>IF([1]!DATAMETEROLOGICA[[#This Row],[DIAS]]&gt;0,AVERAGEIFS('[1]Estacion Davis'!D:D,'[1]Estacion Davis'!$A:$A,[1]!DATAMETEROLOGICA[[#This Row],[DIAS]]),0)</f>
        <v>18.600000000000001</v>
      </c>
      <c r="G1831" s="101">
        <f>IF([1]!DATAMETEROLOGICA[[#This Row],[DIAS]]&gt;0,AVERAGEIFS('[1]Estacion Davis'!E:E,'[1]Estacion Davis'!$A:$A,[1]!DATAMETEROLOGICA[[#This Row],[DIAS]]),0)</f>
        <v>63.979166666666664</v>
      </c>
      <c r="H1831" s="101">
        <f>IF([1]!DATAMETEROLOGICA[[#This Row],[DIAS]]&gt;0,AVERAGEIFS('[1]Estacion Davis'!F:F,'[1]Estacion Davis'!$A:$A,[1]!DATAMETEROLOGICA[[#This Row],[DIAS]]),0)</f>
        <v>81</v>
      </c>
      <c r="I1831" s="101">
        <f>IF([1]!DATAMETEROLOGICA[[#This Row],[DIAS]]&gt;0,AVERAGEIFS('[1]Estacion Davis'!G:G,'[1]Estacion Davis'!$A:$A,[1]!DATAMETEROLOGICA[[#This Row],[DIAS]]),0)</f>
        <v>43</v>
      </c>
      <c r="J1831" s="101">
        <f>IF([1]!DATAMETEROLOGICA[[#This Row],[DIAS]]&gt;0,AVERAGEIFS('[1]Estacion Davis'!H:H,'[1]Estacion Davis'!$A:$A,[1]!DATAMETEROLOGICA[[#This Row],[DIAS]]),0)</f>
        <v>6.6399999999999988</v>
      </c>
    </row>
    <row r="1832" spans="1:10" x14ac:dyDescent="0.25">
      <c r="A1832" s="109">
        <v>45296</v>
      </c>
      <c r="B1832" s="100">
        <f>WEEKNUM([1]!DATAMETEROLOGICA[[#This Row],[DIAS]],21)</f>
        <v>1</v>
      </c>
      <c r="C1832" s="100" cm="1">
        <f t="array" ref="C18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2" s="101">
        <f>IF([1]!DATAMETEROLOGICA[[#This Row],[DIAS]]&gt;0,AVERAGEIFS('[1]Estacion Davis'!B:B,'[1]Estacion Davis'!$A:$A,[1]!DATAMETEROLOGICA[[#This Row],[DIAS]]),0)</f>
        <v>23.862499999999997</v>
      </c>
      <c r="E1832" s="101">
        <f>IF([1]!DATAMETEROLOGICA[[#This Row],[DIAS]]&gt;0,AVERAGEIFS('[1]Estacion Davis'!C:C,'[1]Estacion Davis'!$A:$A,[1]!DATAMETEROLOGICA[[#This Row],[DIAS]]),0)</f>
        <v>31.6</v>
      </c>
      <c r="F1832" s="101">
        <f>IF([1]!DATAMETEROLOGICA[[#This Row],[DIAS]]&gt;0,AVERAGEIFS('[1]Estacion Davis'!D:D,'[1]Estacion Davis'!$A:$A,[1]!DATAMETEROLOGICA[[#This Row],[DIAS]]),0)</f>
        <v>19.2</v>
      </c>
      <c r="G1832" s="101">
        <f>IF([1]!DATAMETEROLOGICA[[#This Row],[DIAS]]&gt;0,AVERAGEIFS('[1]Estacion Davis'!E:E,'[1]Estacion Davis'!$A:$A,[1]!DATAMETEROLOGICA[[#This Row],[DIAS]]),0)</f>
        <v>62.5625</v>
      </c>
      <c r="H1832" s="101">
        <f>IF([1]!DATAMETEROLOGICA[[#This Row],[DIAS]]&gt;0,AVERAGEIFS('[1]Estacion Davis'!F:F,'[1]Estacion Davis'!$A:$A,[1]!DATAMETEROLOGICA[[#This Row],[DIAS]]),0)</f>
        <v>74</v>
      </c>
      <c r="I1832" s="101">
        <f>IF([1]!DATAMETEROLOGICA[[#This Row],[DIAS]]&gt;0,AVERAGEIFS('[1]Estacion Davis'!G:G,'[1]Estacion Davis'!$A:$A,[1]!DATAMETEROLOGICA[[#This Row],[DIAS]]),0)</f>
        <v>44</v>
      </c>
      <c r="J1832" s="101">
        <f>IF([1]!DATAMETEROLOGICA[[#This Row],[DIAS]]&gt;0,AVERAGEIFS('[1]Estacion Davis'!H:H,'[1]Estacion Davis'!$A:$A,[1]!DATAMETEROLOGICA[[#This Row],[DIAS]]),0)</f>
        <v>6.8900000000000006</v>
      </c>
    </row>
    <row r="1833" spans="1:10" x14ac:dyDescent="0.25">
      <c r="A1833" s="109">
        <v>45297</v>
      </c>
      <c r="B1833" s="100">
        <f>WEEKNUM([1]!DATAMETEROLOGICA[[#This Row],[DIAS]],21)</f>
        <v>1</v>
      </c>
      <c r="C1833" s="100" cm="1">
        <f t="array" ref="C183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3" s="101">
        <f>IF([1]!DATAMETEROLOGICA[[#This Row],[DIAS]]&gt;0,AVERAGEIFS('[1]Estacion Davis'!B:B,'[1]Estacion Davis'!$A:$A,[1]!DATAMETEROLOGICA[[#This Row],[DIAS]]),0)</f>
        <v>23.84375</v>
      </c>
      <c r="E1833" s="101">
        <f>IF([1]!DATAMETEROLOGICA[[#This Row],[DIAS]]&gt;0,AVERAGEIFS('[1]Estacion Davis'!C:C,'[1]Estacion Davis'!$A:$A,[1]!DATAMETEROLOGICA[[#This Row],[DIAS]]),0)</f>
        <v>32.4</v>
      </c>
      <c r="F1833" s="101">
        <f>IF([1]!DATAMETEROLOGICA[[#This Row],[DIAS]]&gt;0,AVERAGEIFS('[1]Estacion Davis'!D:D,'[1]Estacion Davis'!$A:$A,[1]!DATAMETEROLOGICA[[#This Row],[DIAS]]),0)</f>
        <v>18.7</v>
      </c>
      <c r="G1833" s="101">
        <f>IF([1]!DATAMETEROLOGICA[[#This Row],[DIAS]]&gt;0,AVERAGEIFS('[1]Estacion Davis'!E:E,'[1]Estacion Davis'!$A:$A,[1]!DATAMETEROLOGICA[[#This Row],[DIAS]]),0)</f>
        <v>63.125</v>
      </c>
      <c r="H1833" s="101">
        <f>IF([1]!DATAMETEROLOGICA[[#This Row],[DIAS]]&gt;0,AVERAGEIFS('[1]Estacion Davis'!F:F,'[1]Estacion Davis'!$A:$A,[1]!DATAMETEROLOGICA[[#This Row],[DIAS]]),0)</f>
        <v>78</v>
      </c>
      <c r="I1833" s="101">
        <f>IF([1]!DATAMETEROLOGICA[[#This Row],[DIAS]]&gt;0,AVERAGEIFS('[1]Estacion Davis'!G:G,'[1]Estacion Davis'!$A:$A,[1]!DATAMETEROLOGICA[[#This Row],[DIAS]]),0)</f>
        <v>39</v>
      </c>
      <c r="J1833" s="101">
        <f>IF([1]!DATAMETEROLOGICA[[#This Row],[DIAS]]&gt;0,AVERAGEIFS('[1]Estacion Davis'!H:H,'[1]Estacion Davis'!$A:$A,[1]!DATAMETEROLOGICA[[#This Row],[DIAS]]),0)</f>
        <v>6.54</v>
      </c>
    </row>
    <row r="1834" spans="1:10" x14ac:dyDescent="0.25">
      <c r="A1834" s="109">
        <v>45298</v>
      </c>
      <c r="B1834" s="100">
        <f>WEEKNUM([1]!DATAMETEROLOGICA[[#This Row],[DIAS]],21)</f>
        <v>1</v>
      </c>
      <c r="C1834" s="100" cm="1">
        <f t="array" ref="C183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4" s="101">
        <f>IF([1]!DATAMETEROLOGICA[[#This Row],[DIAS]]&gt;0,AVERAGEIFS('[1]Estacion Davis'!B:B,'[1]Estacion Davis'!$A:$A,[1]!DATAMETEROLOGICA[[#This Row],[DIAS]]),0)</f>
        <v>23.185416666666658</v>
      </c>
      <c r="E1834" s="101">
        <f>IF([1]!DATAMETEROLOGICA[[#This Row],[DIAS]]&gt;0,AVERAGEIFS('[1]Estacion Davis'!C:C,'[1]Estacion Davis'!$A:$A,[1]!DATAMETEROLOGICA[[#This Row],[DIAS]]),0)</f>
        <v>29.4</v>
      </c>
      <c r="F1834" s="101">
        <f>IF([1]!DATAMETEROLOGICA[[#This Row],[DIAS]]&gt;0,AVERAGEIFS('[1]Estacion Davis'!D:D,'[1]Estacion Davis'!$A:$A,[1]!DATAMETEROLOGICA[[#This Row],[DIAS]]),0)</f>
        <v>18.8</v>
      </c>
      <c r="G1834" s="101">
        <f>IF([1]!DATAMETEROLOGICA[[#This Row],[DIAS]]&gt;0,AVERAGEIFS('[1]Estacion Davis'!E:E,'[1]Estacion Davis'!$A:$A,[1]!DATAMETEROLOGICA[[#This Row],[DIAS]]),0)</f>
        <v>65.291666666666671</v>
      </c>
      <c r="H1834" s="101">
        <f>IF([1]!DATAMETEROLOGICA[[#This Row],[DIAS]]&gt;0,AVERAGEIFS('[1]Estacion Davis'!F:F,'[1]Estacion Davis'!$A:$A,[1]!DATAMETEROLOGICA[[#This Row],[DIAS]]),0)</f>
        <v>82</v>
      </c>
      <c r="I1834" s="101">
        <f>IF([1]!DATAMETEROLOGICA[[#This Row],[DIAS]]&gt;0,AVERAGEIFS('[1]Estacion Davis'!G:G,'[1]Estacion Davis'!$A:$A,[1]!DATAMETEROLOGICA[[#This Row],[DIAS]]),0)</f>
        <v>46</v>
      </c>
      <c r="J1834" s="101">
        <f>IF([1]!DATAMETEROLOGICA[[#This Row],[DIAS]]&gt;0,AVERAGEIFS('[1]Estacion Davis'!H:H,'[1]Estacion Davis'!$A:$A,[1]!DATAMETEROLOGICA[[#This Row],[DIAS]]),0)</f>
        <v>7.2799999999999994</v>
      </c>
    </row>
    <row r="1835" spans="1:10" x14ac:dyDescent="0.25">
      <c r="A1835" s="109">
        <v>45299</v>
      </c>
      <c r="B1835" s="100">
        <f>WEEKNUM([1]!DATAMETEROLOGICA[[#This Row],[DIAS]],21)</f>
        <v>2</v>
      </c>
      <c r="C1835" s="100" cm="1">
        <f t="array" ref="C183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5" s="101">
        <f>IF([1]!DATAMETEROLOGICA[[#This Row],[DIAS]]&gt;0,AVERAGEIFS('[1]Estacion Davis'!B:B,'[1]Estacion Davis'!$A:$A,[1]!DATAMETEROLOGICA[[#This Row],[DIAS]]),0)</f>
        <v>23.220833333333342</v>
      </c>
      <c r="E1835" s="101">
        <f>IF([1]!DATAMETEROLOGICA[[#This Row],[DIAS]]&gt;0,AVERAGEIFS('[1]Estacion Davis'!C:C,'[1]Estacion Davis'!$A:$A,[1]!DATAMETEROLOGICA[[#This Row],[DIAS]]),0)</f>
        <v>32.1</v>
      </c>
      <c r="F1835" s="101">
        <f>IF([1]!DATAMETEROLOGICA[[#This Row],[DIAS]]&gt;0,AVERAGEIFS('[1]Estacion Davis'!D:D,'[1]Estacion Davis'!$A:$A,[1]!DATAMETEROLOGICA[[#This Row],[DIAS]]),0)</f>
        <v>18.3</v>
      </c>
      <c r="G1835" s="101">
        <f>IF([1]!DATAMETEROLOGICA[[#This Row],[DIAS]]&gt;0,AVERAGEIFS('[1]Estacion Davis'!E:E,'[1]Estacion Davis'!$A:$A,[1]!DATAMETEROLOGICA[[#This Row],[DIAS]]),0)</f>
        <v>68.875</v>
      </c>
      <c r="H1835" s="101">
        <f>IF([1]!DATAMETEROLOGICA[[#This Row],[DIAS]]&gt;0,AVERAGEIFS('[1]Estacion Davis'!F:F,'[1]Estacion Davis'!$A:$A,[1]!DATAMETEROLOGICA[[#This Row],[DIAS]]),0)</f>
        <v>84</v>
      </c>
      <c r="I1835" s="101">
        <f>IF([1]!DATAMETEROLOGICA[[#This Row],[DIAS]]&gt;0,AVERAGEIFS('[1]Estacion Davis'!G:G,'[1]Estacion Davis'!$A:$A,[1]!DATAMETEROLOGICA[[#This Row],[DIAS]]),0)</f>
        <v>42</v>
      </c>
      <c r="J1835" s="101">
        <f>IF([1]!DATAMETEROLOGICA[[#This Row],[DIAS]]&gt;0,AVERAGEIFS('[1]Estacion Davis'!H:H,'[1]Estacion Davis'!$A:$A,[1]!DATAMETEROLOGICA[[#This Row],[DIAS]]),0)</f>
        <v>6.2299999999999995</v>
      </c>
    </row>
    <row r="1836" spans="1:10" x14ac:dyDescent="0.25">
      <c r="A1836" s="109">
        <v>45300</v>
      </c>
      <c r="B1836" s="100">
        <f>WEEKNUM([1]!DATAMETEROLOGICA[[#This Row],[DIAS]],21)</f>
        <v>2</v>
      </c>
      <c r="C1836" s="100" cm="1">
        <f t="array" ref="C183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6" s="101">
        <f>IF([1]!DATAMETEROLOGICA[[#This Row],[DIAS]]&gt;0,AVERAGEIFS('[1]Estacion Davis'!B:B,'[1]Estacion Davis'!$A:$A,[1]!DATAMETEROLOGICA[[#This Row],[DIAS]]),0)</f>
        <v>23.645833333333343</v>
      </c>
      <c r="E1836" s="101">
        <f>IF([1]!DATAMETEROLOGICA[[#This Row],[DIAS]]&gt;0,AVERAGEIFS('[1]Estacion Davis'!C:C,'[1]Estacion Davis'!$A:$A,[1]!DATAMETEROLOGICA[[#This Row],[DIAS]]),0)</f>
        <v>32.6</v>
      </c>
      <c r="F1836" s="101">
        <f>IF([1]!DATAMETEROLOGICA[[#This Row],[DIAS]]&gt;0,AVERAGEIFS('[1]Estacion Davis'!D:D,'[1]Estacion Davis'!$A:$A,[1]!DATAMETEROLOGICA[[#This Row],[DIAS]]),0)</f>
        <v>18.899999999999999</v>
      </c>
      <c r="G1836" s="101">
        <f>IF([1]!DATAMETEROLOGICA[[#This Row],[DIAS]]&gt;0,AVERAGEIFS('[1]Estacion Davis'!E:E,'[1]Estacion Davis'!$A:$A,[1]!DATAMETEROLOGICA[[#This Row],[DIAS]]),0)</f>
        <v>68.0625</v>
      </c>
      <c r="H1836" s="101">
        <f>IF([1]!DATAMETEROLOGICA[[#This Row],[DIAS]]&gt;0,AVERAGEIFS('[1]Estacion Davis'!F:F,'[1]Estacion Davis'!$A:$A,[1]!DATAMETEROLOGICA[[#This Row],[DIAS]]),0)</f>
        <v>83</v>
      </c>
      <c r="I1836" s="101">
        <f>IF([1]!DATAMETEROLOGICA[[#This Row],[DIAS]]&gt;0,AVERAGEIFS('[1]Estacion Davis'!G:G,'[1]Estacion Davis'!$A:$A,[1]!DATAMETEROLOGICA[[#This Row],[DIAS]]),0)</f>
        <v>41</v>
      </c>
      <c r="J1836" s="101">
        <f>IF([1]!DATAMETEROLOGICA[[#This Row],[DIAS]]&gt;0,AVERAGEIFS('[1]Estacion Davis'!H:H,'[1]Estacion Davis'!$A:$A,[1]!DATAMETEROLOGICA[[#This Row],[DIAS]]),0)</f>
        <v>6.8199999999999994</v>
      </c>
    </row>
    <row r="1837" spans="1:10" x14ac:dyDescent="0.25">
      <c r="A1837" s="109">
        <v>45301</v>
      </c>
      <c r="B1837" s="100">
        <f>WEEKNUM([1]!DATAMETEROLOGICA[[#This Row],[DIAS]],21)</f>
        <v>2</v>
      </c>
      <c r="C1837" s="100" cm="1">
        <f t="array" ref="C183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7" s="101">
        <f>IF([1]!DATAMETEROLOGICA[[#This Row],[DIAS]]&gt;0,AVERAGEIFS('[1]Estacion Davis'!B:B,'[1]Estacion Davis'!$A:$A,[1]!DATAMETEROLOGICA[[#This Row],[DIAS]]),0)</f>
        <v>23.600000000000005</v>
      </c>
      <c r="E1837" s="101">
        <f>IF([1]!DATAMETEROLOGICA[[#This Row],[DIAS]]&gt;0,AVERAGEIFS('[1]Estacion Davis'!C:C,'[1]Estacion Davis'!$A:$A,[1]!DATAMETEROLOGICA[[#This Row],[DIAS]]),0)</f>
        <v>32.4</v>
      </c>
      <c r="F1837" s="101">
        <f>IF([1]!DATAMETEROLOGICA[[#This Row],[DIAS]]&gt;0,AVERAGEIFS('[1]Estacion Davis'!D:D,'[1]Estacion Davis'!$A:$A,[1]!DATAMETEROLOGICA[[#This Row],[DIAS]]),0)</f>
        <v>18.600000000000001</v>
      </c>
      <c r="G1837" s="101">
        <f>IF([1]!DATAMETEROLOGICA[[#This Row],[DIAS]]&gt;0,AVERAGEIFS('[1]Estacion Davis'!E:E,'[1]Estacion Davis'!$A:$A,[1]!DATAMETEROLOGICA[[#This Row],[DIAS]]),0)</f>
        <v>69.458333333333329</v>
      </c>
      <c r="H1837" s="101">
        <f>IF([1]!DATAMETEROLOGICA[[#This Row],[DIAS]]&gt;0,AVERAGEIFS('[1]Estacion Davis'!F:F,'[1]Estacion Davis'!$A:$A,[1]!DATAMETEROLOGICA[[#This Row],[DIAS]]),0)</f>
        <v>84</v>
      </c>
      <c r="I1837" s="101">
        <f>IF([1]!DATAMETEROLOGICA[[#This Row],[DIAS]]&gt;0,AVERAGEIFS('[1]Estacion Davis'!G:G,'[1]Estacion Davis'!$A:$A,[1]!DATAMETEROLOGICA[[#This Row],[DIAS]]),0)</f>
        <v>43</v>
      </c>
      <c r="J1837" s="101">
        <f>IF([1]!DATAMETEROLOGICA[[#This Row],[DIAS]]&gt;0,AVERAGEIFS('[1]Estacion Davis'!H:H,'[1]Estacion Davis'!$A:$A,[1]!DATAMETEROLOGICA[[#This Row],[DIAS]]),0)</f>
        <v>6.2099999999999982</v>
      </c>
    </row>
    <row r="1838" spans="1:10" x14ac:dyDescent="0.25">
      <c r="A1838" s="109">
        <v>45302</v>
      </c>
      <c r="B1838" s="100">
        <f>WEEKNUM([1]!DATAMETEROLOGICA[[#This Row],[DIAS]],21)</f>
        <v>2</v>
      </c>
      <c r="C1838" s="100" cm="1">
        <f t="array" ref="C183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8" s="101">
        <f>IF([1]!DATAMETEROLOGICA[[#This Row],[DIAS]]&gt;0,AVERAGEIFS('[1]Estacion Davis'!B:B,'[1]Estacion Davis'!$A:$A,[1]!DATAMETEROLOGICA[[#This Row],[DIAS]]),0)</f>
        <v>24.127083333333335</v>
      </c>
      <c r="E1838" s="101">
        <f>IF([1]!DATAMETEROLOGICA[[#This Row],[DIAS]]&gt;0,AVERAGEIFS('[1]Estacion Davis'!C:C,'[1]Estacion Davis'!$A:$A,[1]!DATAMETEROLOGICA[[#This Row],[DIAS]]),0)</f>
        <v>32.1</v>
      </c>
      <c r="F1838" s="101">
        <f>IF([1]!DATAMETEROLOGICA[[#This Row],[DIAS]]&gt;0,AVERAGEIFS('[1]Estacion Davis'!D:D,'[1]Estacion Davis'!$A:$A,[1]!DATAMETEROLOGICA[[#This Row],[DIAS]]),0)</f>
        <v>19.5</v>
      </c>
      <c r="G1838" s="101">
        <f>IF([1]!DATAMETEROLOGICA[[#This Row],[DIAS]]&gt;0,AVERAGEIFS('[1]Estacion Davis'!E:E,'[1]Estacion Davis'!$A:$A,[1]!DATAMETEROLOGICA[[#This Row],[DIAS]]),0)</f>
        <v>68.229166666666671</v>
      </c>
      <c r="H1838" s="101">
        <f>IF([1]!DATAMETEROLOGICA[[#This Row],[DIAS]]&gt;0,AVERAGEIFS('[1]Estacion Davis'!F:F,'[1]Estacion Davis'!$A:$A,[1]!DATAMETEROLOGICA[[#This Row],[DIAS]]),0)</f>
        <v>87</v>
      </c>
      <c r="I1838" s="101">
        <f>IF([1]!DATAMETEROLOGICA[[#This Row],[DIAS]]&gt;0,AVERAGEIFS('[1]Estacion Davis'!G:G,'[1]Estacion Davis'!$A:$A,[1]!DATAMETEROLOGICA[[#This Row],[DIAS]]),0)</f>
        <v>44</v>
      </c>
      <c r="J1838" s="101">
        <f>IF([1]!DATAMETEROLOGICA[[#This Row],[DIAS]]&gt;0,AVERAGEIFS('[1]Estacion Davis'!H:H,'[1]Estacion Davis'!$A:$A,[1]!DATAMETEROLOGICA[[#This Row],[DIAS]]),0)</f>
        <v>6.8899999999999988</v>
      </c>
    </row>
    <row r="1839" spans="1:10" x14ac:dyDescent="0.25">
      <c r="A1839" s="109">
        <v>45303</v>
      </c>
      <c r="B1839" s="100">
        <f>WEEKNUM([1]!DATAMETEROLOGICA[[#This Row],[DIAS]],21)</f>
        <v>2</v>
      </c>
      <c r="C1839" s="100" cm="1">
        <f t="array" ref="C183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39" s="101">
        <f>IF([1]!DATAMETEROLOGICA[[#This Row],[DIAS]]&gt;0,AVERAGEIFS('[1]Estacion Davis'!B:B,'[1]Estacion Davis'!$A:$A,[1]!DATAMETEROLOGICA[[#This Row],[DIAS]]),0)</f>
        <v>24.120833333333337</v>
      </c>
      <c r="E1839" s="101">
        <f>IF([1]!DATAMETEROLOGICA[[#This Row],[DIAS]]&gt;0,AVERAGEIFS('[1]Estacion Davis'!C:C,'[1]Estacion Davis'!$A:$A,[1]!DATAMETEROLOGICA[[#This Row],[DIAS]]),0)</f>
        <v>33.1</v>
      </c>
      <c r="F1839" s="101">
        <f>IF([1]!DATAMETEROLOGICA[[#This Row],[DIAS]]&gt;0,AVERAGEIFS('[1]Estacion Davis'!D:D,'[1]Estacion Davis'!$A:$A,[1]!DATAMETEROLOGICA[[#This Row],[DIAS]]),0)</f>
        <v>19.600000000000001</v>
      </c>
      <c r="G1839" s="101">
        <f>IF([1]!DATAMETEROLOGICA[[#This Row],[DIAS]]&gt;0,AVERAGEIFS('[1]Estacion Davis'!E:E,'[1]Estacion Davis'!$A:$A,[1]!DATAMETEROLOGICA[[#This Row],[DIAS]]),0)</f>
        <v>65.416666666666671</v>
      </c>
      <c r="H1839" s="101">
        <f>IF([1]!DATAMETEROLOGICA[[#This Row],[DIAS]]&gt;0,AVERAGEIFS('[1]Estacion Davis'!F:F,'[1]Estacion Davis'!$A:$A,[1]!DATAMETEROLOGICA[[#This Row],[DIAS]]),0)</f>
        <v>81</v>
      </c>
      <c r="I1839" s="101">
        <f>IF([1]!DATAMETEROLOGICA[[#This Row],[DIAS]]&gt;0,AVERAGEIFS('[1]Estacion Davis'!G:G,'[1]Estacion Davis'!$A:$A,[1]!DATAMETEROLOGICA[[#This Row],[DIAS]]),0)</f>
        <v>39</v>
      </c>
      <c r="J1839" s="101">
        <f>IF([1]!DATAMETEROLOGICA[[#This Row],[DIAS]]&gt;0,AVERAGEIFS('[1]Estacion Davis'!H:H,'[1]Estacion Davis'!$A:$A,[1]!DATAMETEROLOGICA[[#This Row],[DIAS]]),0)</f>
        <v>6.4999999999999991</v>
      </c>
    </row>
    <row r="1840" spans="1:10" x14ac:dyDescent="0.25">
      <c r="A1840" s="109">
        <v>45304</v>
      </c>
      <c r="B1840" s="100">
        <f>WEEKNUM([1]!DATAMETEROLOGICA[[#This Row],[DIAS]],21)</f>
        <v>2</v>
      </c>
      <c r="C1840" s="100" cm="1">
        <f t="array" ref="C184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40" s="101">
        <f>IF([1]!DATAMETEROLOGICA[[#This Row],[DIAS]]&gt;0,AVERAGEIFS('[1]Estacion Davis'!B:B,'[1]Estacion Davis'!$A:$A,[1]!DATAMETEROLOGICA[[#This Row],[DIAS]]),0)</f>
        <v>23.877083333333335</v>
      </c>
      <c r="E1840" s="101">
        <f>IF([1]!DATAMETEROLOGICA[[#This Row],[DIAS]]&gt;0,AVERAGEIFS('[1]Estacion Davis'!C:C,'[1]Estacion Davis'!$A:$A,[1]!DATAMETEROLOGICA[[#This Row],[DIAS]]),0)</f>
        <v>31.4</v>
      </c>
      <c r="F1840" s="101">
        <f>IF([1]!DATAMETEROLOGICA[[#This Row],[DIAS]]&gt;0,AVERAGEIFS('[1]Estacion Davis'!D:D,'[1]Estacion Davis'!$A:$A,[1]!DATAMETEROLOGICA[[#This Row],[DIAS]]),0)</f>
        <v>19.2</v>
      </c>
      <c r="G1840" s="101">
        <f>IF([1]!DATAMETEROLOGICA[[#This Row],[DIAS]]&gt;0,AVERAGEIFS('[1]Estacion Davis'!E:E,'[1]Estacion Davis'!$A:$A,[1]!DATAMETEROLOGICA[[#This Row],[DIAS]]),0)</f>
        <v>66.395833333333329</v>
      </c>
      <c r="H1840" s="101">
        <f>IF([1]!DATAMETEROLOGICA[[#This Row],[DIAS]]&gt;0,AVERAGEIFS('[1]Estacion Davis'!F:F,'[1]Estacion Davis'!$A:$A,[1]!DATAMETEROLOGICA[[#This Row],[DIAS]]),0)</f>
        <v>81</v>
      </c>
      <c r="I1840" s="101">
        <f>IF([1]!DATAMETEROLOGICA[[#This Row],[DIAS]]&gt;0,AVERAGEIFS('[1]Estacion Davis'!G:G,'[1]Estacion Davis'!$A:$A,[1]!DATAMETEROLOGICA[[#This Row],[DIAS]]),0)</f>
        <v>42</v>
      </c>
      <c r="J1840" s="101">
        <f>IF([1]!DATAMETEROLOGICA[[#This Row],[DIAS]]&gt;0,AVERAGEIFS('[1]Estacion Davis'!H:H,'[1]Estacion Davis'!$A:$A,[1]!DATAMETEROLOGICA[[#This Row],[DIAS]]),0)</f>
        <v>6.97</v>
      </c>
    </row>
    <row r="1841" spans="1:10" x14ac:dyDescent="0.25">
      <c r="A1841" s="109">
        <v>45305</v>
      </c>
      <c r="B1841" s="100">
        <f>WEEKNUM([1]!DATAMETEROLOGICA[[#This Row],[DIAS]],21)</f>
        <v>2</v>
      </c>
      <c r="C1841" s="100" cm="1">
        <f t="array" ref="C184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41" s="101">
        <f>IF([1]!DATAMETEROLOGICA[[#This Row],[DIAS]]&gt;0,AVERAGEIFS('[1]Estacion Davis'!B:B,'[1]Estacion Davis'!$A:$A,[1]!DATAMETEROLOGICA[[#This Row],[DIAS]]),0)</f>
        <v>23.856250000000003</v>
      </c>
      <c r="E1841" s="101">
        <f>IF([1]!DATAMETEROLOGICA[[#This Row],[DIAS]]&gt;0,AVERAGEIFS('[1]Estacion Davis'!C:C,'[1]Estacion Davis'!$A:$A,[1]!DATAMETEROLOGICA[[#This Row],[DIAS]]),0)</f>
        <v>33.299999999999997</v>
      </c>
      <c r="F1841" s="101">
        <f>IF([1]!DATAMETEROLOGICA[[#This Row],[DIAS]]&gt;0,AVERAGEIFS('[1]Estacion Davis'!D:D,'[1]Estacion Davis'!$A:$A,[1]!DATAMETEROLOGICA[[#This Row],[DIAS]]),0)</f>
        <v>18.600000000000001</v>
      </c>
      <c r="G1841" s="101">
        <f>IF([1]!DATAMETEROLOGICA[[#This Row],[DIAS]]&gt;0,AVERAGEIFS('[1]Estacion Davis'!E:E,'[1]Estacion Davis'!$A:$A,[1]!DATAMETEROLOGICA[[#This Row],[DIAS]]),0)</f>
        <v>68.104166666666671</v>
      </c>
      <c r="H1841" s="101">
        <f>IF([1]!DATAMETEROLOGICA[[#This Row],[DIAS]]&gt;0,AVERAGEIFS('[1]Estacion Davis'!F:F,'[1]Estacion Davis'!$A:$A,[1]!DATAMETEROLOGICA[[#This Row],[DIAS]]),0)</f>
        <v>87</v>
      </c>
      <c r="I1841" s="101">
        <f>IF([1]!DATAMETEROLOGICA[[#This Row],[DIAS]]&gt;0,AVERAGEIFS('[1]Estacion Davis'!G:G,'[1]Estacion Davis'!$A:$A,[1]!DATAMETEROLOGICA[[#This Row],[DIAS]]),0)</f>
        <v>40</v>
      </c>
      <c r="J1841" s="101">
        <f>IF([1]!DATAMETEROLOGICA[[#This Row],[DIAS]]&gt;0,AVERAGEIFS('[1]Estacion Davis'!H:H,'[1]Estacion Davis'!$A:$A,[1]!DATAMETEROLOGICA[[#This Row],[DIAS]]),0)</f>
        <v>6.52</v>
      </c>
    </row>
    <row r="1842" spans="1:10" x14ac:dyDescent="0.25">
      <c r="A1842" s="109">
        <v>45306</v>
      </c>
      <c r="B1842" s="100">
        <f>WEEKNUM([1]!DATAMETEROLOGICA[[#This Row],[DIAS]],21)</f>
        <v>3</v>
      </c>
      <c r="C1842" s="100" cm="1">
        <f t="array" ref="C184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12</v>
      </c>
      <c r="D1842" s="101">
        <f>IF([1]!DATAMETEROLOGICA[[#This Row],[DIAS]]&gt;0,AVERAGEIFS('[1]Estacion Davis'!B:B,'[1]Estacion Davis'!$A:$A,[1]!DATAMETEROLOGICA[[#This Row],[DIAS]]),0)</f>
        <v>24.214583333333337</v>
      </c>
      <c r="E1842" s="101">
        <f>IF([1]!DATAMETEROLOGICA[[#This Row],[DIAS]]&gt;0,AVERAGEIFS('[1]Estacion Davis'!C:C,'[1]Estacion Davis'!$A:$A,[1]!DATAMETEROLOGICA[[#This Row],[DIAS]]),0)</f>
        <v>33.1</v>
      </c>
      <c r="F1842" s="101">
        <f>IF([1]!DATAMETEROLOGICA[[#This Row],[DIAS]]&gt;0,AVERAGEIFS('[1]Estacion Davis'!D:D,'[1]Estacion Davis'!$A:$A,[1]!DATAMETEROLOGICA[[#This Row],[DIAS]]),0)</f>
        <v>19.600000000000001</v>
      </c>
      <c r="G1842" s="101">
        <f>IF([1]!DATAMETEROLOGICA[[#This Row],[DIAS]]&gt;0,AVERAGEIFS('[1]Estacion Davis'!E:E,'[1]Estacion Davis'!$A:$A,[1]!DATAMETEROLOGICA[[#This Row],[DIAS]]),0)</f>
        <v>68.125</v>
      </c>
      <c r="H1842" s="101">
        <f>IF([1]!DATAMETEROLOGICA[[#This Row],[DIAS]]&gt;0,AVERAGEIFS('[1]Estacion Davis'!F:F,'[1]Estacion Davis'!$A:$A,[1]!DATAMETEROLOGICA[[#This Row],[DIAS]]),0)</f>
        <v>85</v>
      </c>
      <c r="I1842" s="101">
        <f>IF([1]!DATAMETEROLOGICA[[#This Row],[DIAS]]&gt;0,AVERAGEIFS('[1]Estacion Davis'!G:G,'[1]Estacion Davis'!$A:$A,[1]!DATAMETEROLOGICA[[#This Row],[DIAS]]),0)</f>
        <v>41</v>
      </c>
      <c r="J1842" s="101">
        <f>IF([1]!DATAMETEROLOGICA[[#This Row],[DIAS]]&gt;0,AVERAGEIFS('[1]Estacion Davis'!H:H,'[1]Estacion Davis'!$A:$A,[1]!DATAMETEROLOGICA[[#This Row],[DIAS]]),0)</f>
        <v>7.15</v>
      </c>
    </row>
    <row r="1843" spans="1:10" x14ac:dyDescent="0.25">
      <c r="A1843" s="109">
        <v>45307</v>
      </c>
      <c r="B1843" s="100">
        <f>WEEKNUM([1]!DATAMETEROLOGICA[[#This Row],[DIAS]],21)</f>
        <v>3</v>
      </c>
      <c r="C1843" s="100" cm="1">
        <f t="array" ref="C184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3" s="101">
        <f>IF([1]!DATAMETEROLOGICA[[#This Row],[DIAS]]&gt;0,AVERAGEIFS('[1]Estacion Davis'!B:B,'[1]Estacion Davis'!$A:$A,[1]!DATAMETEROLOGICA[[#This Row],[DIAS]]),0)</f>
        <v>23.618749999999995</v>
      </c>
      <c r="E1843" s="101">
        <f>IF([1]!DATAMETEROLOGICA[[#This Row],[DIAS]]&gt;0,AVERAGEIFS('[1]Estacion Davis'!C:C,'[1]Estacion Davis'!$A:$A,[1]!DATAMETEROLOGICA[[#This Row],[DIAS]]),0)</f>
        <v>32.5</v>
      </c>
      <c r="F1843" s="101">
        <f>IF([1]!DATAMETEROLOGICA[[#This Row],[DIAS]]&gt;0,AVERAGEIFS('[1]Estacion Davis'!D:D,'[1]Estacion Davis'!$A:$A,[1]!DATAMETEROLOGICA[[#This Row],[DIAS]]),0)</f>
        <v>19.5</v>
      </c>
      <c r="G1843" s="101">
        <f>IF([1]!DATAMETEROLOGICA[[#This Row],[DIAS]]&gt;0,AVERAGEIFS('[1]Estacion Davis'!E:E,'[1]Estacion Davis'!$A:$A,[1]!DATAMETEROLOGICA[[#This Row],[DIAS]]),0)</f>
        <v>69.104166666666671</v>
      </c>
      <c r="H1843" s="101">
        <f>IF([1]!DATAMETEROLOGICA[[#This Row],[DIAS]]&gt;0,AVERAGEIFS('[1]Estacion Davis'!F:F,'[1]Estacion Davis'!$A:$A,[1]!DATAMETEROLOGICA[[#This Row],[DIAS]]),0)</f>
        <v>86</v>
      </c>
      <c r="I1843" s="101">
        <f>IF([1]!DATAMETEROLOGICA[[#This Row],[DIAS]]&gt;0,AVERAGEIFS('[1]Estacion Davis'!G:G,'[1]Estacion Davis'!$A:$A,[1]!DATAMETEROLOGICA[[#This Row],[DIAS]]),0)</f>
        <v>42</v>
      </c>
      <c r="J1843" s="101">
        <f>IF([1]!DATAMETEROLOGICA[[#This Row],[DIAS]]&gt;0,AVERAGEIFS('[1]Estacion Davis'!H:H,'[1]Estacion Davis'!$A:$A,[1]!DATAMETEROLOGICA[[#This Row],[DIAS]]),0)</f>
        <v>6.68</v>
      </c>
    </row>
    <row r="1844" spans="1:10" x14ac:dyDescent="0.25">
      <c r="A1844" s="109">
        <v>45308</v>
      </c>
      <c r="B1844" s="100">
        <f>WEEKNUM([1]!DATAMETEROLOGICA[[#This Row],[DIAS]],21)</f>
        <v>3</v>
      </c>
      <c r="C1844" s="100" cm="1">
        <f t="array" ref="C184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4" s="101">
        <f>IF([1]!DATAMETEROLOGICA[[#This Row],[DIAS]]&gt;0,AVERAGEIFS('[1]Estacion Davis'!B:B,'[1]Estacion Davis'!$A:$A,[1]!DATAMETEROLOGICA[[#This Row],[DIAS]]),0)</f>
        <v>23.006249999999998</v>
      </c>
      <c r="E1844" s="101">
        <f>IF([1]!DATAMETEROLOGICA[[#This Row],[DIAS]]&gt;0,AVERAGEIFS('[1]Estacion Davis'!C:C,'[1]Estacion Davis'!$A:$A,[1]!DATAMETEROLOGICA[[#This Row],[DIAS]]),0)</f>
        <v>31.7</v>
      </c>
      <c r="F1844" s="101">
        <f>IF([1]!DATAMETEROLOGICA[[#This Row],[DIAS]]&gt;0,AVERAGEIFS('[1]Estacion Davis'!D:D,'[1]Estacion Davis'!$A:$A,[1]!DATAMETEROLOGICA[[#This Row],[DIAS]]),0)</f>
        <v>18.899999999999999</v>
      </c>
      <c r="G1844" s="101">
        <f>IF([1]!DATAMETEROLOGICA[[#This Row],[DIAS]]&gt;0,AVERAGEIFS('[1]Estacion Davis'!E:E,'[1]Estacion Davis'!$A:$A,[1]!DATAMETEROLOGICA[[#This Row],[DIAS]]),0)</f>
        <v>71.333333333333329</v>
      </c>
      <c r="H1844" s="101">
        <f>IF([1]!DATAMETEROLOGICA[[#This Row],[DIAS]]&gt;0,AVERAGEIFS('[1]Estacion Davis'!F:F,'[1]Estacion Davis'!$A:$A,[1]!DATAMETEROLOGICA[[#This Row],[DIAS]]),0)</f>
        <v>85</v>
      </c>
      <c r="I1844" s="101">
        <f>IF([1]!DATAMETEROLOGICA[[#This Row],[DIAS]]&gt;0,AVERAGEIFS('[1]Estacion Davis'!G:G,'[1]Estacion Davis'!$A:$A,[1]!DATAMETEROLOGICA[[#This Row],[DIAS]]),0)</f>
        <v>44</v>
      </c>
      <c r="J1844" s="101">
        <f>IF([1]!DATAMETEROLOGICA[[#This Row],[DIAS]]&gt;0,AVERAGEIFS('[1]Estacion Davis'!H:H,'[1]Estacion Davis'!$A:$A,[1]!DATAMETEROLOGICA[[#This Row],[DIAS]]),0)</f>
        <v>4.67</v>
      </c>
    </row>
    <row r="1845" spans="1:10" x14ac:dyDescent="0.25">
      <c r="A1845" s="109">
        <v>45309</v>
      </c>
      <c r="B1845" s="100">
        <f>WEEKNUM([1]!DATAMETEROLOGICA[[#This Row],[DIAS]],21)</f>
        <v>3</v>
      </c>
      <c r="C1845" s="100" cm="1">
        <f t="array" ref="C184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5" s="101">
        <f>IF([1]!DATAMETEROLOGICA[[#This Row],[DIAS]]&gt;0,AVERAGEIFS('[1]Estacion Davis'!B:B,'[1]Estacion Davis'!$A:$A,[1]!DATAMETEROLOGICA[[#This Row],[DIAS]]),0)</f>
        <v>22.364583333333332</v>
      </c>
      <c r="E1845" s="101">
        <f>IF([1]!DATAMETEROLOGICA[[#This Row],[DIAS]]&gt;0,AVERAGEIFS('[1]Estacion Davis'!C:C,'[1]Estacion Davis'!$A:$A,[1]!DATAMETEROLOGICA[[#This Row],[DIAS]]),0)</f>
        <v>28.1</v>
      </c>
      <c r="F1845" s="101">
        <f>IF([1]!DATAMETEROLOGICA[[#This Row],[DIAS]]&gt;0,AVERAGEIFS('[1]Estacion Davis'!D:D,'[1]Estacion Davis'!$A:$A,[1]!DATAMETEROLOGICA[[#This Row],[DIAS]]),0)</f>
        <v>20.100000000000001</v>
      </c>
      <c r="G1845" s="101">
        <f>IF([1]!DATAMETEROLOGICA[[#This Row],[DIAS]]&gt;0,AVERAGEIFS('[1]Estacion Davis'!E:E,'[1]Estacion Davis'!$A:$A,[1]!DATAMETEROLOGICA[[#This Row],[DIAS]]),0)</f>
        <v>79.083333333333329</v>
      </c>
      <c r="H1845" s="101">
        <f>IF([1]!DATAMETEROLOGICA[[#This Row],[DIAS]]&gt;0,AVERAGEIFS('[1]Estacion Davis'!F:F,'[1]Estacion Davis'!$A:$A,[1]!DATAMETEROLOGICA[[#This Row],[DIAS]]),0)</f>
        <v>88</v>
      </c>
      <c r="I1845" s="101">
        <f>IF([1]!DATAMETEROLOGICA[[#This Row],[DIAS]]&gt;0,AVERAGEIFS('[1]Estacion Davis'!G:G,'[1]Estacion Davis'!$A:$A,[1]!DATAMETEROLOGICA[[#This Row],[DIAS]]),0)</f>
        <v>60</v>
      </c>
      <c r="J1845" s="101">
        <f>IF([1]!DATAMETEROLOGICA[[#This Row],[DIAS]]&gt;0,AVERAGEIFS('[1]Estacion Davis'!H:H,'[1]Estacion Davis'!$A:$A,[1]!DATAMETEROLOGICA[[#This Row],[DIAS]]),0)</f>
        <v>2.899999999999999</v>
      </c>
    </row>
    <row r="1846" spans="1:10" x14ac:dyDescent="0.25">
      <c r="A1846" s="109">
        <v>45310</v>
      </c>
      <c r="B1846" s="100">
        <f>WEEKNUM([1]!DATAMETEROLOGICA[[#This Row],[DIAS]],21)</f>
        <v>3</v>
      </c>
      <c r="C1846" s="100" cm="1">
        <f t="array" ref="C184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6" s="101">
        <f>IF([1]!DATAMETEROLOGICA[[#This Row],[DIAS]]&gt;0,AVERAGEIFS('[1]Estacion Davis'!B:B,'[1]Estacion Davis'!$A:$A,[1]!DATAMETEROLOGICA[[#This Row],[DIAS]]),0)</f>
        <v>23.858333333333345</v>
      </c>
      <c r="E1846" s="101">
        <f>IF([1]!DATAMETEROLOGICA[[#This Row],[DIAS]]&gt;0,AVERAGEIFS('[1]Estacion Davis'!C:C,'[1]Estacion Davis'!$A:$A,[1]!DATAMETEROLOGICA[[#This Row],[DIAS]]),0)</f>
        <v>34.1</v>
      </c>
      <c r="F1846" s="101">
        <f>IF([1]!DATAMETEROLOGICA[[#This Row],[DIAS]]&gt;0,AVERAGEIFS('[1]Estacion Davis'!D:D,'[1]Estacion Davis'!$A:$A,[1]!DATAMETEROLOGICA[[#This Row],[DIAS]]),0)</f>
        <v>18.899999999999999</v>
      </c>
      <c r="G1846" s="101">
        <f>IF([1]!DATAMETEROLOGICA[[#This Row],[DIAS]]&gt;0,AVERAGEIFS('[1]Estacion Davis'!E:E,'[1]Estacion Davis'!$A:$A,[1]!DATAMETEROLOGICA[[#This Row],[DIAS]]),0)</f>
        <v>73.916666666666671</v>
      </c>
      <c r="H1846" s="101">
        <f>IF([1]!DATAMETEROLOGICA[[#This Row],[DIAS]]&gt;0,AVERAGEIFS('[1]Estacion Davis'!F:F,'[1]Estacion Davis'!$A:$A,[1]!DATAMETEROLOGICA[[#This Row],[DIAS]]),0)</f>
        <v>90</v>
      </c>
      <c r="I1846" s="101">
        <f>IF([1]!DATAMETEROLOGICA[[#This Row],[DIAS]]&gt;0,AVERAGEIFS('[1]Estacion Davis'!G:G,'[1]Estacion Davis'!$A:$A,[1]!DATAMETEROLOGICA[[#This Row],[DIAS]]),0)</f>
        <v>42</v>
      </c>
      <c r="J1846" s="101">
        <f>IF([1]!DATAMETEROLOGICA[[#This Row],[DIAS]]&gt;0,AVERAGEIFS('[1]Estacion Davis'!H:H,'[1]Estacion Davis'!$A:$A,[1]!DATAMETEROLOGICA[[#This Row],[DIAS]]),0)</f>
        <v>5.99</v>
      </c>
    </row>
    <row r="1847" spans="1:10" x14ac:dyDescent="0.25">
      <c r="A1847" s="109">
        <v>45311</v>
      </c>
      <c r="B1847" s="100">
        <f>WEEKNUM([1]!DATAMETEROLOGICA[[#This Row],[DIAS]],21)</f>
        <v>3</v>
      </c>
      <c r="C1847" s="100" cm="1">
        <f t="array" ref="C184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7" s="101">
        <f>IF([1]!DATAMETEROLOGICA[[#This Row],[DIAS]]&gt;0,AVERAGEIFS('[1]Estacion Davis'!B:B,'[1]Estacion Davis'!$A:$A,[1]!DATAMETEROLOGICA[[#This Row],[DIAS]]),0)</f>
        <v>23.883333333333336</v>
      </c>
      <c r="E1847" s="101">
        <f>IF([1]!DATAMETEROLOGICA[[#This Row],[DIAS]]&gt;0,AVERAGEIFS('[1]Estacion Davis'!C:C,'[1]Estacion Davis'!$A:$A,[1]!DATAMETEROLOGICA[[#This Row],[DIAS]]),0)</f>
        <v>30.3</v>
      </c>
      <c r="F1847" s="101">
        <f>IF([1]!DATAMETEROLOGICA[[#This Row],[DIAS]]&gt;0,AVERAGEIFS('[1]Estacion Davis'!D:D,'[1]Estacion Davis'!$A:$A,[1]!DATAMETEROLOGICA[[#This Row],[DIAS]]),0)</f>
        <v>20.6</v>
      </c>
      <c r="G1847" s="101">
        <f>IF([1]!DATAMETEROLOGICA[[#This Row],[DIAS]]&gt;0,AVERAGEIFS('[1]Estacion Davis'!E:E,'[1]Estacion Davis'!$A:$A,[1]!DATAMETEROLOGICA[[#This Row],[DIAS]]),0)</f>
        <v>76.208333333333329</v>
      </c>
      <c r="H1847" s="101">
        <f>IF([1]!DATAMETEROLOGICA[[#This Row],[DIAS]]&gt;0,AVERAGEIFS('[1]Estacion Davis'!F:F,'[1]Estacion Davis'!$A:$A,[1]!DATAMETEROLOGICA[[#This Row],[DIAS]]),0)</f>
        <v>87</v>
      </c>
      <c r="I1847" s="101">
        <f>IF([1]!DATAMETEROLOGICA[[#This Row],[DIAS]]&gt;0,AVERAGEIFS('[1]Estacion Davis'!G:G,'[1]Estacion Davis'!$A:$A,[1]!DATAMETEROLOGICA[[#This Row],[DIAS]]),0)</f>
        <v>54</v>
      </c>
      <c r="J1847" s="101">
        <f>IF([1]!DATAMETEROLOGICA[[#This Row],[DIAS]]&gt;0,AVERAGEIFS('[1]Estacion Davis'!H:H,'[1]Estacion Davis'!$A:$A,[1]!DATAMETEROLOGICA[[#This Row],[DIAS]]),0)</f>
        <v>3.5599999999999992</v>
      </c>
    </row>
    <row r="1848" spans="1:10" x14ac:dyDescent="0.25">
      <c r="A1848" s="109">
        <v>45312</v>
      </c>
      <c r="B1848" s="100">
        <f>WEEKNUM([1]!DATAMETEROLOGICA[[#This Row],[DIAS]],21)</f>
        <v>3</v>
      </c>
      <c r="C1848" s="100" cm="1">
        <f t="array" ref="C184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8" s="101">
        <f>IF([1]!DATAMETEROLOGICA[[#This Row],[DIAS]]&gt;0,AVERAGEIFS('[1]Estacion Davis'!B:B,'[1]Estacion Davis'!$A:$A,[1]!DATAMETEROLOGICA[[#This Row],[DIAS]]),0)</f>
        <v>24.985416666666666</v>
      </c>
      <c r="E1848" s="101">
        <f>IF([1]!DATAMETEROLOGICA[[#This Row],[DIAS]]&gt;0,AVERAGEIFS('[1]Estacion Davis'!C:C,'[1]Estacion Davis'!$A:$A,[1]!DATAMETEROLOGICA[[#This Row],[DIAS]]),0)</f>
        <v>33.6</v>
      </c>
      <c r="F1848" s="101">
        <f>IF([1]!DATAMETEROLOGICA[[#This Row],[DIAS]]&gt;0,AVERAGEIFS('[1]Estacion Davis'!D:D,'[1]Estacion Davis'!$A:$A,[1]!DATAMETEROLOGICA[[#This Row],[DIAS]]),0)</f>
        <v>20.8</v>
      </c>
      <c r="G1848" s="101">
        <f>IF([1]!DATAMETEROLOGICA[[#This Row],[DIAS]]&gt;0,AVERAGEIFS('[1]Estacion Davis'!E:E,'[1]Estacion Davis'!$A:$A,[1]!DATAMETEROLOGICA[[#This Row],[DIAS]]),0)</f>
        <v>72.0625</v>
      </c>
      <c r="H1848" s="101">
        <f>IF([1]!DATAMETEROLOGICA[[#This Row],[DIAS]]&gt;0,AVERAGEIFS('[1]Estacion Davis'!F:F,'[1]Estacion Davis'!$A:$A,[1]!DATAMETEROLOGICA[[#This Row],[DIAS]]),0)</f>
        <v>89</v>
      </c>
      <c r="I1848" s="101">
        <f>IF([1]!DATAMETEROLOGICA[[#This Row],[DIAS]]&gt;0,AVERAGEIFS('[1]Estacion Davis'!G:G,'[1]Estacion Davis'!$A:$A,[1]!DATAMETEROLOGICA[[#This Row],[DIAS]]),0)</f>
        <v>43</v>
      </c>
      <c r="J1848" s="101">
        <f>IF([1]!DATAMETEROLOGICA[[#This Row],[DIAS]]&gt;0,AVERAGEIFS('[1]Estacion Davis'!H:H,'[1]Estacion Davis'!$A:$A,[1]!DATAMETEROLOGICA[[#This Row],[DIAS]]),0)</f>
        <v>5.2099999999999991</v>
      </c>
    </row>
    <row r="1849" spans="1:10" x14ac:dyDescent="0.25">
      <c r="A1849" s="109">
        <v>45313</v>
      </c>
      <c r="B1849" s="100">
        <f>WEEKNUM([1]!DATAMETEROLOGICA[[#This Row],[DIAS]],21)</f>
        <v>4</v>
      </c>
      <c r="C1849" s="100" cm="1">
        <f t="array" ref="C184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49" s="101">
        <f>IF([1]!DATAMETEROLOGICA[[#This Row],[DIAS]]&gt;0,AVERAGEIFS('[1]Estacion Davis'!B:B,'[1]Estacion Davis'!$A:$A,[1]!DATAMETEROLOGICA[[#This Row],[DIAS]]),0)</f>
        <v>24.856250000000006</v>
      </c>
      <c r="E1849" s="101">
        <f>IF([1]!DATAMETEROLOGICA[[#This Row],[DIAS]]&gt;0,AVERAGEIFS('[1]Estacion Davis'!C:C,'[1]Estacion Davis'!$A:$A,[1]!DATAMETEROLOGICA[[#This Row],[DIAS]]),0)</f>
        <v>32.1</v>
      </c>
      <c r="F1849" s="101">
        <f>IF([1]!DATAMETEROLOGICA[[#This Row],[DIAS]]&gt;0,AVERAGEIFS('[1]Estacion Davis'!D:D,'[1]Estacion Davis'!$A:$A,[1]!DATAMETEROLOGICA[[#This Row],[DIAS]]),0)</f>
        <v>20.2</v>
      </c>
      <c r="G1849" s="101">
        <f>IF([1]!DATAMETEROLOGICA[[#This Row],[DIAS]]&gt;0,AVERAGEIFS('[1]Estacion Davis'!E:E,'[1]Estacion Davis'!$A:$A,[1]!DATAMETEROLOGICA[[#This Row],[DIAS]]),0)</f>
        <v>70.333333333333329</v>
      </c>
      <c r="H1849" s="101">
        <f>IF([1]!DATAMETEROLOGICA[[#This Row],[DIAS]]&gt;0,AVERAGEIFS('[1]Estacion Davis'!F:F,'[1]Estacion Davis'!$A:$A,[1]!DATAMETEROLOGICA[[#This Row],[DIAS]]),0)</f>
        <v>85</v>
      </c>
      <c r="I1849" s="101">
        <f>IF([1]!DATAMETEROLOGICA[[#This Row],[DIAS]]&gt;0,AVERAGEIFS('[1]Estacion Davis'!G:G,'[1]Estacion Davis'!$A:$A,[1]!DATAMETEROLOGICA[[#This Row],[DIAS]]),0)</f>
        <v>47</v>
      </c>
      <c r="J1849" s="101">
        <f>IF([1]!DATAMETEROLOGICA[[#This Row],[DIAS]]&gt;0,AVERAGEIFS('[1]Estacion Davis'!H:H,'[1]Estacion Davis'!$A:$A,[1]!DATAMETEROLOGICA[[#This Row],[DIAS]]),0)</f>
        <v>5.2999999999999989</v>
      </c>
    </row>
    <row r="1850" spans="1:10" x14ac:dyDescent="0.25">
      <c r="A1850" s="109">
        <v>45314</v>
      </c>
      <c r="B1850" s="100">
        <f>WEEKNUM([1]!DATAMETEROLOGICA[[#This Row],[DIAS]],21)</f>
        <v>4</v>
      </c>
      <c r="C1850" s="100" cm="1">
        <f t="array" ref="C185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0" s="101">
        <f>IF([1]!DATAMETEROLOGICA[[#This Row],[DIAS]]&gt;0,AVERAGEIFS('[1]Estacion Davis'!B:B,'[1]Estacion Davis'!$A:$A,[1]!DATAMETEROLOGICA[[#This Row],[DIAS]]),0)</f>
        <v>25.945833333333336</v>
      </c>
      <c r="E1850" s="101">
        <f>IF([1]!DATAMETEROLOGICA[[#This Row],[DIAS]]&gt;0,AVERAGEIFS('[1]Estacion Davis'!C:C,'[1]Estacion Davis'!$A:$A,[1]!DATAMETEROLOGICA[[#This Row],[DIAS]]),0)</f>
        <v>35.700000000000003</v>
      </c>
      <c r="F1850" s="101">
        <f>IF([1]!DATAMETEROLOGICA[[#This Row],[DIAS]]&gt;0,AVERAGEIFS('[1]Estacion Davis'!D:D,'[1]Estacion Davis'!$A:$A,[1]!DATAMETEROLOGICA[[#This Row],[DIAS]]),0)</f>
        <v>21.6</v>
      </c>
      <c r="G1850" s="101">
        <f>IF([1]!DATAMETEROLOGICA[[#This Row],[DIAS]]&gt;0,AVERAGEIFS('[1]Estacion Davis'!E:E,'[1]Estacion Davis'!$A:$A,[1]!DATAMETEROLOGICA[[#This Row],[DIAS]]),0)</f>
        <v>64.479166666666671</v>
      </c>
      <c r="H1850" s="101">
        <f>IF([1]!DATAMETEROLOGICA[[#This Row],[DIAS]]&gt;0,AVERAGEIFS('[1]Estacion Davis'!F:F,'[1]Estacion Davis'!$A:$A,[1]!DATAMETEROLOGICA[[#This Row],[DIAS]]),0)</f>
        <v>79</v>
      </c>
      <c r="I1850" s="101">
        <f>IF([1]!DATAMETEROLOGICA[[#This Row],[DIAS]]&gt;0,AVERAGEIFS('[1]Estacion Davis'!G:G,'[1]Estacion Davis'!$A:$A,[1]!DATAMETEROLOGICA[[#This Row],[DIAS]]),0)</f>
        <v>38</v>
      </c>
      <c r="J1850" s="101">
        <f>IF([1]!DATAMETEROLOGICA[[#This Row],[DIAS]]&gt;0,AVERAGEIFS('[1]Estacion Davis'!H:H,'[1]Estacion Davis'!$A:$A,[1]!DATAMETEROLOGICA[[#This Row],[DIAS]]),0)</f>
        <v>5.88</v>
      </c>
    </row>
    <row r="1851" spans="1:10" x14ac:dyDescent="0.25">
      <c r="A1851" s="109">
        <v>45315</v>
      </c>
      <c r="B1851" s="100">
        <f>WEEKNUM([1]!DATAMETEROLOGICA[[#This Row],[DIAS]],21)</f>
        <v>4</v>
      </c>
      <c r="C1851" s="100" cm="1">
        <f t="array" ref="C185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1" s="101">
        <f>IF([1]!DATAMETEROLOGICA[[#This Row],[DIAS]]&gt;0,AVERAGEIFS('[1]Estacion Davis'!B:B,'[1]Estacion Davis'!$A:$A,[1]!DATAMETEROLOGICA[[#This Row],[DIAS]]),0)</f>
        <v>26.545833333333331</v>
      </c>
      <c r="E1851" s="101">
        <f>IF([1]!DATAMETEROLOGICA[[#This Row],[DIAS]]&gt;0,AVERAGEIFS('[1]Estacion Davis'!C:C,'[1]Estacion Davis'!$A:$A,[1]!DATAMETEROLOGICA[[#This Row],[DIAS]]),0)</f>
        <v>34.6</v>
      </c>
      <c r="F1851" s="101">
        <f>IF([1]!DATAMETEROLOGICA[[#This Row],[DIAS]]&gt;0,AVERAGEIFS('[1]Estacion Davis'!D:D,'[1]Estacion Davis'!$A:$A,[1]!DATAMETEROLOGICA[[#This Row],[DIAS]]),0)</f>
        <v>21.8</v>
      </c>
      <c r="G1851" s="101">
        <f>IF([1]!DATAMETEROLOGICA[[#This Row],[DIAS]]&gt;0,AVERAGEIFS('[1]Estacion Davis'!E:E,'[1]Estacion Davis'!$A:$A,[1]!DATAMETEROLOGICA[[#This Row],[DIAS]]),0)</f>
        <v>60.854166666666664</v>
      </c>
      <c r="H1851" s="101">
        <f>IF([1]!DATAMETEROLOGICA[[#This Row],[DIAS]]&gt;0,AVERAGEIFS('[1]Estacion Davis'!F:F,'[1]Estacion Davis'!$A:$A,[1]!DATAMETEROLOGICA[[#This Row],[DIAS]]),0)</f>
        <v>75</v>
      </c>
      <c r="I1851" s="101">
        <f>IF([1]!DATAMETEROLOGICA[[#This Row],[DIAS]]&gt;0,AVERAGEIFS('[1]Estacion Davis'!G:G,'[1]Estacion Davis'!$A:$A,[1]!DATAMETEROLOGICA[[#This Row],[DIAS]]),0)</f>
        <v>39</v>
      </c>
      <c r="J1851" s="101">
        <f>IF([1]!DATAMETEROLOGICA[[#This Row],[DIAS]]&gt;0,AVERAGEIFS('[1]Estacion Davis'!H:H,'[1]Estacion Davis'!$A:$A,[1]!DATAMETEROLOGICA[[#This Row],[DIAS]]),0)</f>
        <v>7.01</v>
      </c>
    </row>
    <row r="1852" spans="1:10" x14ac:dyDescent="0.25">
      <c r="A1852" s="109">
        <v>45316</v>
      </c>
      <c r="B1852" s="100">
        <f>WEEKNUM([1]!DATAMETEROLOGICA[[#This Row],[DIAS]],21)</f>
        <v>4</v>
      </c>
      <c r="C1852" s="100" cm="1">
        <f t="array" ref="C185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2" s="101">
        <f>IF([1]!DATAMETEROLOGICA[[#This Row],[DIAS]]&gt;0,AVERAGEIFS('[1]Estacion Davis'!B:B,'[1]Estacion Davis'!$A:$A,[1]!DATAMETEROLOGICA[[#This Row],[DIAS]]),0)</f>
        <v>26.410416666666663</v>
      </c>
      <c r="E1852" s="101">
        <f>IF([1]!DATAMETEROLOGICA[[#This Row],[DIAS]]&gt;0,AVERAGEIFS('[1]Estacion Davis'!C:C,'[1]Estacion Davis'!$A:$A,[1]!DATAMETEROLOGICA[[#This Row],[DIAS]]),0)</f>
        <v>34.200000000000003</v>
      </c>
      <c r="F1852" s="101">
        <f>IF([1]!DATAMETEROLOGICA[[#This Row],[DIAS]]&gt;0,AVERAGEIFS('[1]Estacion Davis'!D:D,'[1]Estacion Davis'!$A:$A,[1]!DATAMETEROLOGICA[[#This Row],[DIAS]]),0)</f>
        <v>21.2</v>
      </c>
      <c r="G1852" s="101">
        <f>IF([1]!DATAMETEROLOGICA[[#This Row],[DIAS]]&gt;0,AVERAGEIFS('[1]Estacion Davis'!E:E,'[1]Estacion Davis'!$A:$A,[1]!DATAMETEROLOGICA[[#This Row],[DIAS]]),0)</f>
        <v>61.1875</v>
      </c>
      <c r="H1852" s="101">
        <f>IF([1]!DATAMETEROLOGICA[[#This Row],[DIAS]]&gt;0,AVERAGEIFS('[1]Estacion Davis'!F:F,'[1]Estacion Davis'!$A:$A,[1]!DATAMETEROLOGICA[[#This Row],[DIAS]]),0)</f>
        <v>77</v>
      </c>
      <c r="I1852" s="101">
        <f>IF([1]!DATAMETEROLOGICA[[#This Row],[DIAS]]&gt;0,AVERAGEIFS('[1]Estacion Davis'!G:G,'[1]Estacion Davis'!$A:$A,[1]!DATAMETEROLOGICA[[#This Row],[DIAS]]),0)</f>
        <v>37</v>
      </c>
      <c r="J1852" s="101">
        <f>IF([1]!DATAMETEROLOGICA[[#This Row],[DIAS]]&gt;0,AVERAGEIFS('[1]Estacion Davis'!H:H,'[1]Estacion Davis'!$A:$A,[1]!DATAMETEROLOGICA[[#This Row],[DIAS]]),0)</f>
        <v>6.79</v>
      </c>
    </row>
    <row r="1853" spans="1:10" x14ac:dyDescent="0.25">
      <c r="A1853" s="109">
        <v>45317</v>
      </c>
      <c r="B1853" s="100">
        <f>WEEKNUM([1]!DATAMETEROLOGICA[[#This Row],[DIAS]],21)</f>
        <v>4</v>
      </c>
      <c r="C1853" s="100" cm="1">
        <f t="array" ref="C185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3" s="101">
        <f>IF([1]!DATAMETEROLOGICA[[#This Row],[DIAS]]&gt;0,AVERAGEIFS('[1]Estacion Davis'!B:B,'[1]Estacion Davis'!$A:$A,[1]!DATAMETEROLOGICA[[#This Row],[DIAS]]),0)</f>
        <v>26.654166666666665</v>
      </c>
      <c r="E1853" s="101">
        <f>IF([1]!DATAMETEROLOGICA[[#This Row],[DIAS]]&gt;0,AVERAGEIFS('[1]Estacion Davis'!C:C,'[1]Estacion Davis'!$A:$A,[1]!DATAMETEROLOGICA[[#This Row],[DIAS]]),0)</f>
        <v>35.299999999999997</v>
      </c>
      <c r="F1853" s="101">
        <f>IF([1]!DATAMETEROLOGICA[[#This Row],[DIAS]]&gt;0,AVERAGEIFS('[1]Estacion Davis'!D:D,'[1]Estacion Davis'!$A:$A,[1]!DATAMETEROLOGICA[[#This Row],[DIAS]]),0)</f>
        <v>21.8</v>
      </c>
      <c r="G1853" s="101">
        <f>IF([1]!DATAMETEROLOGICA[[#This Row],[DIAS]]&gt;0,AVERAGEIFS('[1]Estacion Davis'!E:E,'[1]Estacion Davis'!$A:$A,[1]!DATAMETEROLOGICA[[#This Row],[DIAS]]),0)</f>
        <v>60.5625</v>
      </c>
      <c r="H1853" s="101">
        <f>IF([1]!DATAMETEROLOGICA[[#This Row],[DIAS]]&gt;0,AVERAGEIFS('[1]Estacion Davis'!F:F,'[1]Estacion Davis'!$A:$A,[1]!DATAMETEROLOGICA[[#This Row],[DIAS]]),0)</f>
        <v>83</v>
      </c>
      <c r="I1853" s="101">
        <f>IF([1]!DATAMETEROLOGICA[[#This Row],[DIAS]]&gt;0,AVERAGEIFS('[1]Estacion Davis'!G:G,'[1]Estacion Davis'!$A:$A,[1]!DATAMETEROLOGICA[[#This Row],[DIAS]]),0)</f>
        <v>33</v>
      </c>
      <c r="J1853" s="101">
        <f>IF([1]!DATAMETEROLOGICA[[#This Row],[DIAS]]&gt;0,AVERAGEIFS('[1]Estacion Davis'!H:H,'[1]Estacion Davis'!$A:$A,[1]!DATAMETEROLOGICA[[#This Row],[DIAS]]),0)</f>
        <v>7.29</v>
      </c>
    </row>
    <row r="1854" spans="1:10" x14ac:dyDescent="0.25">
      <c r="A1854" s="109">
        <v>45318</v>
      </c>
      <c r="B1854" s="100">
        <f>WEEKNUM([1]!DATAMETEROLOGICA[[#This Row],[DIAS]],21)</f>
        <v>4</v>
      </c>
      <c r="C1854" s="100" cm="1">
        <f t="array" ref="C185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4" s="101">
        <f>IF([1]!DATAMETEROLOGICA[[#This Row],[DIAS]]&gt;0,AVERAGEIFS('[1]Estacion Davis'!B:B,'[1]Estacion Davis'!$A:$A,[1]!DATAMETEROLOGICA[[#This Row],[DIAS]]),0)</f>
        <v>25.595833333333331</v>
      </c>
      <c r="E1854" s="101">
        <f>IF([1]!DATAMETEROLOGICA[[#This Row],[DIAS]]&gt;0,AVERAGEIFS('[1]Estacion Davis'!C:C,'[1]Estacion Davis'!$A:$A,[1]!DATAMETEROLOGICA[[#This Row],[DIAS]]),0)</f>
        <v>34</v>
      </c>
      <c r="F1854" s="101">
        <f>IF([1]!DATAMETEROLOGICA[[#This Row],[DIAS]]&gt;0,AVERAGEIFS('[1]Estacion Davis'!D:D,'[1]Estacion Davis'!$A:$A,[1]!DATAMETEROLOGICA[[#This Row],[DIAS]]),0)</f>
        <v>20.399999999999999</v>
      </c>
      <c r="G1854" s="101">
        <f>IF([1]!DATAMETEROLOGICA[[#This Row],[DIAS]]&gt;0,AVERAGEIFS('[1]Estacion Davis'!E:E,'[1]Estacion Davis'!$A:$A,[1]!DATAMETEROLOGICA[[#This Row],[DIAS]]),0)</f>
        <v>65.729166666666671</v>
      </c>
      <c r="H1854" s="101">
        <f>IF([1]!DATAMETEROLOGICA[[#This Row],[DIAS]]&gt;0,AVERAGEIFS('[1]Estacion Davis'!F:F,'[1]Estacion Davis'!$A:$A,[1]!DATAMETEROLOGICA[[#This Row],[DIAS]]),0)</f>
        <v>87</v>
      </c>
      <c r="I1854" s="101">
        <f>IF([1]!DATAMETEROLOGICA[[#This Row],[DIAS]]&gt;0,AVERAGEIFS('[1]Estacion Davis'!G:G,'[1]Estacion Davis'!$A:$A,[1]!DATAMETEROLOGICA[[#This Row],[DIAS]]),0)</f>
        <v>38</v>
      </c>
      <c r="J1854" s="101">
        <f>IF([1]!DATAMETEROLOGICA[[#This Row],[DIAS]]&gt;0,AVERAGEIFS('[1]Estacion Davis'!H:H,'[1]Estacion Davis'!$A:$A,[1]!DATAMETEROLOGICA[[#This Row],[DIAS]]),0)</f>
        <v>6.88</v>
      </c>
    </row>
    <row r="1855" spans="1:10" x14ac:dyDescent="0.25">
      <c r="A1855" s="109">
        <v>45319</v>
      </c>
      <c r="B1855" s="100">
        <f>WEEKNUM([1]!DATAMETEROLOGICA[[#This Row],[DIAS]],21)</f>
        <v>4</v>
      </c>
      <c r="C1855" s="100" cm="1">
        <f t="array" ref="C185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5" s="101">
        <f>IF([1]!DATAMETEROLOGICA[[#This Row],[DIAS]]&gt;0,AVERAGEIFS('[1]Estacion Davis'!B:B,'[1]Estacion Davis'!$A:$A,[1]!DATAMETEROLOGICA[[#This Row],[DIAS]]),0)</f>
        <v>25.866666666666656</v>
      </c>
      <c r="E1855" s="101">
        <f>IF([1]!DATAMETEROLOGICA[[#This Row],[DIAS]]&gt;0,AVERAGEIFS('[1]Estacion Davis'!C:C,'[1]Estacion Davis'!$A:$A,[1]!DATAMETEROLOGICA[[#This Row],[DIAS]]),0)</f>
        <v>33.700000000000003</v>
      </c>
      <c r="F1855" s="101">
        <f>IF([1]!DATAMETEROLOGICA[[#This Row],[DIAS]]&gt;0,AVERAGEIFS('[1]Estacion Davis'!D:D,'[1]Estacion Davis'!$A:$A,[1]!DATAMETEROLOGICA[[#This Row],[DIAS]]),0)</f>
        <v>21.2</v>
      </c>
      <c r="G1855" s="101">
        <f>IF([1]!DATAMETEROLOGICA[[#This Row],[DIAS]]&gt;0,AVERAGEIFS('[1]Estacion Davis'!E:E,'[1]Estacion Davis'!$A:$A,[1]!DATAMETEROLOGICA[[#This Row],[DIAS]]),0)</f>
        <v>62.875</v>
      </c>
      <c r="H1855" s="101">
        <f>IF([1]!DATAMETEROLOGICA[[#This Row],[DIAS]]&gt;0,AVERAGEIFS('[1]Estacion Davis'!F:F,'[1]Estacion Davis'!$A:$A,[1]!DATAMETEROLOGICA[[#This Row],[DIAS]]),0)</f>
        <v>79</v>
      </c>
      <c r="I1855" s="101">
        <f>IF([1]!DATAMETEROLOGICA[[#This Row],[DIAS]]&gt;0,AVERAGEIFS('[1]Estacion Davis'!G:G,'[1]Estacion Davis'!$A:$A,[1]!DATAMETEROLOGICA[[#This Row],[DIAS]]),0)</f>
        <v>41</v>
      </c>
      <c r="J1855" s="101">
        <f>IF([1]!DATAMETEROLOGICA[[#This Row],[DIAS]]&gt;0,AVERAGEIFS('[1]Estacion Davis'!H:H,'[1]Estacion Davis'!$A:$A,[1]!DATAMETEROLOGICA[[#This Row],[DIAS]]),0)</f>
        <v>6.9299999999999988</v>
      </c>
    </row>
    <row r="1856" spans="1:10" x14ac:dyDescent="0.25">
      <c r="A1856" s="109">
        <v>45320</v>
      </c>
      <c r="B1856" s="100">
        <f>WEEKNUM([1]!DATAMETEROLOGICA[[#This Row],[DIAS]],21)</f>
        <v>5</v>
      </c>
      <c r="C1856" s="100" cm="1">
        <f t="array" ref="C185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6" s="101">
        <f>IF([1]!DATAMETEROLOGICA[[#This Row],[DIAS]]&gt;0,AVERAGEIFS('[1]Estacion Davis'!B:B,'[1]Estacion Davis'!$A:$A,[1]!DATAMETEROLOGICA[[#This Row],[DIAS]]),0)</f>
        <v>26.122916666666665</v>
      </c>
      <c r="E1856" s="101">
        <f>IF([1]!DATAMETEROLOGICA[[#This Row],[DIAS]]&gt;0,AVERAGEIFS('[1]Estacion Davis'!C:C,'[1]Estacion Davis'!$A:$A,[1]!DATAMETEROLOGICA[[#This Row],[DIAS]]),0)</f>
        <v>34.4</v>
      </c>
      <c r="F1856" s="101">
        <f>IF([1]!DATAMETEROLOGICA[[#This Row],[DIAS]]&gt;0,AVERAGEIFS('[1]Estacion Davis'!D:D,'[1]Estacion Davis'!$A:$A,[1]!DATAMETEROLOGICA[[#This Row],[DIAS]]),0)</f>
        <v>20.6</v>
      </c>
      <c r="G1856" s="101">
        <f>IF([1]!DATAMETEROLOGICA[[#This Row],[DIAS]]&gt;0,AVERAGEIFS('[1]Estacion Davis'!E:E,'[1]Estacion Davis'!$A:$A,[1]!DATAMETEROLOGICA[[#This Row],[DIAS]]),0)</f>
        <v>63.708333333333336</v>
      </c>
      <c r="H1856" s="101">
        <f>IF([1]!DATAMETEROLOGICA[[#This Row],[DIAS]]&gt;0,AVERAGEIFS('[1]Estacion Davis'!F:F,'[1]Estacion Davis'!$A:$A,[1]!DATAMETEROLOGICA[[#This Row],[DIAS]]),0)</f>
        <v>85</v>
      </c>
      <c r="I1856" s="101">
        <f>IF([1]!DATAMETEROLOGICA[[#This Row],[DIAS]]&gt;0,AVERAGEIFS('[1]Estacion Davis'!G:G,'[1]Estacion Davis'!$A:$A,[1]!DATAMETEROLOGICA[[#This Row],[DIAS]]),0)</f>
        <v>40</v>
      </c>
      <c r="J1856" s="101">
        <f>IF([1]!DATAMETEROLOGICA[[#This Row],[DIAS]]&gt;0,AVERAGEIFS('[1]Estacion Davis'!H:H,'[1]Estacion Davis'!$A:$A,[1]!DATAMETEROLOGICA[[#This Row],[DIAS]]),0)</f>
        <v>7.32</v>
      </c>
    </row>
    <row r="1857" spans="1:10" x14ac:dyDescent="0.25">
      <c r="A1857" s="109">
        <v>45321</v>
      </c>
      <c r="B1857" s="100">
        <f>WEEKNUM([1]!DATAMETEROLOGICA[[#This Row],[DIAS]],21)</f>
        <v>5</v>
      </c>
      <c r="C1857" s="100" cm="1">
        <f t="array" ref="C185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7" s="101">
        <f>IF([1]!DATAMETEROLOGICA[[#This Row],[DIAS]]&gt;0,AVERAGEIFS('[1]Estacion Davis'!B:B,'[1]Estacion Davis'!$A:$A,[1]!DATAMETEROLOGICA[[#This Row],[DIAS]]),0)</f>
        <v>24.922916666666662</v>
      </c>
      <c r="E1857" s="101">
        <f>IF([1]!DATAMETEROLOGICA[[#This Row],[DIAS]]&gt;0,AVERAGEIFS('[1]Estacion Davis'!C:C,'[1]Estacion Davis'!$A:$A,[1]!DATAMETEROLOGICA[[#This Row],[DIAS]]),0)</f>
        <v>32.700000000000003</v>
      </c>
      <c r="F1857" s="101">
        <f>IF([1]!DATAMETEROLOGICA[[#This Row],[DIAS]]&gt;0,AVERAGEIFS('[1]Estacion Davis'!D:D,'[1]Estacion Davis'!$A:$A,[1]!DATAMETEROLOGICA[[#This Row],[DIAS]]),0)</f>
        <v>19.8</v>
      </c>
      <c r="G1857" s="101">
        <f>IF([1]!DATAMETEROLOGICA[[#This Row],[DIAS]]&gt;0,AVERAGEIFS('[1]Estacion Davis'!E:E,'[1]Estacion Davis'!$A:$A,[1]!DATAMETEROLOGICA[[#This Row],[DIAS]]),0)</f>
        <v>68.229166666666671</v>
      </c>
      <c r="H1857" s="101">
        <f>IF([1]!DATAMETEROLOGICA[[#This Row],[DIAS]]&gt;0,AVERAGEIFS('[1]Estacion Davis'!F:F,'[1]Estacion Davis'!$A:$A,[1]!DATAMETEROLOGICA[[#This Row],[DIAS]]),0)</f>
        <v>88</v>
      </c>
      <c r="I1857" s="101">
        <f>IF([1]!DATAMETEROLOGICA[[#This Row],[DIAS]]&gt;0,AVERAGEIFS('[1]Estacion Davis'!G:G,'[1]Estacion Davis'!$A:$A,[1]!DATAMETEROLOGICA[[#This Row],[DIAS]]),0)</f>
        <v>44</v>
      </c>
      <c r="J1857" s="101">
        <f>IF([1]!DATAMETEROLOGICA[[#This Row],[DIAS]]&gt;0,AVERAGEIFS('[1]Estacion Davis'!H:H,'[1]Estacion Davis'!$A:$A,[1]!DATAMETEROLOGICA[[#This Row],[DIAS]]),0)</f>
        <v>7.0799999999999992</v>
      </c>
    </row>
    <row r="1858" spans="1:10" x14ac:dyDescent="0.25">
      <c r="A1858" s="109">
        <v>45322</v>
      </c>
      <c r="B1858" s="100">
        <f>WEEKNUM([1]!DATAMETEROLOGICA[[#This Row],[DIAS]],21)</f>
        <v>5</v>
      </c>
      <c r="C1858" s="100" cm="1">
        <f t="array" ref="C185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8" s="101">
        <f>IF([1]!DATAMETEROLOGICA[[#This Row],[DIAS]]&gt;0,AVERAGEIFS('[1]Estacion Davis'!B:B,'[1]Estacion Davis'!$A:$A,[1]!DATAMETEROLOGICA[[#This Row],[DIAS]]),0)</f>
        <v>24.777083333333337</v>
      </c>
      <c r="E1858" s="101">
        <f>IF([1]!DATAMETEROLOGICA[[#This Row],[DIAS]]&gt;0,AVERAGEIFS('[1]Estacion Davis'!C:C,'[1]Estacion Davis'!$A:$A,[1]!DATAMETEROLOGICA[[#This Row],[DIAS]]),0)</f>
        <v>32.700000000000003</v>
      </c>
      <c r="F1858" s="101">
        <f>IF([1]!DATAMETEROLOGICA[[#This Row],[DIAS]]&gt;0,AVERAGEIFS('[1]Estacion Davis'!D:D,'[1]Estacion Davis'!$A:$A,[1]!DATAMETEROLOGICA[[#This Row],[DIAS]]),0)</f>
        <v>20.3</v>
      </c>
      <c r="G1858" s="101">
        <f>IF([1]!DATAMETEROLOGICA[[#This Row],[DIAS]]&gt;0,AVERAGEIFS('[1]Estacion Davis'!E:E,'[1]Estacion Davis'!$A:$A,[1]!DATAMETEROLOGICA[[#This Row],[DIAS]]),0)</f>
        <v>67.9375</v>
      </c>
      <c r="H1858" s="101">
        <f>IF([1]!DATAMETEROLOGICA[[#This Row],[DIAS]]&gt;0,AVERAGEIFS('[1]Estacion Davis'!F:F,'[1]Estacion Davis'!$A:$A,[1]!DATAMETEROLOGICA[[#This Row],[DIAS]]),0)</f>
        <v>83</v>
      </c>
      <c r="I1858" s="101">
        <f>IF([1]!DATAMETEROLOGICA[[#This Row],[DIAS]]&gt;0,AVERAGEIFS('[1]Estacion Davis'!G:G,'[1]Estacion Davis'!$A:$A,[1]!DATAMETEROLOGICA[[#This Row],[DIAS]]),0)</f>
        <v>44</v>
      </c>
      <c r="J1858" s="101">
        <f>IF([1]!DATAMETEROLOGICA[[#This Row],[DIAS]]&gt;0,AVERAGEIFS('[1]Estacion Davis'!H:H,'[1]Estacion Davis'!$A:$A,[1]!DATAMETEROLOGICA[[#This Row],[DIAS]]),0)</f>
        <v>6.25</v>
      </c>
    </row>
    <row r="1859" spans="1:10" x14ac:dyDescent="0.25">
      <c r="A1859" s="109">
        <v>45323</v>
      </c>
      <c r="B1859" s="100">
        <f>WEEKNUM([1]!DATAMETEROLOGICA[[#This Row],[DIAS]],21)</f>
        <v>5</v>
      </c>
      <c r="C1859" s="100" cm="1">
        <f t="array" ref="C185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59" s="101">
        <f>IF([1]!DATAMETEROLOGICA[[#This Row],[DIAS]]&gt;0,AVERAGEIFS('[1]Estacion Davis'!B:B,'[1]Estacion Davis'!$A:$A,[1]!DATAMETEROLOGICA[[#This Row],[DIAS]]),0)</f>
        <v>24.835416666666664</v>
      </c>
      <c r="E1859" s="101">
        <f>IF([1]!DATAMETEROLOGICA[[#This Row],[DIAS]]&gt;0,AVERAGEIFS('[1]Estacion Davis'!C:C,'[1]Estacion Davis'!$A:$A,[1]!DATAMETEROLOGICA[[#This Row],[DIAS]]),0)</f>
        <v>34.4</v>
      </c>
      <c r="F1859" s="101">
        <f>IF([1]!DATAMETEROLOGICA[[#This Row],[DIAS]]&gt;0,AVERAGEIFS('[1]Estacion Davis'!D:D,'[1]Estacion Davis'!$A:$A,[1]!DATAMETEROLOGICA[[#This Row],[DIAS]]),0)</f>
        <v>19.7</v>
      </c>
      <c r="G1859" s="101">
        <f>IF([1]!DATAMETEROLOGICA[[#This Row],[DIAS]]&gt;0,AVERAGEIFS('[1]Estacion Davis'!E:E,'[1]Estacion Davis'!$A:$A,[1]!DATAMETEROLOGICA[[#This Row],[DIAS]]),0)</f>
        <v>69.208333333333329</v>
      </c>
      <c r="H1859" s="101">
        <f>IF([1]!DATAMETEROLOGICA[[#This Row],[DIAS]]&gt;0,AVERAGEIFS('[1]Estacion Davis'!F:F,'[1]Estacion Davis'!$A:$A,[1]!DATAMETEROLOGICA[[#This Row],[DIAS]]),0)</f>
        <v>88</v>
      </c>
      <c r="I1859" s="101">
        <f>IF([1]!DATAMETEROLOGICA[[#This Row],[DIAS]]&gt;0,AVERAGEIFS('[1]Estacion Davis'!G:G,'[1]Estacion Davis'!$A:$A,[1]!DATAMETEROLOGICA[[#This Row],[DIAS]]),0)</f>
        <v>41</v>
      </c>
      <c r="J1859" s="101">
        <f>IF([1]!DATAMETEROLOGICA[[#This Row],[DIAS]]&gt;0,AVERAGEIFS('[1]Estacion Davis'!H:H,'[1]Estacion Davis'!$A:$A,[1]!DATAMETEROLOGICA[[#This Row],[DIAS]]),0)</f>
        <v>6.4</v>
      </c>
    </row>
    <row r="1860" spans="1:10" x14ac:dyDescent="0.25">
      <c r="A1860" s="109">
        <v>45324</v>
      </c>
      <c r="B1860" s="100">
        <f>WEEKNUM([1]!DATAMETEROLOGICA[[#This Row],[DIAS]],21)</f>
        <v>5</v>
      </c>
      <c r="C1860" s="100" cm="1">
        <f t="array" ref="C186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0" s="101">
        <f>IF([1]!DATAMETEROLOGICA[[#This Row],[DIAS]]&gt;0,AVERAGEIFS('[1]Estacion Davis'!B:B,'[1]Estacion Davis'!$A:$A,[1]!DATAMETEROLOGICA[[#This Row],[DIAS]]),0)</f>
        <v>24.402083333333334</v>
      </c>
      <c r="E1860" s="101">
        <f>IF([1]!DATAMETEROLOGICA[[#This Row],[DIAS]]&gt;0,AVERAGEIFS('[1]Estacion Davis'!C:C,'[1]Estacion Davis'!$A:$A,[1]!DATAMETEROLOGICA[[#This Row],[DIAS]]),0)</f>
        <v>32.1</v>
      </c>
      <c r="F1860" s="101">
        <f>IF([1]!DATAMETEROLOGICA[[#This Row],[DIAS]]&gt;0,AVERAGEIFS('[1]Estacion Davis'!D:D,'[1]Estacion Davis'!$A:$A,[1]!DATAMETEROLOGICA[[#This Row],[DIAS]]),0)</f>
        <v>20.6</v>
      </c>
      <c r="G1860" s="101">
        <f>IF([1]!DATAMETEROLOGICA[[#This Row],[DIAS]]&gt;0,AVERAGEIFS('[1]Estacion Davis'!E:E,'[1]Estacion Davis'!$A:$A,[1]!DATAMETEROLOGICA[[#This Row],[DIAS]]),0)</f>
        <v>71.104166666666671</v>
      </c>
      <c r="H1860" s="101">
        <f>IF([1]!DATAMETEROLOGICA[[#This Row],[DIAS]]&gt;0,AVERAGEIFS('[1]Estacion Davis'!F:F,'[1]Estacion Davis'!$A:$A,[1]!DATAMETEROLOGICA[[#This Row],[DIAS]]),0)</f>
        <v>86</v>
      </c>
      <c r="I1860" s="101">
        <f>IF([1]!DATAMETEROLOGICA[[#This Row],[DIAS]]&gt;0,AVERAGEIFS('[1]Estacion Davis'!G:G,'[1]Estacion Davis'!$A:$A,[1]!DATAMETEROLOGICA[[#This Row],[DIAS]]),0)</f>
        <v>47</v>
      </c>
      <c r="J1860" s="101">
        <f>IF([1]!DATAMETEROLOGICA[[#This Row],[DIAS]]&gt;0,AVERAGEIFS('[1]Estacion Davis'!H:H,'[1]Estacion Davis'!$A:$A,[1]!DATAMETEROLOGICA[[#This Row],[DIAS]]),0)</f>
        <v>4.9399999999999995</v>
      </c>
    </row>
    <row r="1861" spans="1:10" x14ac:dyDescent="0.25">
      <c r="A1861" s="109">
        <v>45325</v>
      </c>
      <c r="B1861" s="100">
        <f>WEEKNUM([1]!DATAMETEROLOGICA[[#This Row],[DIAS]],21)</f>
        <v>5</v>
      </c>
      <c r="C1861" s="100" cm="1">
        <f t="array" ref="C186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1" s="101">
        <f>IF([1]!DATAMETEROLOGICA[[#This Row],[DIAS]]&gt;0,AVERAGEIFS('[1]Estacion Davis'!B:B,'[1]Estacion Davis'!$A:$A,[1]!DATAMETEROLOGICA[[#This Row],[DIAS]]),0)</f>
        <v>24.714583333333337</v>
      </c>
      <c r="E1861" s="101">
        <f>IF([1]!DATAMETEROLOGICA[[#This Row],[DIAS]]&gt;0,AVERAGEIFS('[1]Estacion Davis'!C:C,'[1]Estacion Davis'!$A:$A,[1]!DATAMETEROLOGICA[[#This Row],[DIAS]]),0)</f>
        <v>29.6</v>
      </c>
      <c r="F1861" s="101">
        <f>IF([1]!DATAMETEROLOGICA[[#This Row],[DIAS]]&gt;0,AVERAGEIFS('[1]Estacion Davis'!D:D,'[1]Estacion Davis'!$A:$A,[1]!DATAMETEROLOGICA[[#This Row],[DIAS]]),0)</f>
        <v>21.3</v>
      </c>
      <c r="G1861" s="101">
        <f>IF([1]!DATAMETEROLOGICA[[#This Row],[DIAS]]&gt;0,AVERAGEIFS('[1]Estacion Davis'!E:E,'[1]Estacion Davis'!$A:$A,[1]!DATAMETEROLOGICA[[#This Row],[DIAS]]),0)</f>
        <v>68.270833333333329</v>
      </c>
      <c r="H1861" s="101">
        <f>IF([1]!DATAMETEROLOGICA[[#This Row],[DIAS]]&gt;0,AVERAGEIFS('[1]Estacion Davis'!F:F,'[1]Estacion Davis'!$A:$A,[1]!DATAMETEROLOGICA[[#This Row],[DIAS]]),0)</f>
        <v>80</v>
      </c>
      <c r="I1861" s="101">
        <f>IF([1]!DATAMETEROLOGICA[[#This Row],[DIAS]]&gt;0,AVERAGEIFS('[1]Estacion Davis'!G:G,'[1]Estacion Davis'!$A:$A,[1]!DATAMETEROLOGICA[[#This Row],[DIAS]]),0)</f>
        <v>55</v>
      </c>
      <c r="J1861" s="101">
        <f>IF([1]!DATAMETEROLOGICA[[#This Row],[DIAS]]&gt;0,AVERAGEIFS('[1]Estacion Davis'!H:H,'[1]Estacion Davis'!$A:$A,[1]!DATAMETEROLOGICA[[#This Row],[DIAS]]),0)</f>
        <v>4.13</v>
      </c>
    </row>
    <row r="1862" spans="1:10" x14ac:dyDescent="0.25">
      <c r="A1862" s="109">
        <v>45326</v>
      </c>
      <c r="B1862" s="100">
        <f>WEEKNUM([1]!DATAMETEROLOGICA[[#This Row],[DIAS]],21)</f>
        <v>5</v>
      </c>
      <c r="C1862" s="100" cm="1">
        <f t="array" ref="C186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2" s="101">
        <f>IF([1]!DATAMETEROLOGICA[[#This Row],[DIAS]]&gt;0,AVERAGEIFS('[1]Estacion Davis'!B:B,'[1]Estacion Davis'!$A:$A,[1]!DATAMETEROLOGICA[[#This Row],[DIAS]]),0)</f>
        <v>25.99166666666666</v>
      </c>
      <c r="E1862" s="101">
        <f>IF([1]!DATAMETEROLOGICA[[#This Row],[DIAS]]&gt;0,AVERAGEIFS('[1]Estacion Davis'!C:C,'[1]Estacion Davis'!$A:$A,[1]!DATAMETEROLOGICA[[#This Row],[DIAS]]),0)</f>
        <v>33.799999999999997</v>
      </c>
      <c r="F1862" s="101">
        <f>IF([1]!DATAMETEROLOGICA[[#This Row],[DIAS]]&gt;0,AVERAGEIFS('[1]Estacion Davis'!D:D,'[1]Estacion Davis'!$A:$A,[1]!DATAMETEROLOGICA[[#This Row],[DIAS]]),0)</f>
        <v>20.9</v>
      </c>
      <c r="G1862" s="101">
        <f>IF([1]!DATAMETEROLOGICA[[#This Row],[DIAS]]&gt;0,AVERAGEIFS('[1]Estacion Davis'!E:E,'[1]Estacion Davis'!$A:$A,[1]!DATAMETEROLOGICA[[#This Row],[DIAS]]),0)</f>
        <v>63.625</v>
      </c>
      <c r="H1862" s="101">
        <f>IF([1]!DATAMETEROLOGICA[[#This Row],[DIAS]]&gt;0,AVERAGEIFS('[1]Estacion Davis'!F:F,'[1]Estacion Davis'!$A:$A,[1]!DATAMETEROLOGICA[[#This Row],[DIAS]]),0)</f>
        <v>76</v>
      </c>
      <c r="I1862" s="101">
        <f>IF([1]!DATAMETEROLOGICA[[#This Row],[DIAS]]&gt;0,AVERAGEIFS('[1]Estacion Davis'!G:G,'[1]Estacion Davis'!$A:$A,[1]!DATAMETEROLOGICA[[#This Row],[DIAS]]),0)</f>
        <v>42</v>
      </c>
      <c r="J1862" s="101">
        <f>IF([1]!DATAMETEROLOGICA[[#This Row],[DIAS]]&gt;0,AVERAGEIFS('[1]Estacion Davis'!H:H,'[1]Estacion Davis'!$A:$A,[1]!DATAMETEROLOGICA[[#This Row],[DIAS]]),0)</f>
        <v>5.8299999999999992</v>
      </c>
    </row>
    <row r="1863" spans="1:10" x14ac:dyDescent="0.25">
      <c r="A1863" s="109">
        <v>45327</v>
      </c>
      <c r="B1863" s="100">
        <f>WEEKNUM([1]!DATAMETEROLOGICA[[#This Row],[DIAS]],21)</f>
        <v>6</v>
      </c>
      <c r="C1863" s="100" cm="1">
        <f t="array" ref="C186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3" s="101">
        <f>IF([1]!DATAMETEROLOGICA[[#This Row],[DIAS]]&gt;0,AVERAGEIFS('[1]Estacion Davis'!B:B,'[1]Estacion Davis'!$A:$A,[1]!DATAMETEROLOGICA[[#This Row],[DIAS]]),0)</f>
        <v>26.810416666666669</v>
      </c>
      <c r="E1863" s="101">
        <f>IF([1]!DATAMETEROLOGICA[[#This Row],[DIAS]]&gt;0,AVERAGEIFS('[1]Estacion Davis'!C:C,'[1]Estacion Davis'!$A:$A,[1]!DATAMETEROLOGICA[[#This Row],[DIAS]]),0)</f>
        <v>35.1</v>
      </c>
      <c r="F1863" s="101">
        <f>IF([1]!DATAMETEROLOGICA[[#This Row],[DIAS]]&gt;0,AVERAGEIFS('[1]Estacion Davis'!D:D,'[1]Estacion Davis'!$A:$A,[1]!DATAMETEROLOGICA[[#This Row],[DIAS]]),0)</f>
        <v>22.6</v>
      </c>
      <c r="G1863" s="101">
        <f>IF([1]!DATAMETEROLOGICA[[#This Row],[DIAS]]&gt;0,AVERAGEIFS('[1]Estacion Davis'!E:E,'[1]Estacion Davis'!$A:$A,[1]!DATAMETEROLOGICA[[#This Row],[DIAS]]),0)</f>
        <v>64.520833333333329</v>
      </c>
      <c r="H1863" s="101">
        <f>IF([1]!DATAMETEROLOGICA[[#This Row],[DIAS]]&gt;0,AVERAGEIFS('[1]Estacion Davis'!F:F,'[1]Estacion Davis'!$A:$A,[1]!DATAMETEROLOGICA[[#This Row],[DIAS]]),0)</f>
        <v>79</v>
      </c>
      <c r="I1863" s="101">
        <f>IF([1]!DATAMETEROLOGICA[[#This Row],[DIAS]]&gt;0,AVERAGEIFS('[1]Estacion Davis'!G:G,'[1]Estacion Davis'!$A:$A,[1]!DATAMETEROLOGICA[[#This Row],[DIAS]]),0)</f>
        <v>42</v>
      </c>
      <c r="J1863" s="101">
        <f>IF([1]!DATAMETEROLOGICA[[#This Row],[DIAS]]&gt;0,AVERAGEIFS('[1]Estacion Davis'!H:H,'[1]Estacion Davis'!$A:$A,[1]!DATAMETEROLOGICA[[#This Row],[DIAS]]),0)</f>
        <v>6.2499999999999991</v>
      </c>
    </row>
    <row r="1864" spans="1:10" x14ac:dyDescent="0.25">
      <c r="A1864" s="109">
        <v>45328</v>
      </c>
      <c r="B1864" s="100">
        <f>WEEKNUM([1]!DATAMETEROLOGICA[[#This Row],[DIAS]],21)</f>
        <v>6</v>
      </c>
      <c r="C1864" s="100" cm="1">
        <f t="array" ref="C186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4" s="101">
        <f>IF([1]!DATAMETEROLOGICA[[#This Row],[DIAS]]&gt;0,AVERAGEIFS('[1]Estacion Davis'!B:B,'[1]Estacion Davis'!$A:$A,[1]!DATAMETEROLOGICA[[#This Row],[DIAS]]),0)</f>
        <v>26.331249999999997</v>
      </c>
      <c r="E1864" s="101">
        <f>IF([1]!DATAMETEROLOGICA[[#This Row],[DIAS]]&gt;0,AVERAGEIFS('[1]Estacion Davis'!C:C,'[1]Estacion Davis'!$A:$A,[1]!DATAMETEROLOGICA[[#This Row],[DIAS]]),0)</f>
        <v>32.6</v>
      </c>
      <c r="F1864" s="101">
        <f>IF([1]!DATAMETEROLOGICA[[#This Row],[DIAS]]&gt;0,AVERAGEIFS('[1]Estacion Davis'!D:D,'[1]Estacion Davis'!$A:$A,[1]!DATAMETEROLOGICA[[#This Row],[DIAS]]),0)</f>
        <v>22.8</v>
      </c>
      <c r="G1864" s="101">
        <f>IF([1]!DATAMETEROLOGICA[[#This Row],[DIAS]]&gt;0,AVERAGEIFS('[1]Estacion Davis'!E:E,'[1]Estacion Davis'!$A:$A,[1]!DATAMETEROLOGICA[[#This Row],[DIAS]]),0)</f>
        <v>66.333333333333329</v>
      </c>
      <c r="H1864" s="101">
        <f>IF([1]!DATAMETEROLOGICA[[#This Row],[DIAS]]&gt;0,AVERAGEIFS('[1]Estacion Davis'!F:F,'[1]Estacion Davis'!$A:$A,[1]!DATAMETEROLOGICA[[#This Row],[DIAS]]),0)</f>
        <v>83</v>
      </c>
      <c r="I1864" s="101">
        <f>IF([1]!DATAMETEROLOGICA[[#This Row],[DIAS]]&gt;0,AVERAGEIFS('[1]Estacion Davis'!G:G,'[1]Estacion Davis'!$A:$A,[1]!DATAMETEROLOGICA[[#This Row],[DIAS]]),0)</f>
        <v>44</v>
      </c>
      <c r="J1864" s="101">
        <f>IF([1]!DATAMETEROLOGICA[[#This Row],[DIAS]]&gt;0,AVERAGEIFS('[1]Estacion Davis'!H:H,'[1]Estacion Davis'!$A:$A,[1]!DATAMETEROLOGICA[[#This Row],[DIAS]]),0)</f>
        <v>5.4399999999999995</v>
      </c>
    </row>
    <row r="1865" spans="1:10" x14ac:dyDescent="0.25">
      <c r="A1865" s="109">
        <v>45329</v>
      </c>
      <c r="B1865" s="100">
        <f>WEEKNUM([1]!DATAMETEROLOGICA[[#This Row],[DIAS]],21)</f>
        <v>6</v>
      </c>
      <c r="C1865" s="100" cm="1">
        <f t="array" ref="C186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5" s="101">
        <f>IF([1]!DATAMETEROLOGICA[[#This Row],[DIAS]]&gt;0,AVERAGEIFS('[1]Estacion Davis'!B:B,'[1]Estacion Davis'!$A:$A,[1]!DATAMETEROLOGICA[[#This Row],[DIAS]]),0)</f>
        <v>25.681250000000002</v>
      </c>
      <c r="E1865" s="101">
        <f>IF([1]!DATAMETEROLOGICA[[#This Row],[DIAS]]&gt;0,AVERAGEIFS('[1]Estacion Davis'!C:C,'[1]Estacion Davis'!$A:$A,[1]!DATAMETEROLOGICA[[#This Row],[DIAS]]),0)</f>
        <v>32.700000000000003</v>
      </c>
      <c r="F1865" s="101">
        <f>IF([1]!DATAMETEROLOGICA[[#This Row],[DIAS]]&gt;0,AVERAGEIFS('[1]Estacion Davis'!D:D,'[1]Estacion Davis'!$A:$A,[1]!DATAMETEROLOGICA[[#This Row],[DIAS]]),0)</f>
        <v>21.8</v>
      </c>
      <c r="G1865" s="101">
        <f>IF([1]!DATAMETEROLOGICA[[#This Row],[DIAS]]&gt;0,AVERAGEIFS('[1]Estacion Davis'!E:E,'[1]Estacion Davis'!$A:$A,[1]!DATAMETEROLOGICA[[#This Row],[DIAS]]),0)</f>
        <v>72.166666666666671</v>
      </c>
      <c r="H1865" s="101">
        <f>IF([1]!DATAMETEROLOGICA[[#This Row],[DIAS]]&gt;0,AVERAGEIFS('[1]Estacion Davis'!F:F,'[1]Estacion Davis'!$A:$A,[1]!DATAMETEROLOGICA[[#This Row],[DIAS]]),0)</f>
        <v>86</v>
      </c>
      <c r="I1865" s="101">
        <f>IF([1]!DATAMETEROLOGICA[[#This Row],[DIAS]]&gt;0,AVERAGEIFS('[1]Estacion Davis'!G:G,'[1]Estacion Davis'!$A:$A,[1]!DATAMETEROLOGICA[[#This Row],[DIAS]]),0)</f>
        <v>45</v>
      </c>
      <c r="J1865" s="101">
        <f>IF([1]!DATAMETEROLOGICA[[#This Row],[DIAS]]&gt;0,AVERAGEIFS('[1]Estacion Davis'!H:H,'[1]Estacion Davis'!$A:$A,[1]!DATAMETEROLOGICA[[#This Row],[DIAS]]),0)</f>
        <v>6.0799999999999992</v>
      </c>
    </row>
    <row r="1866" spans="1:10" x14ac:dyDescent="0.25">
      <c r="A1866" s="109">
        <v>45330</v>
      </c>
      <c r="B1866" s="100">
        <f>WEEKNUM([1]!DATAMETEROLOGICA[[#This Row],[DIAS]],21)</f>
        <v>6</v>
      </c>
      <c r="C1866" s="100" cm="1">
        <f t="array" ref="C186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6" s="101">
        <f>IF([1]!DATAMETEROLOGICA[[#This Row],[DIAS]]&gt;0,AVERAGEIFS('[1]Estacion Davis'!B:B,'[1]Estacion Davis'!$A:$A,[1]!DATAMETEROLOGICA[[#This Row],[DIAS]]),0)</f>
        <v>26.433333333333334</v>
      </c>
      <c r="E1866" s="101">
        <f>IF([1]!DATAMETEROLOGICA[[#This Row],[DIAS]]&gt;0,AVERAGEIFS('[1]Estacion Davis'!C:C,'[1]Estacion Davis'!$A:$A,[1]!DATAMETEROLOGICA[[#This Row],[DIAS]]),0)</f>
        <v>34.700000000000003</v>
      </c>
      <c r="F1866" s="101">
        <f>IF([1]!DATAMETEROLOGICA[[#This Row],[DIAS]]&gt;0,AVERAGEIFS('[1]Estacion Davis'!D:D,'[1]Estacion Davis'!$A:$A,[1]!DATAMETEROLOGICA[[#This Row],[DIAS]]),0)</f>
        <v>22.1</v>
      </c>
      <c r="G1866" s="101">
        <f>IF([1]!DATAMETEROLOGICA[[#This Row],[DIAS]]&gt;0,AVERAGEIFS('[1]Estacion Davis'!E:E,'[1]Estacion Davis'!$A:$A,[1]!DATAMETEROLOGICA[[#This Row],[DIAS]]),0)</f>
        <v>72.1875</v>
      </c>
      <c r="H1866" s="101">
        <f>IF([1]!DATAMETEROLOGICA[[#This Row],[DIAS]]&gt;0,AVERAGEIFS('[1]Estacion Davis'!F:F,'[1]Estacion Davis'!$A:$A,[1]!DATAMETEROLOGICA[[#This Row],[DIAS]]),0)</f>
        <v>90</v>
      </c>
      <c r="I1866" s="101">
        <f>IF([1]!DATAMETEROLOGICA[[#This Row],[DIAS]]&gt;0,AVERAGEIFS('[1]Estacion Davis'!G:G,'[1]Estacion Davis'!$A:$A,[1]!DATAMETEROLOGICA[[#This Row],[DIAS]]),0)</f>
        <v>45</v>
      </c>
      <c r="J1866" s="101">
        <f>IF([1]!DATAMETEROLOGICA[[#This Row],[DIAS]]&gt;0,AVERAGEIFS('[1]Estacion Davis'!H:H,'[1]Estacion Davis'!$A:$A,[1]!DATAMETEROLOGICA[[#This Row],[DIAS]]),0)</f>
        <v>7</v>
      </c>
    </row>
    <row r="1867" spans="1:10" x14ac:dyDescent="0.25">
      <c r="A1867" s="109">
        <v>45331</v>
      </c>
      <c r="B1867" s="100">
        <f>WEEKNUM([1]!DATAMETEROLOGICA[[#This Row],[DIAS]],21)</f>
        <v>6</v>
      </c>
      <c r="C1867" s="100" cm="1">
        <f t="array" ref="C186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7" s="101">
        <f>IF([1]!DATAMETEROLOGICA[[#This Row],[DIAS]]&gt;0,AVERAGEIFS('[1]Estacion Davis'!B:B,'[1]Estacion Davis'!$A:$A,[1]!DATAMETEROLOGICA[[#This Row],[DIAS]]),0)</f>
        <v>26.016666666666662</v>
      </c>
      <c r="E1867" s="101">
        <f>IF([1]!DATAMETEROLOGICA[[#This Row],[DIAS]]&gt;0,AVERAGEIFS('[1]Estacion Davis'!C:C,'[1]Estacion Davis'!$A:$A,[1]!DATAMETEROLOGICA[[#This Row],[DIAS]]),0)</f>
        <v>33.700000000000003</v>
      </c>
      <c r="F1867" s="101">
        <f>IF([1]!DATAMETEROLOGICA[[#This Row],[DIAS]]&gt;0,AVERAGEIFS('[1]Estacion Davis'!D:D,'[1]Estacion Davis'!$A:$A,[1]!DATAMETEROLOGICA[[#This Row],[DIAS]]),0)</f>
        <v>21.2</v>
      </c>
      <c r="G1867" s="101">
        <f>IF([1]!DATAMETEROLOGICA[[#This Row],[DIAS]]&gt;0,AVERAGEIFS('[1]Estacion Davis'!E:E,'[1]Estacion Davis'!$A:$A,[1]!DATAMETEROLOGICA[[#This Row],[DIAS]]),0)</f>
        <v>68.520833333333329</v>
      </c>
      <c r="H1867" s="101">
        <f>IF([1]!DATAMETEROLOGICA[[#This Row],[DIAS]]&gt;0,AVERAGEIFS('[1]Estacion Davis'!F:F,'[1]Estacion Davis'!$A:$A,[1]!DATAMETEROLOGICA[[#This Row],[DIAS]]),0)</f>
        <v>84</v>
      </c>
      <c r="I1867" s="101">
        <f>IF([1]!DATAMETEROLOGICA[[#This Row],[DIAS]]&gt;0,AVERAGEIFS('[1]Estacion Davis'!G:G,'[1]Estacion Davis'!$A:$A,[1]!DATAMETEROLOGICA[[#This Row],[DIAS]]),0)</f>
        <v>44</v>
      </c>
      <c r="J1867" s="101">
        <f>IF([1]!DATAMETEROLOGICA[[#This Row],[DIAS]]&gt;0,AVERAGEIFS('[1]Estacion Davis'!H:H,'[1]Estacion Davis'!$A:$A,[1]!DATAMETEROLOGICA[[#This Row],[DIAS]]),0)</f>
        <v>7.0699999999999985</v>
      </c>
    </row>
    <row r="1868" spans="1:10" x14ac:dyDescent="0.25">
      <c r="A1868" s="109">
        <v>45332</v>
      </c>
      <c r="B1868" s="100">
        <f>WEEKNUM([1]!DATAMETEROLOGICA[[#This Row],[DIAS]],21)</f>
        <v>6</v>
      </c>
      <c r="C1868" s="100" cm="1">
        <f t="array" ref="C186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8" s="101">
        <f>IF([1]!DATAMETEROLOGICA[[#This Row],[DIAS]]&gt;0,AVERAGEIFS('[1]Estacion Davis'!B:B,'[1]Estacion Davis'!$A:$A,[1]!DATAMETEROLOGICA[[#This Row],[DIAS]]),0)</f>
        <v>25.789583333333329</v>
      </c>
      <c r="E1868" s="101">
        <f>IF([1]!DATAMETEROLOGICA[[#This Row],[DIAS]]&gt;0,AVERAGEIFS('[1]Estacion Davis'!C:C,'[1]Estacion Davis'!$A:$A,[1]!DATAMETEROLOGICA[[#This Row],[DIAS]]),0)</f>
        <v>33.6</v>
      </c>
      <c r="F1868" s="101">
        <f>IF([1]!DATAMETEROLOGICA[[#This Row],[DIAS]]&gt;0,AVERAGEIFS('[1]Estacion Davis'!D:D,'[1]Estacion Davis'!$A:$A,[1]!DATAMETEROLOGICA[[#This Row],[DIAS]]),0)</f>
        <v>20.6</v>
      </c>
      <c r="G1868" s="101">
        <f>IF([1]!DATAMETEROLOGICA[[#This Row],[DIAS]]&gt;0,AVERAGEIFS('[1]Estacion Davis'!E:E,'[1]Estacion Davis'!$A:$A,[1]!DATAMETEROLOGICA[[#This Row],[DIAS]]),0)</f>
        <v>66.291666666666671</v>
      </c>
      <c r="H1868" s="101">
        <f>IF([1]!DATAMETEROLOGICA[[#This Row],[DIAS]]&gt;0,AVERAGEIFS('[1]Estacion Davis'!F:F,'[1]Estacion Davis'!$A:$A,[1]!DATAMETEROLOGICA[[#This Row],[DIAS]]),0)</f>
        <v>86</v>
      </c>
      <c r="I1868" s="101">
        <f>IF([1]!DATAMETEROLOGICA[[#This Row],[DIAS]]&gt;0,AVERAGEIFS('[1]Estacion Davis'!G:G,'[1]Estacion Davis'!$A:$A,[1]!DATAMETEROLOGICA[[#This Row],[DIAS]]),0)</f>
        <v>41</v>
      </c>
      <c r="J1868" s="101">
        <f>IF([1]!DATAMETEROLOGICA[[#This Row],[DIAS]]&gt;0,AVERAGEIFS('[1]Estacion Davis'!H:H,'[1]Estacion Davis'!$A:$A,[1]!DATAMETEROLOGICA[[#This Row],[DIAS]]),0)</f>
        <v>7.2199999999999989</v>
      </c>
    </row>
    <row r="1869" spans="1:10" x14ac:dyDescent="0.25">
      <c r="A1869" s="109">
        <v>45333</v>
      </c>
      <c r="B1869" s="100">
        <f>WEEKNUM([1]!DATAMETEROLOGICA[[#This Row],[DIAS]],21)</f>
        <v>6</v>
      </c>
      <c r="C1869" s="100" cm="1">
        <f t="array" ref="C186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69" s="101">
        <f>IF([1]!DATAMETEROLOGICA[[#This Row],[DIAS]]&gt;0,AVERAGEIFS('[1]Estacion Davis'!B:B,'[1]Estacion Davis'!$A:$A,[1]!DATAMETEROLOGICA[[#This Row],[DIAS]]),0)</f>
        <v>25.758333333333336</v>
      </c>
      <c r="E1869" s="101">
        <f>IF([1]!DATAMETEROLOGICA[[#This Row],[DIAS]]&gt;0,AVERAGEIFS('[1]Estacion Davis'!C:C,'[1]Estacion Davis'!$A:$A,[1]!DATAMETEROLOGICA[[#This Row],[DIAS]]),0)</f>
        <v>32.4</v>
      </c>
      <c r="F1869" s="101">
        <f>IF([1]!DATAMETEROLOGICA[[#This Row],[DIAS]]&gt;0,AVERAGEIFS('[1]Estacion Davis'!D:D,'[1]Estacion Davis'!$A:$A,[1]!DATAMETEROLOGICA[[#This Row],[DIAS]]),0)</f>
        <v>21.7</v>
      </c>
      <c r="G1869" s="101">
        <f>IF([1]!DATAMETEROLOGICA[[#This Row],[DIAS]]&gt;0,AVERAGEIFS('[1]Estacion Davis'!E:E,'[1]Estacion Davis'!$A:$A,[1]!DATAMETEROLOGICA[[#This Row],[DIAS]]),0)</f>
        <v>63.604166666666664</v>
      </c>
      <c r="H1869" s="101">
        <f>IF([1]!DATAMETEROLOGICA[[#This Row],[DIAS]]&gt;0,AVERAGEIFS('[1]Estacion Davis'!F:F,'[1]Estacion Davis'!$A:$A,[1]!DATAMETEROLOGICA[[#This Row],[DIAS]]),0)</f>
        <v>77</v>
      </c>
      <c r="I1869" s="101">
        <f>IF([1]!DATAMETEROLOGICA[[#This Row],[DIAS]]&gt;0,AVERAGEIFS('[1]Estacion Davis'!G:G,'[1]Estacion Davis'!$A:$A,[1]!DATAMETEROLOGICA[[#This Row],[DIAS]]),0)</f>
        <v>44</v>
      </c>
      <c r="J1869" s="101">
        <f>IF([1]!DATAMETEROLOGICA[[#This Row],[DIAS]]&gt;0,AVERAGEIFS('[1]Estacion Davis'!H:H,'[1]Estacion Davis'!$A:$A,[1]!DATAMETEROLOGICA[[#This Row],[DIAS]]),0)</f>
        <v>7.4499999999999984</v>
      </c>
    </row>
    <row r="1870" spans="1:10" x14ac:dyDescent="0.25">
      <c r="A1870" s="109">
        <v>45334</v>
      </c>
      <c r="B1870" s="100">
        <f>WEEKNUM([1]!DATAMETEROLOGICA[[#This Row],[DIAS]],21)</f>
        <v>7</v>
      </c>
      <c r="C1870" s="100" cm="1">
        <f t="array" ref="C187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70" s="101">
        <f>IF([1]!DATAMETEROLOGICA[[#This Row],[DIAS]]&gt;0,AVERAGEIFS('[1]Estacion Davis'!B:B,'[1]Estacion Davis'!$A:$A,[1]!DATAMETEROLOGICA[[#This Row],[DIAS]]),0)</f>
        <v>25.637500000000003</v>
      </c>
      <c r="E1870" s="101">
        <f>IF([1]!DATAMETEROLOGICA[[#This Row],[DIAS]]&gt;0,AVERAGEIFS('[1]Estacion Davis'!C:C,'[1]Estacion Davis'!$A:$A,[1]!DATAMETEROLOGICA[[#This Row],[DIAS]]),0)</f>
        <v>33.200000000000003</v>
      </c>
      <c r="F1870" s="101">
        <f>IF([1]!DATAMETEROLOGICA[[#This Row],[DIAS]]&gt;0,AVERAGEIFS('[1]Estacion Davis'!D:D,'[1]Estacion Davis'!$A:$A,[1]!DATAMETEROLOGICA[[#This Row],[DIAS]]),0)</f>
        <v>21.3</v>
      </c>
      <c r="G1870" s="101">
        <f>IF([1]!DATAMETEROLOGICA[[#This Row],[DIAS]]&gt;0,AVERAGEIFS('[1]Estacion Davis'!E:E,'[1]Estacion Davis'!$A:$A,[1]!DATAMETEROLOGICA[[#This Row],[DIAS]]),0)</f>
        <v>61.979166666666664</v>
      </c>
      <c r="H1870" s="101">
        <f>IF([1]!DATAMETEROLOGICA[[#This Row],[DIAS]]&gt;0,AVERAGEIFS('[1]Estacion Davis'!F:F,'[1]Estacion Davis'!$A:$A,[1]!DATAMETEROLOGICA[[#This Row],[DIAS]]),0)</f>
        <v>83</v>
      </c>
      <c r="I1870" s="101">
        <f>IF([1]!DATAMETEROLOGICA[[#This Row],[DIAS]]&gt;0,AVERAGEIFS('[1]Estacion Davis'!G:G,'[1]Estacion Davis'!$A:$A,[1]!DATAMETEROLOGICA[[#This Row],[DIAS]]),0)</f>
        <v>41</v>
      </c>
      <c r="J1870" s="101">
        <f>IF([1]!DATAMETEROLOGICA[[#This Row],[DIAS]]&gt;0,AVERAGEIFS('[1]Estacion Davis'!H:H,'[1]Estacion Davis'!$A:$A,[1]!DATAMETEROLOGICA[[#This Row],[DIAS]]),0)</f>
        <v>6.58</v>
      </c>
    </row>
    <row r="1871" spans="1:10" x14ac:dyDescent="0.25">
      <c r="A1871" s="109">
        <v>45335</v>
      </c>
      <c r="B1871" s="100">
        <f>WEEKNUM([1]!DATAMETEROLOGICA[[#This Row],[DIAS]],21)</f>
        <v>7</v>
      </c>
      <c r="C1871" s="100" cm="1">
        <f t="array" ref="C187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71" s="101">
        <f>IF([1]!DATAMETEROLOGICA[[#This Row],[DIAS]]&gt;0,AVERAGEIFS('[1]Estacion Davis'!B:B,'[1]Estacion Davis'!$A:$A,[1]!DATAMETEROLOGICA[[#This Row],[DIAS]]),0)</f>
        <v>25.495833333333326</v>
      </c>
      <c r="E1871" s="101">
        <f>IF([1]!DATAMETEROLOGICA[[#This Row],[DIAS]]&gt;0,AVERAGEIFS('[1]Estacion Davis'!C:C,'[1]Estacion Davis'!$A:$A,[1]!DATAMETEROLOGICA[[#This Row],[DIAS]]),0)</f>
        <v>33.4</v>
      </c>
      <c r="F1871" s="101">
        <f>IF([1]!DATAMETEROLOGICA[[#This Row],[DIAS]]&gt;0,AVERAGEIFS('[1]Estacion Davis'!D:D,'[1]Estacion Davis'!$A:$A,[1]!DATAMETEROLOGICA[[#This Row],[DIAS]]),0)</f>
        <v>20.100000000000001</v>
      </c>
      <c r="G1871" s="101">
        <f>IF([1]!DATAMETEROLOGICA[[#This Row],[DIAS]]&gt;0,AVERAGEIFS('[1]Estacion Davis'!E:E,'[1]Estacion Davis'!$A:$A,[1]!DATAMETEROLOGICA[[#This Row],[DIAS]]),0)</f>
        <v>63.875</v>
      </c>
      <c r="H1871" s="101">
        <f>IF([1]!DATAMETEROLOGICA[[#This Row],[DIAS]]&gt;0,AVERAGEIFS('[1]Estacion Davis'!F:F,'[1]Estacion Davis'!$A:$A,[1]!DATAMETEROLOGICA[[#This Row],[DIAS]]),0)</f>
        <v>82</v>
      </c>
      <c r="I1871" s="101">
        <f>IF([1]!DATAMETEROLOGICA[[#This Row],[DIAS]]&gt;0,AVERAGEIFS('[1]Estacion Davis'!G:G,'[1]Estacion Davis'!$A:$A,[1]!DATAMETEROLOGICA[[#This Row],[DIAS]]),0)</f>
        <v>42</v>
      </c>
      <c r="J1871" s="101">
        <f>IF([1]!DATAMETEROLOGICA[[#This Row],[DIAS]]&gt;0,AVERAGEIFS('[1]Estacion Davis'!H:H,'[1]Estacion Davis'!$A:$A,[1]!DATAMETEROLOGICA[[#This Row],[DIAS]]),0)</f>
        <v>6.7</v>
      </c>
    </row>
    <row r="1872" spans="1:10" x14ac:dyDescent="0.25">
      <c r="A1872" s="109">
        <v>45336</v>
      </c>
      <c r="B1872" s="100">
        <f>WEEKNUM([1]!DATAMETEROLOGICA[[#This Row],[DIAS]],21)</f>
        <v>7</v>
      </c>
      <c r="C1872" s="100" cm="1">
        <f t="array" ref="C187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72" s="101">
        <f>IF([1]!DATAMETEROLOGICA[[#This Row],[DIAS]]&gt;0,AVERAGEIFS('[1]Estacion Davis'!B:B,'[1]Estacion Davis'!$A:$A,[1]!DATAMETEROLOGICA[[#This Row],[DIAS]]),0)</f>
        <v>26.402083333333337</v>
      </c>
      <c r="E1872" s="101">
        <f>IF([1]!DATAMETEROLOGICA[[#This Row],[DIAS]]&gt;0,AVERAGEIFS('[1]Estacion Davis'!C:C,'[1]Estacion Davis'!$A:$A,[1]!DATAMETEROLOGICA[[#This Row],[DIAS]]),0)</f>
        <v>35.299999999999997</v>
      </c>
      <c r="F1872" s="101">
        <f>IF([1]!DATAMETEROLOGICA[[#This Row],[DIAS]]&gt;0,AVERAGEIFS('[1]Estacion Davis'!D:D,'[1]Estacion Davis'!$A:$A,[1]!DATAMETEROLOGICA[[#This Row],[DIAS]]),0)</f>
        <v>20.9</v>
      </c>
      <c r="G1872" s="101">
        <f>IF([1]!DATAMETEROLOGICA[[#This Row],[DIAS]]&gt;0,AVERAGEIFS('[1]Estacion Davis'!E:E,'[1]Estacion Davis'!$A:$A,[1]!DATAMETEROLOGICA[[#This Row],[DIAS]]),0)</f>
        <v>60.875</v>
      </c>
      <c r="H1872" s="101">
        <f>IF([1]!DATAMETEROLOGICA[[#This Row],[DIAS]]&gt;0,AVERAGEIFS('[1]Estacion Davis'!F:F,'[1]Estacion Davis'!$A:$A,[1]!DATAMETEROLOGICA[[#This Row],[DIAS]]),0)</f>
        <v>78</v>
      </c>
      <c r="I1872" s="101">
        <f>IF([1]!DATAMETEROLOGICA[[#This Row],[DIAS]]&gt;0,AVERAGEIFS('[1]Estacion Davis'!G:G,'[1]Estacion Davis'!$A:$A,[1]!DATAMETEROLOGICA[[#This Row],[DIAS]]),0)</f>
        <v>37</v>
      </c>
      <c r="J1872" s="101">
        <f>IF([1]!DATAMETEROLOGICA[[#This Row],[DIAS]]&gt;0,AVERAGEIFS('[1]Estacion Davis'!H:H,'[1]Estacion Davis'!$A:$A,[1]!DATAMETEROLOGICA[[#This Row],[DIAS]]),0)</f>
        <v>7.6199999999999992</v>
      </c>
    </row>
    <row r="1873" spans="1:10" x14ac:dyDescent="0.25">
      <c r="A1873" s="109">
        <v>45337</v>
      </c>
      <c r="B1873" s="100">
        <f>WEEKNUM([1]!DATAMETEROLOGICA[[#This Row],[DIAS]],21)</f>
        <v>7</v>
      </c>
      <c r="C1873" s="100" cm="1">
        <f t="array" ref="C187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1</v>
      </c>
      <c r="D1873" s="101">
        <f>IF([1]!DATAMETEROLOGICA[[#This Row],[DIAS]]&gt;0,AVERAGEIFS('[1]Estacion Davis'!B:B,'[1]Estacion Davis'!$A:$A,[1]!DATAMETEROLOGICA[[#This Row],[DIAS]]),0)</f>
        <v>26.197916666666661</v>
      </c>
      <c r="E1873" s="101">
        <f>IF([1]!DATAMETEROLOGICA[[#This Row],[DIAS]]&gt;0,AVERAGEIFS('[1]Estacion Davis'!C:C,'[1]Estacion Davis'!$A:$A,[1]!DATAMETEROLOGICA[[#This Row],[DIAS]]),0)</f>
        <v>34.299999999999997</v>
      </c>
      <c r="F1873" s="101">
        <f>IF([1]!DATAMETEROLOGICA[[#This Row],[DIAS]]&gt;0,AVERAGEIFS('[1]Estacion Davis'!D:D,'[1]Estacion Davis'!$A:$A,[1]!DATAMETEROLOGICA[[#This Row],[DIAS]]),0)</f>
        <v>21.8</v>
      </c>
      <c r="G1873" s="101">
        <f>IF([1]!DATAMETEROLOGICA[[#This Row],[DIAS]]&gt;0,AVERAGEIFS('[1]Estacion Davis'!E:E,'[1]Estacion Davis'!$A:$A,[1]!DATAMETEROLOGICA[[#This Row],[DIAS]]),0)</f>
        <v>63.770833333333336</v>
      </c>
      <c r="H1873" s="101">
        <f>IF([1]!DATAMETEROLOGICA[[#This Row],[DIAS]]&gt;0,AVERAGEIFS('[1]Estacion Davis'!F:F,'[1]Estacion Davis'!$A:$A,[1]!DATAMETEROLOGICA[[#This Row],[DIAS]]),0)</f>
        <v>81</v>
      </c>
      <c r="I1873" s="101">
        <f>IF([1]!DATAMETEROLOGICA[[#This Row],[DIAS]]&gt;0,AVERAGEIFS('[1]Estacion Davis'!G:G,'[1]Estacion Davis'!$A:$A,[1]!DATAMETEROLOGICA[[#This Row],[DIAS]]),0)</f>
        <v>40</v>
      </c>
      <c r="J1873" s="101">
        <f>IF([1]!DATAMETEROLOGICA[[#This Row],[DIAS]]&gt;0,AVERAGEIFS('[1]Estacion Davis'!H:H,'[1]Estacion Davis'!$A:$A,[1]!DATAMETEROLOGICA[[#This Row],[DIAS]]),0)</f>
        <v>7.37</v>
      </c>
    </row>
    <row r="1874" spans="1:10" x14ac:dyDescent="0.25">
      <c r="A1874" s="109">
        <v>45338</v>
      </c>
      <c r="B1874" s="100">
        <f>WEEKNUM([1]!DATAMETEROLOGICA[[#This Row],[DIAS]],21)</f>
        <v>7</v>
      </c>
      <c r="C1874" s="100" cm="1">
        <f t="array" ref="C187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4" s="101">
        <f>IF([1]!DATAMETEROLOGICA[[#This Row],[DIAS]]&gt;0,AVERAGEIFS('[1]Estacion Davis'!B:B,'[1]Estacion Davis'!$A:$A,[1]!DATAMETEROLOGICA[[#This Row],[DIAS]]),0)</f>
        <v>23.862499999999994</v>
      </c>
      <c r="E1874" s="101">
        <f>IF([1]!DATAMETEROLOGICA[[#This Row],[DIAS]]&gt;0,AVERAGEIFS('[1]Estacion Davis'!C:C,'[1]Estacion Davis'!$A:$A,[1]!DATAMETEROLOGICA[[#This Row],[DIAS]]),0)</f>
        <v>31.8</v>
      </c>
      <c r="F1874" s="101">
        <f>IF([1]!DATAMETEROLOGICA[[#This Row],[DIAS]]&gt;0,AVERAGEIFS('[1]Estacion Davis'!D:D,'[1]Estacion Davis'!$A:$A,[1]!DATAMETEROLOGICA[[#This Row],[DIAS]]),0)</f>
        <v>21.1</v>
      </c>
      <c r="G1874" s="101">
        <f>IF([1]!DATAMETEROLOGICA[[#This Row],[DIAS]]&gt;0,AVERAGEIFS('[1]Estacion Davis'!E:E,'[1]Estacion Davis'!$A:$A,[1]!DATAMETEROLOGICA[[#This Row],[DIAS]]),0)</f>
        <v>76.208333333333329</v>
      </c>
      <c r="H1874" s="101">
        <f>IF([1]!DATAMETEROLOGICA[[#This Row],[DIAS]]&gt;0,AVERAGEIFS('[1]Estacion Davis'!F:F,'[1]Estacion Davis'!$A:$A,[1]!DATAMETEROLOGICA[[#This Row],[DIAS]]),0)</f>
        <v>90</v>
      </c>
      <c r="I1874" s="101">
        <f>IF([1]!DATAMETEROLOGICA[[#This Row],[DIAS]]&gt;0,AVERAGEIFS('[1]Estacion Davis'!G:G,'[1]Estacion Davis'!$A:$A,[1]!DATAMETEROLOGICA[[#This Row],[DIAS]]),0)</f>
        <v>49</v>
      </c>
      <c r="J1874" s="101">
        <f>IF([1]!DATAMETEROLOGICA[[#This Row],[DIAS]]&gt;0,AVERAGEIFS('[1]Estacion Davis'!H:H,'[1]Estacion Davis'!$A:$A,[1]!DATAMETEROLOGICA[[#This Row],[DIAS]]),0)</f>
        <v>4.2899999999999991</v>
      </c>
    </row>
    <row r="1875" spans="1:10" x14ac:dyDescent="0.25">
      <c r="A1875" s="109">
        <v>45339</v>
      </c>
      <c r="B1875" s="100">
        <f>WEEKNUM([1]!DATAMETEROLOGICA[[#This Row],[DIAS]],21)</f>
        <v>7</v>
      </c>
      <c r="C1875" s="100" cm="1">
        <f t="array" ref="C187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5" s="101">
        <f>IF([1]!DATAMETEROLOGICA[[#This Row],[DIAS]]&gt;0,AVERAGEIFS('[1]Estacion Davis'!B:B,'[1]Estacion Davis'!$A:$A,[1]!DATAMETEROLOGICA[[#This Row],[DIAS]]),0)</f>
        <v>24.487500000000008</v>
      </c>
      <c r="E1875" s="101">
        <f>IF([1]!DATAMETEROLOGICA[[#This Row],[DIAS]]&gt;0,AVERAGEIFS('[1]Estacion Davis'!C:C,'[1]Estacion Davis'!$A:$A,[1]!DATAMETEROLOGICA[[#This Row],[DIAS]]),0)</f>
        <v>32.299999999999997</v>
      </c>
      <c r="F1875" s="101">
        <f>IF([1]!DATAMETEROLOGICA[[#This Row],[DIAS]]&gt;0,AVERAGEIFS('[1]Estacion Davis'!D:D,'[1]Estacion Davis'!$A:$A,[1]!DATAMETEROLOGICA[[#This Row],[DIAS]]),0)</f>
        <v>20.8</v>
      </c>
      <c r="G1875" s="101">
        <f>IF([1]!DATAMETEROLOGICA[[#This Row],[DIAS]]&gt;0,AVERAGEIFS('[1]Estacion Davis'!E:E,'[1]Estacion Davis'!$A:$A,[1]!DATAMETEROLOGICA[[#This Row],[DIAS]]),0)</f>
        <v>73.229166666666671</v>
      </c>
      <c r="H1875" s="101">
        <f>IF([1]!DATAMETEROLOGICA[[#This Row],[DIAS]]&gt;0,AVERAGEIFS('[1]Estacion Davis'!F:F,'[1]Estacion Davis'!$A:$A,[1]!DATAMETEROLOGICA[[#This Row],[DIAS]]),0)</f>
        <v>89</v>
      </c>
      <c r="I1875" s="101">
        <f>IF([1]!DATAMETEROLOGICA[[#This Row],[DIAS]]&gt;0,AVERAGEIFS('[1]Estacion Davis'!G:G,'[1]Estacion Davis'!$A:$A,[1]!DATAMETEROLOGICA[[#This Row],[DIAS]]),0)</f>
        <v>47</v>
      </c>
      <c r="J1875" s="101">
        <f>IF([1]!DATAMETEROLOGICA[[#This Row],[DIAS]]&gt;0,AVERAGEIFS('[1]Estacion Davis'!H:H,'[1]Estacion Davis'!$A:$A,[1]!DATAMETEROLOGICA[[#This Row],[DIAS]]),0)</f>
        <v>6.1399999999999988</v>
      </c>
    </row>
    <row r="1876" spans="1:10" x14ac:dyDescent="0.25">
      <c r="A1876" s="109">
        <v>45340</v>
      </c>
      <c r="B1876" s="100">
        <f>WEEKNUM([1]!DATAMETEROLOGICA[[#This Row],[DIAS]],21)</f>
        <v>7</v>
      </c>
      <c r="C1876" s="100" cm="1">
        <f t="array" ref="C187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6" s="101">
        <f>IF([1]!DATAMETEROLOGICA[[#This Row],[DIAS]]&gt;0,AVERAGEIFS('[1]Estacion Davis'!B:B,'[1]Estacion Davis'!$A:$A,[1]!DATAMETEROLOGICA[[#This Row],[DIAS]]),0)</f>
        <v>24.968750000000004</v>
      </c>
      <c r="E1876" s="101">
        <f>IF([1]!DATAMETEROLOGICA[[#This Row],[DIAS]]&gt;0,AVERAGEIFS('[1]Estacion Davis'!C:C,'[1]Estacion Davis'!$A:$A,[1]!DATAMETEROLOGICA[[#This Row],[DIAS]]),0)</f>
        <v>33.6</v>
      </c>
      <c r="F1876" s="101">
        <f>IF([1]!DATAMETEROLOGICA[[#This Row],[DIAS]]&gt;0,AVERAGEIFS('[1]Estacion Davis'!D:D,'[1]Estacion Davis'!$A:$A,[1]!DATAMETEROLOGICA[[#This Row],[DIAS]]),0)</f>
        <v>20.399999999999999</v>
      </c>
      <c r="G1876" s="101">
        <f>IF([1]!DATAMETEROLOGICA[[#This Row],[DIAS]]&gt;0,AVERAGEIFS('[1]Estacion Davis'!E:E,'[1]Estacion Davis'!$A:$A,[1]!DATAMETEROLOGICA[[#This Row],[DIAS]]),0)</f>
        <v>71.520833333333329</v>
      </c>
      <c r="H1876" s="101">
        <f>IF([1]!DATAMETEROLOGICA[[#This Row],[DIAS]]&gt;0,AVERAGEIFS('[1]Estacion Davis'!F:F,'[1]Estacion Davis'!$A:$A,[1]!DATAMETEROLOGICA[[#This Row],[DIAS]]),0)</f>
        <v>86</v>
      </c>
      <c r="I1876" s="101">
        <f>IF([1]!DATAMETEROLOGICA[[#This Row],[DIAS]]&gt;0,AVERAGEIFS('[1]Estacion Davis'!G:G,'[1]Estacion Davis'!$A:$A,[1]!DATAMETEROLOGICA[[#This Row],[DIAS]]),0)</f>
        <v>45</v>
      </c>
      <c r="J1876" s="101">
        <f>IF([1]!DATAMETEROLOGICA[[#This Row],[DIAS]]&gt;0,AVERAGEIFS('[1]Estacion Davis'!H:H,'[1]Estacion Davis'!$A:$A,[1]!DATAMETEROLOGICA[[#This Row],[DIAS]]),0)</f>
        <v>5.23</v>
      </c>
    </row>
    <row r="1877" spans="1:10" x14ac:dyDescent="0.25">
      <c r="A1877" s="109">
        <v>45341</v>
      </c>
      <c r="B1877" s="100">
        <f>WEEKNUM([1]!DATAMETEROLOGICA[[#This Row],[DIAS]],21)</f>
        <v>8</v>
      </c>
      <c r="C1877" s="100" cm="1">
        <f t="array" ref="C187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7" s="101">
        <f>IF([1]!DATAMETEROLOGICA[[#This Row],[DIAS]]&gt;0,AVERAGEIFS('[1]Estacion Davis'!B:B,'[1]Estacion Davis'!$A:$A,[1]!DATAMETEROLOGICA[[#This Row],[DIAS]]),0)</f>
        <v>25.760416666666661</v>
      </c>
      <c r="E1877" s="101">
        <f>IF([1]!DATAMETEROLOGICA[[#This Row],[DIAS]]&gt;0,AVERAGEIFS('[1]Estacion Davis'!C:C,'[1]Estacion Davis'!$A:$A,[1]!DATAMETEROLOGICA[[#This Row],[DIAS]]),0)</f>
        <v>33.299999999999997</v>
      </c>
      <c r="F1877" s="101">
        <f>IF([1]!DATAMETEROLOGICA[[#This Row],[DIAS]]&gt;0,AVERAGEIFS('[1]Estacion Davis'!D:D,'[1]Estacion Davis'!$A:$A,[1]!DATAMETEROLOGICA[[#This Row],[DIAS]]),0)</f>
        <v>21.7</v>
      </c>
      <c r="G1877" s="101">
        <f>IF([1]!DATAMETEROLOGICA[[#This Row],[DIAS]]&gt;0,AVERAGEIFS('[1]Estacion Davis'!E:E,'[1]Estacion Davis'!$A:$A,[1]!DATAMETEROLOGICA[[#This Row],[DIAS]]),0)</f>
        <v>70.4375</v>
      </c>
      <c r="H1877" s="101">
        <f>IF([1]!DATAMETEROLOGICA[[#This Row],[DIAS]]&gt;0,AVERAGEIFS('[1]Estacion Davis'!F:F,'[1]Estacion Davis'!$A:$A,[1]!DATAMETEROLOGICA[[#This Row],[DIAS]]),0)</f>
        <v>84</v>
      </c>
      <c r="I1877" s="101">
        <f>IF([1]!DATAMETEROLOGICA[[#This Row],[DIAS]]&gt;0,AVERAGEIFS('[1]Estacion Davis'!G:G,'[1]Estacion Davis'!$A:$A,[1]!DATAMETEROLOGICA[[#This Row],[DIAS]]),0)</f>
        <v>47</v>
      </c>
      <c r="J1877" s="101">
        <f>IF([1]!DATAMETEROLOGICA[[#This Row],[DIAS]]&gt;0,AVERAGEIFS('[1]Estacion Davis'!H:H,'[1]Estacion Davis'!$A:$A,[1]!DATAMETEROLOGICA[[#This Row],[DIAS]]),0)</f>
        <v>5.379999999999999</v>
      </c>
    </row>
    <row r="1878" spans="1:10" x14ac:dyDescent="0.25">
      <c r="A1878" s="109">
        <v>45342</v>
      </c>
      <c r="B1878" s="100">
        <f>WEEKNUM([1]!DATAMETEROLOGICA[[#This Row],[DIAS]],21)</f>
        <v>8</v>
      </c>
      <c r="C1878" s="100" cm="1">
        <f t="array" ref="C187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8" s="101">
        <f>IF([1]!DATAMETEROLOGICA[[#This Row],[DIAS]]&gt;0,AVERAGEIFS('[1]Estacion Davis'!B:B,'[1]Estacion Davis'!$A:$A,[1]!DATAMETEROLOGICA[[#This Row],[DIAS]]),0)</f>
        <v>25.416666666666661</v>
      </c>
      <c r="E1878" s="101">
        <f>IF([1]!DATAMETEROLOGICA[[#This Row],[DIAS]]&gt;0,AVERAGEIFS('[1]Estacion Davis'!C:C,'[1]Estacion Davis'!$A:$A,[1]!DATAMETEROLOGICA[[#This Row],[DIAS]]),0)</f>
        <v>32.1</v>
      </c>
      <c r="F1878" s="101">
        <f>IF([1]!DATAMETEROLOGICA[[#This Row],[DIAS]]&gt;0,AVERAGEIFS('[1]Estacion Davis'!D:D,'[1]Estacion Davis'!$A:$A,[1]!DATAMETEROLOGICA[[#This Row],[DIAS]]),0)</f>
        <v>22.4</v>
      </c>
      <c r="G1878" s="101">
        <f>IF([1]!DATAMETEROLOGICA[[#This Row],[DIAS]]&gt;0,AVERAGEIFS('[1]Estacion Davis'!E:E,'[1]Estacion Davis'!$A:$A,[1]!DATAMETEROLOGICA[[#This Row],[DIAS]]),0)</f>
        <v>71.395833333333329</v>
      </c>
      <c r="H1878" s="101">
        <f>IF([1]!DATAMETEROLOGICA[[#This Row],[DIAS]]&gt;0,AVERAGEIFS('[1]Estacion Davis'!F:F,'[1]Estacion Davis'!$A:$A,[1]!DATAMETEROLOGICA[[#This Row],[DIAS]]),0)</f>
        <v>83</v>
      </c>
      <c r="I1878" s="101">
        <f>IF([1]!DATAMETEROLOGICA[[#This Row],[DIAS]]&gt;0,AVERAGEIFS('[1]Estacion Davis'!G:G,'[1]Estacion Davis'!$A:$A,[1]!DATAMETEROLOGICA[[#This Row],[DIAS]]),0)</f>
        <v>49</v>
      </c>
      <c r="J1878" s="101">
        <f>IF([1]!DATAMETEROLOGICA[[#This Row],[DIAS]]&gt;0,AVERAGEIFS('[1]Estacion Davis'!H:H,'[1]Estacion Davis'!$A:$A,[1]!DATAMETEROLOGICA[[#This Row],[DIAS]]),0)</f>
        <v>4.2299999999999995</v>
      </c>
    </row>
    <row r="1879" spans="1:10" x14ac:dyDescent="0.25">
      <c r="A1879" s="109">
        <v>45343</v>
      </c>
      <c r="B1879" s="100">
        <f>WEEKNUM([1]!DATAMETEROLOGICA[[#This Row],[DIAS]],21)</f>
        <v>8</v>
      </c>
      <c r="C1879" s="100" cm="1">
        <f t="array" ref="C187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79" s="101">
        <f>IF([1]!DATAMETEROLOGICA[[#This Row],[DIAS]]&gt;0,AVERAGEIFS('[1]Estacion Davis'!B:B,'[1]Estacion Davis'!$A:$A,[1]!DATAMETEROLOGICA[[#This Row],[DIAS]]),0)</f>
        <v>26.220833333333331</v>
      </c>
      <c r="E1879" s="101">
        <f>IF([1]!DATAMETEROLOGICA[[#This Row],[DIAS]]&gt;0,AVERAGEIFS('[1]Estacion Davis'!C:C,'[1]Estacion Davis'!$A:$A,[1]!DATAMETEROLOGICA[[#This Row],[DIAS]]),0)</f>
        <v>32.9</v>
      </c>
      <c r="F1879" s="101">
        <f>IF([1]!DATAMETEROLOGICA[[#This Row],[DIAS]]&gt;0,AVERAGEIFS('[1]Estacion Davis'!D:D,'[1]Estacion Davis'!$A:$A,[1]!DATAMETEROLOGICA[[#This Row],[DIAS]]),0)</f>
        <v>23.2</v>
      </c>
      <c r="G1879" s="101">
        <f>IF([1]!DATAMETEROLOGICA[[#This Row],[DIAS]]&gt;0,AVERAGEIFS('[1]Estacion Davis'!E:E,'[1]Estacion Davis'!$A:$A,[1]!DATAMETEROLOGICA[[#This Row],[DIAS]]),0)</f>
        <v>67.145833333333329</v>
      </c>
      <c r="H1879" s="101">
        <f>IF([1]!DATAMETEROLOGICA[[#This Row],[DIAS]]&gt;0,AVERAGEIFS('[1]Estacion Davis'!F:F,'[1]Estacion Davis'!$A:$A,[1]!DATAMETEROLOGICA[[#This Row],[DIAS]]),0)</f>
        <v>80</v>
      </c>
      <c r="I1879" s="101">
        <f>IF([1]!DATAMETEROLOGICA[[#This Row],[DIAS]]&gt;0,AVERAGEIFS('[1]Estacion Davis'!G:G,'[1]Estacion Davis'!$A:$A,[1]!DATAMETEROLOGICA[[#This Row],[DIAS]]),0)</f>
        <v>43</v>
      </c>
      <c r="J1879" s="101">
        <f>IF([1]!DATAMETEROLOGICA[[#This Row],[DIAS]]&gt;0,AVERAGEIFS('[1]Estacion Davis'!H:H,'[1]Estacion Davis'!$A:$A,[1]!DATAMETEROLOGICA[[#This Row],[DIAS]]),0)</f>
        <v>5.6800000000000006</v>
      </c>
    </row>
    <row r="1880" spans="1:10" x14ac:dyDescent="0.25">
      <c r="A1880" s="109">
        <v>45344</v>
      </c>
      <c r="B1880" s="100">
        <f>WEEKNUM([1]!DATAMETEROLOGICA[[#This Row],[DIAS]],21)</f>
        <v>8</v>
      </c>
      <c r="C1880" s="100" cm="1">
        <f t="array" ref="C188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0" s="101">
        <f>IF([1]!DATAMETEROLOGICA[[#This Row],[DIAS]]&gt;0,AVERAGEIFS('[1]Estacion Davis'!B:B,'[1]Estacion Davis'!$A:$A,[1]!DATAMETEROLOGICA[[#This Row],[DIAS]]),0)</f>
        <v>26.164583333333336</v>
      </c>
      <c r="E1880" s="101">
        <f>IF([1]!DATAMETEROLOGICA[[#This Row],[DIAS]]&gt;0,AVERAGEIFS('[1]Estacion Davis'!C:C,'[1]Estacion Davis'!$A:$A,[1]!DATAMETEROLOGICA[[#This Row],[DIAS]]),0)</f>
        <v>33.299999999999997</v>
      </c>
      <c r="F1880" s="101">
        <f>IF([1]!DATAMETEROLOGICA[[#This Row],[DIAS]]&gt;0,AVERAGEIFS('[1]Estacion Davis'!D:D,'[1]Estacion Davis'!$A:$A,[1]!DATAMETEROLOGICA[[#This Row],[DIAS]]),0)</f>
        <v>22.6</v>
      </c>
      <c r="G1880" s="101">
        <f>IF([1]!DATAMETEROLOGICA[[#This Row],[DIAS]]&gt;0,AVERAGEIFS('[1]Estacion Davis'!E:E,'[1]Estacion Davis'!$A:$A,[1]!DATAMETEROLOGICA[[#This Row],[DIAS]]),0)</f>
        <v>67.4375</v>
      </c>
      <c r="H1880" s="101">
        <f>IF([1]!DATAMETEROLOGICA[[#This Row],[DIAS]]&gt;0,AVERAGEIFS('[1]Estacion Davis'!F:F,'[1]Estacion Davis'!$A:$A,[1]!DATAMETEROLOGICA[[#This Row],[DIAS]]),0)</f>
        <v>80</v>
      </c>
      <c r="I1880" s="101">
        <f>IF([1]!DATAMETEROLOGICA[[#This Row],[DIAS]]&gt;0,AVERAGEIFS('[1]Estacion Davis'!G:G,'[1]Estacion Davis'!$A:$A,[1]!DATAMETEROLOGICA[[#This Row],[DIAS]]),0)</f>
        <v>45</v>
      </c>
      <c r="J1880" s="101">
        <f>IF([1]!DATAMETEROLOGICA[[#This Row],[DIAS]]&gt;0,AVERAGEIFS('[1]Estacion Davis'!H:H,'[1]Estacion Davis'!$A:$A,[1]!DATAMETEROLOGICA[[#This Row],[DIAS]]),0)</f>
        <v>5.48</v>
      </c>
    </row>
    <row r="1881" spans="1:10" x14ac:dyDescent="0.25">
      <c r="A1881" s="109">
        <v>45345</v>
      </c>
      <c r="B1881" s="100">
        <f>WEEKNUM([1]!DATAMETEROLOGICA[[#This Row],[DIAS]],21)</f>
        <v>8</v>
      </c>
      <c r="C1881" s="100" cm="1">
        <f t="array" ref="C188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1" s="101">
        <f>IF([1]!DATAMETEROLOGICA[[#This Row],[DIAS]]&gt;0,AVERAGEIFS('[1]Estacion Davis'!B:B,'[1]Estacion Davis'!$A:$A,[1]!DATAMETEROLOGICA[[#This Row],[DIAS]]),0)</f>
        <v>26.077083333333338</v>
      </c>
      <c r="E1881" s="101">
        <f>IF([1]!DATAMETEROLOGICA[[#This Row],[DIAS]]&gt;0,AVERAGEIFS('[1]Estacion Davis'!C:C,'[1]Estacion Davis'!$A:$A,[1]!DATAMETEROLOGICA[[#This Row],[DIAS]]),0)</f>
        <v>32.299999999999997</v>
      </c>
      <c r="F1881" s="101">
        <f>IF([1]!DATAMETEROLOGICA[[#This Row],[DIAS]]&gt;0,AVERAGEIFS('[1]Estacion Davis'!D:D,'[1]Estacion Davis'!$A:$A,[1]!DATAMETEROLOGICA[[#This Row],[DIAS]]),0)</f>
        <v>22.1</v>
      </c>
      <c r="G1881" s="101">
        <f>IF([1]!DATAMETEROLOGICA[[#This Row],[DIAS]]&gt;0,AVERAGEIFS('[1]Estacion Davis'!E:E,'[1]Estacion Davis'!$A:$A,[1]!DATAMETEROLOGICA[[#This Row],[DIAS]]),0)</f>
        <v>66.729166666666671</v>
      </c>
      <c r="H1881" s="101">
        <f>IF([1]!DATAMETEROLOGICA[[#This Row],[DIAS]]&gt;0,AVERAGEIFS('[1]Estacion Davis'!F:F,'[1]Estacion Davis'!$A:$A,[1]!DATAMETEROLOGICA[[#This Row],[DIAS]]),0)</f>
        <v>82</v>
      </c>
      <c r="I1881" s="101">
        <f>IF([1]!DATAMETEROLOGICA[[#This Row],[DIAS]]&gt;0,AVERAGEIFS('[1]Estacion Davis'!G:G,'[1]Estacion Davis'!$A:$A,[1]!DATAMETEROLOGICA[[#This Row],[DIAS]]),0)</f>
        <v>46</v>
      </c>
      <c r="J1881" s="101">
        <f>IF([1]!DATAMETEROLOGICA[[#This Row],[DIAS]]&gt;0,AVERAGEIFS('[1]Estacion Davis'!H:H,'[1]Estacion Davis'!$A:$A,[1]!DATAMETEROLOGICA[[#This Row],[DIAS]]),0)</f>
        <v>6.15</v>
      </c>
    </row>
    <row r="1882" spans="1:10" x14ac:dyDescent="0.25">
      <c r="A1882" s="109">
        <v>45346</v>
      </c>
      <c r="B1882" s="100">
        <f>WEEKNUM([1]!DATAMETEROLOGICA[[#This Row],[DIAS]],21)</f>
        <v>8</v>
      </c>
      <c r="C1882" s="100" cm="1">
        <f t="array" ref="C188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2" s="101">
        <f>IF([1]!DATAMETEROLOGICA[[#This Row],[DIAS]]&gt;0,AVERAGEIFS('[1]Estacion Davis'!B:B,'[1]Estacion Davis'!$A:$A,[1]!DATAMETEROLOGICA[[#This Row],[DIAS]]),0)</f>
        <v>24.943749999999998</v>
      </c>
      <c r="E1882" s="101">
        <f>IF([1]!DATAMETEROLOGICA[[#This Row],[DIAS]]&gt;0,AVERAGEIFS('[1]Estacion Davis'!C:C,'[1]Estacion Davis'!$A:$A,[1]!DATAMETEROLOGICA[[#This Row],[DIAS]]),0)</f>
        <v>31.9</v>
      </c>
      <c r="F1882" s="101">
        <f>IF([1]!DATAMETEROLOGICA[[#This Row],[DIAS]]&gt;0,AVERAGEIFS('[1]Estacion Davis'!D:D,'[1]Estacion Davis'!$A:$A,[1]!DATAMETEROLOGICA[[#This Row],[DIAS]]),0)</f>
        <v>21.6</v>
      </c>
      <c r="G1882" s="101">
        <f>IF([1]!DATAMETEROLOGICA[[#This Row],[DIAS]]&gt;0,AVERAGEIFS('[1]Estacion Davis'!E:E,'[1]Estacion Davis'!$A:$A,[1]!DATAMETEROLOGICA[[#This Row],[DIAS]]),0)</f>
        <v>67.104166666666671</v>
      </c>
      <c r="H1882" s="101">
        <f>IF([1]!DATAMETEROLOGICA[[#This Row],[DIAS]]&gt;0,AVERAGEIFS('[1]Estacion Davis'!F:F,'[1]Estacion Davis'!$A:$A,[1]!DATAMETEROLOGICA[[#This Row],[DIAS]]),0)</f>
        <v>84</v>
      </c>
      <c r="I1882" s="101">
        <f>IF([1]!DATAMETEROLOGICA[[#This Row],[DIAS]]&gt;0,AVERAGEIFS('[1]Estacion Davis'!G:G,'[1]Estacion Davis'!$A:$A,[1]!DATAMETEROLOGICA[[#This Row],[DIAS]]),0)</f>
        <v>42</v>
      </c>
      <c r="J1882" s="101">
        <f>IF([1]!DATAMETEROLOGICA[[#This Row],[DIAS]]&gt;0,AVERAGEIFS('[1]Estacion Davis'!H:H,'[1]Estacion Davis'!$A:$A,[1]!DATAMETEROLOGICA[[#This Row],[DIAS]]),0)</f>
        <v>5.23</v>
      </c>
    </row>
    <row r="1883" spans="1:10" x14ac:dyDescent="0.25">
      <c r="A1883" s="109">
        <v>45347</v>
      </c>
      <c r="B1883" s="100">
        <f>WEEKNUM([1]!DATAMETEROLOGICA[[#This Row],[DIAS]],21)</f>
        <v>8</v>
      </c>
      <c r="C1883" s="100" cm="1">
        <f t="array" ref="C188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3" s="101">
        <f>IF([1]!DATAMETEROLOGICA[[#This Row],[DIAS]]&gt;0,AVERAGEIFS('[1]Estacion Davis'!B:B,'[1]Estacion Davis'!$A:$A,[1]!DATAMETEROLOGICA[[#This Row],[DIAS]]),0)</f>
        <v>24.085416666666674</v>
      </c>
      <c r="E1883" s="101">
        <f>IF([1]!DATAMETEROLOGICA[[#This Row],[DIAS]]&gt;0,AVERAGEIFS('[1]Estacion Davis'!C:C,'[1]Estacion Davis'!$A:$A,[1]!DATAMETEROLOGICA[[#This Row],[DIAS]]),0)</f>
        <v>30.2</v>
      </c>
      <c r="F1883" s="101">
        <f>IF([1]!DATAMETEROLOGICA[[#This Row],[DIAS]]&gt;0,AVERAGEIFS('[1]Estacion Davis'!D:D,'[1]Estacion Davis'!$A:$A,[1]!DATAMETEROLOGICA[[#This Row],[DIAS]]),0)</f>
        <v>21</v>
      </c>
      <c r="G1883" s="101">
        <f>IF([1]!DATAMETEROLOGICA[[#This Row],[DIAS]]&gt;0,AVERAGEIFS('[1]Estacion Davis'!E:E,'[1]Estacion Davis'!$A:$A,[1]!DATAMETEROLOGICA[[#This Row],[DIAS]]),0)</f>
        <v>72.3125</v>
      </c>
      <c r="H1883" s="101">
        <f>IF([1]!DATAMETEROLOGICA[[#This Row],[DIAS]]&gt;0,AVERAGEIFS('[1]Estacion Davis'!F:F,'[1]Estacion Davis'!$A:$A,[1]!DATAMETEROLOGICA[[#This Row],[DIAS]]),0)</f>
        <v>87</v>
      </c>
      <c r="I1883" s="101">
        <f>IF([1]!DATAMETEROLOGICA[[#This Row],[DIAS]]&gt;0,AVERAGEIFS('[1]Estacion Davis'!G:G,'[1]Estacion Davis'!$A:$A,[1]!DATAMETEROLOGICA[[#This Row],[DIAS]]),0)</f>
        <v>53</v>
      </c>
      <c r="J1883" s="101">
        <f>IF([1]!DATAMETEROLOGICA[[#This Row],[DIAS]]&gt;0,AVERAGEIFS('[1]Estacion Davis'!H:H,'[1]Estacion Davis'!$A:$A,[1]!DATAMETEROLOGICA[[#This Row],[DIAS]]),0)</f>
        <v>5.27</v>
      </c>
    </row>
    <row r="1884" spans="1:10" x14ac:dyDescent="0.25">
      <c r="A1884" s="109">
        <v>45348</v>
      </c>
      <c r="B1884" s="100">
        <f>WEEKNUM([1]!DATAMETEROLOGICA[[#This Row],[DIAS]],21)</f>
        <v>9</v>
      </c>
      <c r="C1884" s="100" cm="1">
        <f t="array" ref="C188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4" s="101">
        <f>IF([1]!DATAMETEROLOGICA[[#This Row],[DIAS]]&gt;0,AVERAGEIFS('[1]Estacion Davis'!B:B,'[1]Estacion Davis'!$A:$A,[1]!DATAMETEROLOGICA[[#This Row],[DIAS]]),0)</f>
        <v>24.329166666666666</v>
      </c>
      <c r="E1884" s="101">
        <f>IF([1]!DATAMETEROLOGICA[[#This Row],[DIAS]]&gt;0,AVERAGEIFS('[1]Estacion Davis'!C:C,'[1]Estacion Davis'!$A:$A,[1]!DATAMETEROLOGICA[[#This Row],[DIAS]]),0)</f>
        <v>31.8</v>
      </c>
      <c r="F1884" s="101">
        <f>IF([1]!DATAMETEROLOGICA[[#This Row],[DIAS]]&gt;0,AVERAGEIFS('[1]Estacion Davis'!D:D,'[1]Estacion Davis'!$A:$A,[1]!DATAMETEROLOGICA[[#This Row],[DIAS]]),0)</f>
        <v>20.3</v>
      </c>
      <c r="G1884" s="101">
        <f>IF([1]!DATAMETEROLOGICA[[#This Row],[DIAS]]&gt;0,AVERAGEIFS('[1]Estacion Davis'!E:E,'[1]Estacion Davis'!$A:$A,[1]!DATAMETEROLOGICA[[#This Row],[DIAS]]),0)</f>
        <v>72.291666666666671</v>
      </c>
      <c r="H1884" s="101">
        <f>IF([1]!DATAMETEROLOGICA[[#This Row],[DIAS]]&gt;0,AVERAGEIFS('[1]Estacion Davis'!F:F,'[1]Estacion Davis'!$A:$A,[1]!DATAMETEROLOGICA[[#This Row],[DIAS]]),0)</f>
        <v>86</v>
      </c>
      <c r="I1884" s="101">
        <f>IF([1]!DATAMETEROLOGICA[[#This Row],[DIAS]]&gt;0,AVERAGEIFS('[1]Estacion Davis'!G:G,'[1]Estacion Davis'!$A:$A,[1]!DATAMETEROLOGICA[[#This Row],[DIAS]]),0)</f>
        <v>46</v>
      </c>
      <c r="J1884" s="101">
        <f>IF([1]!DATAMETEROLOGICA[[#This Row],[DIAS]]&gt;0,AVERAGEIFS('[1]Estacion Davis'!H:H,'[1]Estacion Davis'!$A:$A,[1]!DATAMETEROLOGICA[[#This Row],[DIAS]]),0)</f>
        <v>5.8699999999999992</v>
      </c>
    </row>
    <row r="1885" spans="1:10" x14ac:dyDescent="0.25">
      <c r="A1885" s="109">
        <v>45349</v>
      </c>
      <c r="B1885" s="100">
        <f>WEEKNUM([1]!DATAMETEROLOGICA[[#This Row],[DIAS]],21)</f>
        <v>9</v>
      </c>
      <c r="C1885" s="100" cm="1">
        <f t="array" ref="C188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5" s="101">
        <f>IF([1]!DATAMETEROLOGICA[[#This Row],[DIAS]]&gt;0,AVERAGEIFS('[1]Estacion Davis'!B:B,'[1]Estacion Davis'!$A:$A,[1]!DATAMETEROLOGICA[[#This Row],[DIAS]]),0)</f>
        <v>24.233333333333324</v>
      </c>
      <c r="E1885" s="101">
        <f>IF([1]!DATAMETEROLOGICA[[#This Row],[DIAS]]&gt;0,AVERAGEIFS('[1]Estacion Davis'!C:C,'[1]Estacion Davis'!$A:$A,[1]!DATAMETEROLOGICA[[#This Row],[DIAS]]),0)</f>
        <v>32.700000000000003</v>
      </c>
      <c r="F1885" s="101">
        <f>IF([1]!DATAMETEROLOGICA[[#This Row],[DIAS]]&gt;0,AVERAGEIFS('[1]Estacion Davis'!D:D,'[1]Estacion Davis'!$A:$A,[1]!DATAMETEROLOGICA[[#This Row],[DIAS]]),0)</f>
        <v>20.3</v>
      </c>
      <c r="G1885" s="101">
        <f>IF([1]!DATAMETEROLOGICA[[#This Row],[DIAS]]&gt;0,AVERAGEIFS('[1]Estacion Davis'!E:E,'[1]Estacion Davis'!$A:$A,[1]!DATAMETEROLOGICA[[#This Row],[DIAS]]),0)</f>
        <v>71.166666666666671</v>
      </c>
      <c r="H1885" s="101">
        <f>IF([1]!DATAMETEROLOGICA[[#This Row],[DIAS]]&gt;0,AVERAGEIFS('[1]Estacion Davis'!F:F,'[1]Estacion Davis'!$A:$A,[1]!DATAMETEROLOGICA[[#This Row],[DIAS]]),0)</f>
        <v>86</v>
      </c>
      <c r="I1885" s="101">
        <f>IF([1]!DATAMETEROLOGICA[[#This Row],[DIAS]]&gt;0,AVERAGEIFS('[1]Estacion Davis'!G:G,'[1]Estacion Davis'!$A:$A,[1]!DATAMETEROLOGICA[[#This Row],[DIAS]]),0)</f>
        <v>42</v>
      </c>
      <c r="J1885" s="101">
        <f>IF([1]!DATAMETEROLOGICA[[#This Row],[DIAS]]&gt;0,AVERAGEIFS('[1]Estacion Davis'!H:H,'[1]Estacion Davis'!$A:$A,[1]!DATAMETEROLOGICA[[#This Row],[DIAS]]),0)</f>
        <v>6.4999999999999991</v>
      </c>
    </row>
    <row r="1886" spans="1:10" x14ac:dyDescent="0.25">
      <c r="A1886" s="109">
        <v>45350</v>
      </c>
      <c r="B1886" s="100">
        <f>WEEKNUM([1]!DATAMETEROLOGICA[[#This Row],[DIAS]],21)</f>
        <v>9</v>
      </c>
      <c r="C1886" s="100" cm="1">
        <f t="array" ref="C188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6" s="101">
        <f>IF([1]!DATAMETEROLOGICA[[#This Row],[DIAS]]&gt;0,AVERAGEIFS('[1]Estacion Davis'!B:B,'[1]Estacion Davis'!$A:$A,[1]!DATAMETEROLOGICA[[#This Row],[DIAS]]),0)</f>
        <v>24.500000000000004</v>
      </c>
      <c r="E1886" s="101">
        <f>IF([1]!DATAMETEROLOGICA[[#This Row],[DIAS]]&gt;0,AVERAGEIFS('[1]Estacion Davis'!C:C,'[1]Estacion Davis'!$A:$A,[1]!DATAMETEROLOGICA[[#This Row],[DIAS]]),0)</f>
        <v>33.299999999999997</v>
      </c>
      <c r="F1886" s="101">
        <f>IF([1]!DATAMETEROLOGICA[[#This Row],[DIAS]]&gt;0,AVERAGEIFS('[1]Estacion Davis'!D:D,'[1]Estacion Davis'!$A:$A,[1]!DATAMETEROLOGICA[[#This Row],[DIAS]]),0)</f>
        <v>20</v>
      </c>
      <c r="G1886" s="101">
        <f>IF([1]!DATAMETEROLOGICA[[#This Row],[DIAS]]&gt;0,AVERAGEIFS('[1]Estacion Davis'!E:E,'[1]Estacion Davis'!$A:$A,[1]!DATAMETEROLOGICA[[#This Row],[DIAS]]),0)</f>
        <v>68.5</v>
      </c>
      <c r="H1886" s="101">
        <f>IF([1]!DATAMETEROLOGICA[[#This Row],[DIAS]]&gt;0,AVERAGEIFS('[1]Estacion Davis'!F:F,'[1]Estacion Davis'!$A:$A,[1]!DATAMETEROLOGICA[[#This Row],[DIAS]]),0)</f>
        <v>85</v>
      </c>
      <c r="I1886" s="101">
        <f>IF([1]!DATAMETEROLOGICA[[#This Row],[DIAS]]&gt;0,AVERAGEIFS('[1]Estacion Davis'!G:G,'[1]Estacion Davis'!$A:$A,[1]!DATAMETEROLOGICA[[#This Row],[DIAS]]),0)</f>
        <v>40</v>
      </c>
      <c r="J1886" s="101">
        <f>IF([1]!DATAMETEROLOGICA[[#This Row],[DIAS]]&gt;0,AVERAGEIFS('[1]Estacion Davis'!H:H,'[1]Estacion Davis'!$A:$A,[1]!DATAMETEROLOGICA[[#This Row],[DIAS]]),0)</f>
        <v>7.1599999999999984</v>
      </c>
    </row>
    <row r="1887" spans="1:10" x14ac:dyDescent="0.25">
      <c r="A1887" s="109">
        <v>45351</v>
      </c>
      <c r="B1887" s="100">
        <f>WEEKNUM([1]!DATAMETEROLOGICA[[#This Row],[DIAS]],21)</f>
        <v>9</v>
      </c>
      <c r="C1887" s="100" cm="1">
        <f t="array" ref="C188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7" s="101">
        <f>IF([1]!DATAMETEROLOGICA[[#This Row],[DIAS]]&gt;0,AVERAGEIFS('[1]Estacion Davis'!B:B,'[1]Estacion Davis'!$A:$A,[1]!DATAMETEROLOGICA[[#This Row],[DIAS]]),0)</f>
        <v>24.964583333333326</v>
      </c>
      <c r="E1887" s="101">
        <f>IF([1]!DATAMETEROLOGICA[[#This Row],[DIAS]]&gt;0,AVERAGEIFS('[1]Estacion Davis'!C:C,'[1]Estacion Davis'!$A:$A,[1]!DATAMETEROLOGICA[[#This Row],[DIAS]]),0)</f>
        <v>32.799999999999997</v>
      </c>
      <c r="F1887" s="101">
        <f>IF([1]!DATAMETEROLOGICA[[#This Row],[DIAS]]&gt;0,AVERAGEIFS('[1]Estacion Davis'!D:D,'[1]Estacion Davis'!$A:$A,[1]!DATAMETEROLOGICA[[#This Row],[DIAS]]),0)</f>
        <v>20.399999999999999</v>
      </c>
      <c r="G1887" s="101">
        <f>IF([1]!DATAMETEROLOGICA[[#This Row],[DIAS]]&gt;0,AVERAGEIFS('[1]Estacion Davis'!E:E,'[1]Estacion Davis'!$A:$A,[1]!DATAMETEROLOGICA[[#This Row],[DIAS]]),0)</f>
        <v>66.020833333333329</v>
      </c>
      <c r="H1887" s="101">
        <f>IF([1]!DATAMETEROLOGICA[[#This Row],[DIAS]]&gt;0,AVERAGEIFS('[1]Estacion Davis'!F:F,'[1]Estacion Davis'!$A:$A,[1]!DATAMETEROLOGICA[[#This Row],[DIAS]]),0)</f>
        <v>79</v>
      </c>
      <c r="I1887" s="101">
        <f>IF([1]!DATAMETEROLOGICA[[#This Row],[DIAS]]&gt;0,AVERAGEIFS('[1]Estacion Davis'!G:G,'[1]Estacion Davis'!$A:$A,[1]!DATAMETEROLOGICA[[#This Row],[DIAS]]),0)</f>
        <v>43</v>
      </c>
      <c r="J1887" s="101">
        <f>IF([1]!DATAMETEROLOGICA[[#This Row],[DIAS]]&gt;0,AVERAGEIFS('[1]Estacion Davis'!H:H,'[1]Estacion Davis'!$A:$A,[1]!DATAMETEROLOGICA[[#This Row],[DIAS]]),0)</f>
        <v>6.99</v>
      </c>
    </row>
    <row r="1888" spans="1:10" x14ac:dyDescent="0.25">
      <c r="A1888" s="109">
        <v>45352</v>
      </c>
      <c r="B1888" s="100">
        <f>WEEKNUM([1]!DATAMETEROLOGICA[[#This Row],[DIAS]],21)</f>
        <v>9</v>
      </c>
      <c r="C1888" s="100" cm="1">
        <f t="array" ref="C188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8" s="101">
        <f>IF([1]!DATAMETEROLOGICA[[#This Row],[DIAS]]&gt;0,AVERAGEIFS('[1]Estacion Davis'!B:B,'[1]Estacion Davis'!$A:$A,[1]!DATAMETEROLOGICA[[#This Row],[DIAS]]),0)</f>
        <v>25.006250000000012</v>
      </c>
      <c r="E1888" s="101">
        <f>IF([1]!DATAMETEROLOGICA[[#This Row],[DIAS]]&gt;0,AVERAGEIFS('[1]Estacion Davis'!C:C,'[1]Estacion Davis'!$A:$A,[1]!DATAMETEROLOGICA[[#This Row],[DIAS]]),0)</f>
        <v>33.799999999999997</v>
      </c>
      <c r="F1888" s="101">
        <f>IF([1]!DATAMETEROLOGICA[[#This Row],[DIAS]]&gt;0,AVERAGEIFS('[1]Estacion Davis'!D:D,'[1]Estacion Davis'!$A:$A,[1]!DATAMETEROLOGICA[[#This Row],[DIAS]]),0)</f>
        <v>20.7</v>
      </c>
      <c r="G1888" s="101">
        <f>IF([1]!DATAMETEROLOGICA[[#This Row],[DIAS]]&gt;0,AVERAGEIFS('[1]Estacion Davis'!E:E,'[1]Estacion Davis'!$A:$A,[1]!DATAMETEROLOGICA[[#This Row],[DIAS]]),0)</f>
        <v>65.729166666666671</v>
      </c>
      <c r="H1888" s="101">
        <f>IF([1]!DATAMETEROLOGICA[[#This Row],[DIAS]]&gt;0,AVERAGEIFS('[1]Estacion Davis'!F:F,'[1]Estacion Davis'!$A:$A,[1]!DATAMETEROLOGICA[[#This Row],[DIAS]]),0)</f>
        <v>80</v>
      </c>
      <c r="I1888" s="101">
        <f>IF([1]!DATAMETEROLOGICA[[#This Row],[DIAS]]&gt;0,AVERAGEIFS('[1]Estacion Davis'!G:G,'[1]Estacion Davis'!$A:$A,[1]!DATAMETEROLOGICA[[#This Row],[DIAS]]),0)</f>
        <v>42</v>
      </c>
      <c r="J1888" s="101">
        <f>IF([1]!DATAMETEROLOGICA[[#This Row],[DIAS]]&gt;0,AVERAGEIFS('[1]Estacion Davis'!H:H,'[1]Estacion Davis'!$A:$A,[1]!DATAMETEROLOGICA[[#This Row],[DIAS]]),0)</f>
        <v>5.4300000000000006</v>
      </c>
    </row>
    <row r="1889" spans="1:10" x14ac:dyDescent="0.25">
      <c r="A1889" s="109">
        <v>45353</v>
      </c>
      <c r="B1889" s="100">
        <f>WEEKNUM([1]!DATAMETEROLOGICA[[#This Row],[DIAS]],21)</f>
        <v>9</v>
      </c>
      <c r="C1889" s="100" cm="1">
        <f t="array" ref="C188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89" s="101">
        <f>IF([1]!DATAMETEROLOGICA[[#This Row],[DIAS]]&gt;0,AVERAGEIFS('[1]Estacion Davis'!B:B,'[1]Estacion Davis'!$A:$A,[1]!DATAMETEROLOGICA[[#This Row],[DIAS]]),0)</f>
        <v>25.712499999999995</v>
      </c>
      <c r="E1889" s="101">
        <f>IF([1]!DATAMETEROLOGICA[[#This Row],[DIAS]]&gt;0,AVERAGEIFS('[1]Estacion Davis'!C:C,'[1]Estacion Davis'!$A:$A,[1]!DATAMETEROLOGICA[[#This Row],[DIAS]]),0)</f>
        <v>34.1</v>
      </c>
      <c r="F1889" s="101">
        <f>IF([1]!DATAMETEROLOGICA[[#This Row],[DIAS]]&gt;0,AVERAGEIFS('[1]Estacion Davis'!D:D,'[1]Estacion Davis'!$A:$A,[1]!DATAMETEROLOGICA[[#This Row],[DIAS]]),0)</f>
        <v>21.3</v>
      </c>
      <c r="G1889" s="101">
        <f>IF([1]!DATAMETEROLOGICA[[#This Row],[DIAS]]&gt;0,AVERAGEIFS('[1]Estacion Davis'!E:E,'[1]Estacion Davis'!$A:$A,[1]!DATAMETEROLOGICA[[#This Row],[DIAS]]),0)</f>
        <v>64.041666666666671</v>
      </c>
      <c r="H1889" s="101">
        <f>IF([1]!DATAMETEROLOGICA[[#This Row],[DIAS]]&gt;0,AVERAGEIFS('[1]Estacion Davis'!F:F,'[1]Estacion Davis'!$A:$A,[1]!DATAMETEROLOGICA[[#This Row],[DIAS]]),0)</f>
        <v>78</v>
      </c>
      <c r="I1889" s="101">
        <f>IF([1]!DATAMETEROLOGICA[[#This Row],[DIAS]]&gt;0,AVERAGEIFS('[1]Estacion Davis'!G:G,'[1]Estacion Davis'!$A:$A,[1]!DATAMETEROLOGICA[[#This Row],[DIAS]]),0)</f>
        <v>40</v>
      </c>
      <c r="J1889" s="101">
        <f>IF([1]!DATAMETEROLOGICA[[#This Row],[DIAS]]&gt;0,AVERAGEIFS('[1]Estacion Davis'!H:H,'[1]Estacion Davis'!$A:$A,[1]!DATAMETEROLOGICA[[#This Row],[DIAS]]),0)</f>
        <v>6.38</v>
      </c>
    </row>
    <row r="1890" spans="1:10" x14ac:dyDescent="0.25">
      <c r="A1890" s="109">
        <v>45354</v>
      </c>
      <c r="B1890" s="100">
        <f>WEEKNUM([1]!DATAMETEROLOGICA[[#This Row],[DIAS]],21)</f>
        <v>9</v>
      </c>
      <c r="C1890" s="100" cm="1">
        <f t="array" ref="C189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0" s="101">
        <f>IF([1]!DATAMETEROLOGICA[[#This Row],[DIAS]]&gt;0,AVERAGEIFS('[1]Estacion Davis'!B:B,'[1]Estacion Davis'!$A:$A,[1]!DATAMETEROLOGICA[[#This Row],[DIAS]]),0)</f>
        <v>25.764583333333334</v>
      </c>
      <c r="E1890" s="101">
        <f>IF([1]!DATAMETEROLOGICA[[#This Row],[DIAS]]&gt;0,AVERAGEIFS('[1]Estacion Davis'!C:C,'[1]Estacion Davis'!$A:$A,[1]!DATAMETEROLOGICA[[#This Row],[DIAS]]),0)</f>
        <v>33.1</v>
      </c>
      <c r="F1890" s="101">
        <f>IF([1]!DATAMETEROLOGICA[[#This Row],[DIAS]]&gt;0,AVERAGEIFS('[1]Estacion Davis'!D:D,'[1]Estacion Davis'!$A:$A,[1]!DATAMETEROLOGICA[[#This Row],[DIAS]]),0)</f>
        <v>22</v>
      </c>
      <c r="G1890" s="101">
        <f>IF([1]!DATAMETEROLOGICA[[#This Row],[DIAS]]&gt;0,AVERAGEIFS('[1]Estacion Davis'!E:E,'[1]Estacion Davis'!$A:$A,[1]!DATAMETEROLOGICA[[#This Row],[DIAS]]),0)</f>
        <v>66.479166666666671</v>
      </c>
      <c r="H1890" s="101">
        <f>IF([1]!DATAMETEROLOGICA[[#This Row],[DIAS]]&gt;0,AVERAGEIFS('[1]Estacion Davis'!F:F,'[1]Estacion Davis'!$A:$A,[1]!DATAMETEROLOGICA[[#This Row],[DIAS]]),0)</f>
        <v>85</v>
      </c>
      <c r="I1890" s="101">
        <f>IF([1]!DATAMETEROLOGICA[[#This Row],[DIAS]]&gt;0,AVERAGEIFS('[1]Estacion Davis'!G:G,'[1]Estacion Davis'!$A:$A,[1]!DATAMETEROLOGICA[[#This Row],[DIAS]]),0)</f>
        <v>43</v>
      </c>
      <c r="J1890" s="101">
        <f>IF([1]!DATAMETEROLOGICA[[#This Row],[DIAS]]&gt;0,AVERAGEIFS('[1]Estacion Davis'!H:H,'[1]Estacion Davis'!$A:$A,[1]!DATAMETEROLOGICA[[#This Row],[DIAS]]),0)</f>
        <v>6.2899999999999991</v>
      </c>
    </row>
    <row r="1891" spans="1:10" x14ac:dyDescent="0.25">
      <c r="A1891" s="109">
        <v>45355</v>
      </c>
      <c r="B1891" s="100">
        <f>WEEKNUM([1]!DATAMETEROLOGICA[[#This Row],[DIAS]],21)</f>
        <v>10</v>
      </c>
      <c r="C1891" s="100" cm="1">
        <f t="array" ref="C189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1" s="101">
        <f>IF([1]!DATAMETEROLOGICA[[#This Row],[DIAS]]&gt;0,AVERAGEIFS('[1]Estacion Davis'!B:B,'[1]Estacion Davis'!$A:$A,[1]!DATAMETEROLOGICA[[#This Row],[DIAS]]),0)</f>
        <v>25.664583333333329</v>
      </c>
      <c r="E1891" s="101">
        <f>IF([1]!DATAMETEROLOGICA[[#This Row],[DIAS]]&gt;0,AVERAGEIFS('[1]Estacion Davis'!C:C,'[1]Estacion Davis'!$A:$A,[1]!DATAMETEROLOGICA[[#This Row],[DIAS]]),0)</f>
        <v>33.200000000000003</v>
      </c>
      <c r="F1891" s="101">
        <f>IF([1]!DATAMETEROLOGICA[[#This Row],[DIAS]]&gt;0,AVERAGEIFS('[1]Estacion Davis'!D:D,'[1]Estacion Davis'!$A:$A,[1]!DATAMETEROLOGICA[[#This Row],[DIAS]]),0)</f>
        <v>21.1</v>
      </c>
      <c r="G1891" s="101">
        <f>IF([1]!DATAMETEROLOGICA[[#This Row],[DIAS]]&gt;0,AVERAGEIFS('[1]Estacion Davis'!E:E,'[1]Estacion Davis'!$A:$A,[1]!DATAMETEROLOGICA[[#This Row],[DIAS]]),0)</f>
        <v>66.166666666666671</v>
      </c>
      <c r="H1891" s="101">
        <f>IF([1]!DATAMETEROLOGICA[[#This Row],[DIAS]]&gt;0,AVERAGEIFS('[1]Estacion Davis'!F:F,'[1]Estacion Davis'!$A:$A,[1]!DATAMETEROLOGICA[[#This Row],[DIAS]]),0)</f>
        <v>80</v>
      </c>
      <c r="I1891" s="101">
        <f>IF([1]!DATAMETEROLOGICA[[#This Row],[DIAS]]&gt;0,AVERAGEIFS('[1]Estacion Davis'!G:G,'[1]Estacion Davis'!$A:$A,[1]!DATAMETEROLOGICA[[#This Row],[DIAS]]),0)</f>
        <v>43</v>
      </c>
      <c r="J1891" s="101">
        <f>IF([1]!DATAMETEROLOGICA[[#This Row],[DIAS]]&gt;0,AVERAGEIFS('[1]Estacion Davis'!H:H,'[1]Estacion Davis'!$A:$A,[1]!DATAMETEROLOGICA[[#This Row],[DIAS]]),0)</f>
        <v>6.67</v>
      </c>
    </row>
    <row r="1892" spans="1:10" x14ac:dyDescent="0.25">
      <c r="A1892" s="109">
        <v>45356</v>
      </c>
      <c r="B1892" s="100">
        <f>WEEKNUM([1]!DATAMETEROLOGICA[[#This Row],[DIAS]],21)</f>
        <v>10</v>
      </c>
      <c r="C1892" s="100" cm="1">
        <f t="array" ref="C189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2" s="101">
        <f>IF([1]!DATAMETEROLOGICA[[#This Row],[DIAS]]&gt;0,AVERAGEIFS('[1]Estacion Davis'!B:B,'[1]Estacion Davis'!$A:$A,[1]!DATAMETEROLOGICA[[#This Row],[DIAS]]),0)</f>
        <v>25.174999999999997</v>
      </c>
      <c r="E1892" s="101">
        <f>IF([1]!DATAMETEROLOGICA[[#This Row],[DIAS]]&gt;0,AVERAGEIFS('[1]Estacion Davis'!C:C,'[1]Estacion Davis'!$A:$A,[1]!DATAMETEROLOGICA[[#This Row],[DIAS]]),0)</f>
        <v>33.5</v>
      </c>
      <c r="F1892" s="101">
        <f>IF([1]!DATAMETEROLOGICA[[#This Row],[DIAS]]&gt;0,AVERAGEIFS('[1]Estacion Davis'!D:D,'[1]Estacion Davis'!$A:$A,[1]!DATAMETEROLOGICA[[#This Row],[DIAS]]),0)</f>
        <v>21</v>
      </c>
      <c r="G1892" s="101">
        <f>IF([1]!DATAMETEROLOGICA[[#This Row],[DIAS]]&gt;0,AVERAGEIFS('[1]Estacion Davis'!E:E,'[1]Estacion Davis'!$A:$A,[1]!DATAMETEROLOGICA[[#This Row],[DIAS]]),0)</f>
        <v>66.9375</v>
      </c>
      <c r="H1892" s="101">
        <f>IF([1]!DATAMETEROLOGICA[[#This Row],[DIAS]]&gt;0,AVERAGEIFS('[1]Estacion Davis'!F:F,'[1]Estacion Davis'!$A:$A,[1]!DATAMETEROLOGICA[[#This Row],[DIAS]]),0)</f>
        <v>82</v>
      </c>
      <c r="I1892" s="101">
        <f>IF([1]!DATAMETEROLOGICA[[#This Row],[DIAS]]&gt;0,AVERAGEIFS('[1]Estacion Davis'!G:G,'[1]Estacion Davis'!$A:$A,[1]!DATAMETEROLOGICA[[#This Row],[DIAS]]),0)</f>
        <v>41</v>
      </c>
      <c r="J1892" s="101">
        <f>IF([1]!DATAMETEROLOGICA[[#This Row],[DIAS]]&gt;0,AVERAGEIFS('[1]Estacion Davis'!H:H,'[1]Estacion Davis'!$A:$A,[1]!DATAMETEROLOGICA[[#This Row],[DIAS]]),0)</f>
        <v>6.7900000000000009</v>
      </c>
    </row>
    <row r="1893" spans="1:10" x14ac:dyDescent="0.25">
      <c r="A1893" s="109">
        <v>45357</v>
      </c>
      <c r="B1893" s="100">
        <f>WEEKNUM([1]!DATAMETEROLOGICA[[#This Row],[DIAS]],21)</f>
        <v>10</v>
      </c>
      <c r="C1893" s="100" cm="1">
        <f t="array" ref="C189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3" s="101">
        <f>IF([1]!DATAMETEROLOGICA[[#This Row],[DIAS]]&gt;0,AVERAGEIFS('[1]Estacion Davis'!B:B,'[1]Estacion Davis'!$A:$A,[1]!DATAMETEROLOGICA[[#This Row],[DIAS]]),0)</f>
        <v>24.745833333333326</v>
      </c>
      <c r="E1893" s="101">
        <f>IF([1]!DATAMETEROLOGICA[[#This Row],[DIAS]]&gt;0,AVERAGEIFS('[1]Estacion Davis'!C:C,'[1]Estacion Davis'!$A:$A,[1]!DATAMETEROLOGICA[[#This Row],[DIAS]]),0)</f>
        <v>34</v>
      </c>
      <c r="F1893" s="101">
        <f>IF([1]!DATAMETEROLOGICA[[#This Row],[DIAS]]&gt;0,AVERAGEIFS('[1]Estacion Davis'!D:D,'[1]Estacion Davis'!$A:$A,[1]!DATAMETEROLOGICA[[#This Row],[DIAS]]),0)</f>
        <v>20.100000000000001</v>
      </c>
      <c r="G1893" s="101">
        <f>IF([1]!DATAMETEROLOGICA[[#This Row],[DIAS]]&gt;0,AVERAGEIFS('[1]Estacion Davis'!E:E,'[1]Estacion Davis'!$A:$A,[1]!DATAMETEROLOGICA[[#This Row],[DIAS]]),0)</f>
        <v>67.625</v>
      </c>
      <c r="H1893" s="101">
        <f>IF([1]!DATAMETEROLOGICA[[#This Row],[DIAS]]&gt;0,AVERAGEIFS('[1]Estacion Davis'!F:F,'[1]Estacion Davis'!$A:$A,[1]!DATAMETEROLOGICA[[#This Row],[DIAS]]),0)</f>
        <v>84</v>
      </c>
      <c r="I1893" s="101">
        <f>IF([1]!DATAMETEROLOGICA[[#This Row],[DIAS]]&gt;0,AVERAGEIFS('[1]Estacion Davis'!G:G,'[1]Estacion Davis'!$A:$A,[1]!DATAMETEROLOGICA[[#This Row],[DIAS]]),0)</f>
        <v>40</v>
      </c>
      <c r="J1893" s="101">
        <f>IF([1]!DATAMETEROLOGICA[[#This Row],[DIAS]]&gt;0,AVERAGEIFS('[1]Estacion Davis'!H:H,'[1]Estacion Davis'!$A:$A,[1]!DATAMETEROLOGICA[[#This Row],[DIAS]]),0)</f>
        <v>6.629999999999999</v>
      </c>
    </row>
    <row r="1894" spans="1:10" x14ac:dyDescent="0.25">
      <c r="A1894" s="109">
        <v>45358</v>
      </c>
      <c r="B1894" s="100">
        <f>WEEKNUM([1]!DATAMETEROLOGICA[[#This Row],[DIAS]],21)</f>
        <v>10</v>
      </c>
      <c r="C1894" s="100" cm="1">
        <f t="array" ref="C189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4" s="101">
        <f>IF([1]!DATAMETEROLOGICA[[#This Row],[DIAS]]&gt;0,AVERAGEIFS('[1]Estacion Davis'!B:B,'[1]Estacion Davis'!$A:$A,[1]!DATAMETEROLOGICA[[#This Row],[DIAS]]),0)</f>
        <v>24.304166666666671</v>
      </c>
      <c r="E1894" s="101">
        <f>IF([1]!DATAMETEROLOGICA[[#This Row],[DIAS]]&gt;0,AVERAGEIFS('[1]Estacion Davis'!C:C,'[1]Estacion Davis'!$A:$A,[1]!DATAMETEROLOGICA[[#This Row],[DIAS]]),0)</f>
        <v>33.299999999999997</v>
      </c>
      <c r="F1894" s="101">
        <f>IF([1]!DATAMETEROLOGICA[[#This Row],[DIAS]]&gt;0,AVERAGEIFS('[1]Estacion Davis'!D:D,'[1]Estacion Davis'!$A:$A,[1]!DATAMETEROLOGICA[[#This Row],[DIAS]]),0)</f>
        <v>20.2</v>
      </c>
      <c r="G1894" s="101">
        <f>IF([1]!DATAMETEROLOGICA[[#This Row],[DIAS]]&gt;0,AVERAGEIFS('[1]Estacion Davis'!E:E,'[1]Estacion Davis'!$A:$A,[1]!DATAMETEROLOGICA[[#This Row],[DIAS]]),0)</f>
        <v>65.916666666666671</v>
      </c>
      <c r="H1894" s="101">
        <f>IF([1]!DATAMETEROLOGICA[[#This Row],[DIAS]]&gt;0,AVERAGEIFS('[1]Estacion Davis'!F:F,'[1]Estacion Davis'!$A:$A,[1]!DATAMETEROLOGICA[[#This Row],[DIAS]]),0)</f>
        <v>82</v>
      </c>
      <c r="I1894" s="101">
        <f>IF([1]!DATAMETEROLOGICA[[#This Row],[DIAS]]&gt;0,AVERAGEIFS('[1]Estacion Davis'!G:G,'[1]Estacion Davis'!$A:$A,[1]!DATAMETEROLOGICA[[#This Row],[DIAS]]),0)</f>
        <v>38</v>
      </c>
      <c r="J1894" s="101">
        <f>IF([1]!DATAMETEROLOGICA[[#This Row],[DIAS]]&gt;0,AVERAGEIFS('[1]Estacion Davis'!H:H,'[1]Estacion Davis'!$A:$A,[1]!DATAMETEROLOGICA[[#This Row],[DIAS]]),0)</f>
        <v>5.4799999999999995</v>
      </c>
    </row>
    <row r="1895" spans="1:10" x14ac:dyDescent="0.25">
      <c r="A1895" s="109">
        <v>45359</v>
      </c>
      <c r="B1895" s="100">
        <f>WEEKNUM([1]!DATAMETEROLOGICA[[#This Row],[DIAS]],21)</f>
        <v>10</v>
      </c>
      <c r="C1895" s="100" cm="1">
        <f t="array" ref="C189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5" s="101">
        <f>IF([1]!DATAMETEROLOGICA[[#This Row],[DIAS]]&gt;0,AVERAGEIFS('[1]Estacion Davis'!B:B,'[1]Estacion Davis'!$A:$A,[1]!DATAMETEROLOGICA[[#This Row],[DIAS]]),0)</f>
        <v>24.714583333333334</v>
      </c>
      <c r="E1895" s="101">
        <f>IF([1]!DATAMETEROLOGICA[[#This Row],[DIAS]]&gt;0,AVERAGEIFS('[1]Estacion Davis'!C:C,'[1]Estacion Davis'!$A:$A,[1]!DATAMETEROLOGICA[[#This Row],[DIAS]]),0)</f>
        <v>32.6</v>
      </c>
      <c r="F1895" s="101">
        <f>IF([1]!DATAMETEROLOGICA[[#This Row],[DIAS]]&gt;0,AVERAGEIFS('[1]Estacion Davis'!D:D,'[1]Estacion Davis'!$A:$A,[1]!DATAMETEROLOGICA[[#This Row],[DIAS]]),0)</f>
        <v>20.6</v>
      </c>
      <c r="G1895" s="101">
        <f>IF([1]!DATAMETEROLOGICA[[#This Row],[DIAS]]&gt;0,AVERAGEIFS('[1]Estacion Davis'!E:E,'[1]Estacion Davis'!$A:$A,[1]!DATAMETEROLOGICA[[#This Row],[DIAS]]),0)</f>
        <v>64.5625</v>
      </c>
      <c r="H1895" s="101">
        <f>IF([1]!DATAMETEROLOGICA[[#This Row],[DIAS]]&gt;0,AVERAGEIFS('[1]Estacion Davis'!F:F,'[1]Estacion Davis'!$A:$A,[1]!DATAMETEROLOGICA[[#This Row],[DIAS]]),0)</f>
        <v>80</v>
      </c>
      <c r="I1895" s="101">
        <f>IF([1]!DATAMETEROLOGICA[[#This Row],[DIAS]]&gt;0,AVERAGEIFS('[1]Estacion Davis'!G:G,'[1]Estacion Davis'!$A:$A,[1]!DATAMETEROLOGICA[[#This Row],[DIAS]]),0)</f>
        <v>41</v>
      </c>
      <c r="J1895" s="101">
        <f>IF([1]!DATAMETEROLOGICA[[#This Row],[DIAS]]&gt;0,AVERAGEIFS('[1]Estacion Davis'!H:H,'[1]Estacion Davis'!$A:$A,[1]!DATAMETEROLOGICA[[#This Row],[DIAS]]),0)</f>
        <v>6.8199999999999994</v>
      </c>
    </row>
    <row r="1896" spans="1:10" x14ac:dyDescent="0.25">
      <c r="A1896" s="109">
        <v>45360</v>
      </c>
      <c r="B1896" s="100">
        <f>WEEKNUM([1]!DATAMETEROLOGICA[[#This Row],[DIAS]],21)</f>
        <v>10</v>
      </c>
      <c r="C1896" s="100" cm="1">
        <f t="array" ref="C189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6" s="101">
        <f>IF([1]!DATAMETEROLOGICA[[#This Row],[DIAS]]&gt;0,AVERAGEIFS('[1]Estacion Davis'!B:B,'[1]Estacion Davis'!$A:$A,[1]!DATAMETEROLOGICA[[#This Row],[DIAS]]),0)</f>
        <v>25.025000000000006</v>
      </c>
      <c r="E1896" s="101">
        <f>IF([1]!DATAMETEROLOGICA[[#This Row],[DIAS]]&gt;0,AVERAGEIFS('[1]Estacion Davis'!C:C,'[1]Estacion Davis'!$A:$A,[1]!DATAMETEROLOGICA[[#This Row],[DIAS]]),0)</f>
        <v>34.299999999999997</v>
      </c>
      <c r="F1896" s="101">
        <f>IF([1]!DATAMETEROLOGICA[[#This Row],[DIAS]]&gt;0,AVERAGEIFS('[1]Estacion Davis'!D:D,'[1]Estacion Davis'!$A:$A,[1]!DATAMETEROLOGICA[[#This Row],[DIAS]]),0)</f>
        <v>19.7</v>
      </c>
      <c r="G1896" s="101">
        <f>IF([1]!DATAMETEROLOGICA[[#This Row],[DIAS]]&gt;0,AVERAGEIFS('[1]Estacion Davis'!E:E,'[1]Estacion Davis'!$A:$A,[1]!DATAMETEROLOGICA[[#This Row],[DIAS]]),0)</f>
        <v>63.875</v>
      </c>
      <c r="H1896" s="101">
        <f>IF([1]!DATAMETEROLOGICA[[#This Row],[DIAS]]&gt;0,AVERAGEIFS('[1]Estacion Davis'!F:F,'[1]Estacion Davis'!$A:$A,[1]!DATAMETEROLOGICA[[#This Row],[DIAS]]),0)</f>
        <v>82</v>
      </c>
      <c r="I1896" s="101">
        <f>IF([1]!DATAMETEROLOGICA[[#This Row],[DIAS]]&gt;0,AVERAGEIFS('[1]Estacion Davis'!G:G,'[1]Estacion Davis'!$A:$A,[1]!DATAMETEROLOGICA[[#This Row],[DIAS]]),0)</f>
        <v>40</v>
      </c>
      <c r="J1896" s="101">
        <f>IF([1]!DATAMETEROLOGICA[[#This Row],[DIAS]]&gt;0,AVERAGEIFS('[1]Estacion Davis'!H:H,'[1]Estacion Davis'!$A:$A,[1]!DATAMETEROLOGICA[[#This Row],[DIAS]]),0)</f>
        <v>6.84</v>
      </c>
    </row>
    <row r="1897" spans="1:10" x14ac:dyDescent="0.25">
      <c r="A1897" s="109">
        <v>45361</v>
      </c>
      <c r="B1897" s="100">
        <f>WEEKNUM([1]!DATAMETEROLOGICA[[#This Row],[DIAS]],21)</f>
        <v>10</v>
      </c>
      <c r="C1897" s="100" cm="1">
        <f t="array" ref="C189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7" s="101">
        <f>IF([1]!DATAMETEROLOGICA[[#This Row],[DIAS]]&gt;0,AVERAGEIFS('[1]Estacion Davis'!B:B,'[1]Estacion Davis'!$A:$A,[1]!DATAMETEROLOGICA[[#This Row],[DIAS]]),0)</f>
        <v>24.812500000000004</v>
      </c>
      <c r="E1897" s="101">
        <f>IF([1]!DATAMETEROLOGICA[[#This Row],[DIAS]]&gt;0,AVERAGEIFS('[1]Estacion Davis'!C:C,'[1]Estacion Davis'!$A:$A,[1]!DATAMETEROLOGICA[[#This Row],[DIAS]]),0)</f>
        <v>33.700000000000003</v>
      </c>
      <c r="F1897" s="101">
        <f>IF([1]!DATAMETEROLOGICA[[#This Row],[DIAS]]&gt;0,AVERAGEIFS('[1]Estacion Davis'!D:D,'[1]Estacion Davis'!$A:$A,[1]!DATAMETEROLOGICA[[#This Row],[DIAS]]),0)</f>
        <v>20.8</v>
      </c>
      <c r="G1897" s="101">
        <f>IF([1]!DATAMETEROLOGICA[[#This Row],[DIAS]]&gt;0,AVERAGEIFS('[1]Estacion Davis'!E:E,'[1]Estacion Davis'!$A:$A,[1]!DATAMETEROLOGICA[[#This Row],[DIAS]]),0)</f>
        <v>63.520833333333336</v>
      </c>
      <c r="H1897" s="101">
        <f>IF([1]!DATAMETEROLOGICA[[#This Row],[DIAS]]&gt;0,AVERAGEIFS('[1]Estacion Davis'!F:F,'[1]Estacion Davis'!$A:$A,[1]!DATAMETEROLOGICA[[#This Row],[DIAS]]),0)</f>
        <v>76</v>
      </c>
      <c r="I1897" s="101">
        <f>IF([1]!DATAMETEROLOGICA[[#This Row],[DIAS]]&gt;0,AVERAGEIFS('[1]Estacion Davis'!G:G,'[1]Estacion Davis'!$A:$A,[1]!DATAMETEROLOGICA[[#This Row],[DIAS]]),0)</f>
        <v>42</v>
      </c>
      <c r="J1897" s="101">
        <f>IF([1]!DATAMETEROLOGICA[[#This Row],[DIAS]]&gt;0,AVERAGEIFS('[1]Estacion Davis'!H:H,'[1]Estacion Davis'!$A:$A,[1]!DATAMETEROLOGICA[[#This Row],[DIAS]]),0)</f>
        <v>5.6899999999999995</v>
      </c>
    </row>
    <row r="1898" spans="1:10" x14ac:dyDescent="0.25">
      <c r="A1898" s="109">
        <v>45362</v>
      </c>
      <c r="B1898" s="100">
        <f>WEEKNUM([1]!DATAMETEROLOGICA[[#This Row],[DIAS]],21)</f>
        <v>11</v>
      </c>
      <c r="C1898" s="100" cm="1">
        <f t="array" ref="C189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8" s="101">
        <f>IF([1]!DATAMETEROLOGICA[[#This Row],[DIAS]]&gt;0,AVERAGEIFS('[1]Estacion Davis'!B:B,'[1]Estacion Davis'!$A:$A,[1]!DATAMETEROLOGICA[[#This Row],[DIAS]]),0)</f>
        <v>24.139583333333334</v>
      </c>
      <c r="E1898" s="101">
        <f>IF([1]!DATAMETEROLOGICA[[#This Row],[DIAS]]&gt;0,AVERAGEIFS('[1]Estacion Davis'!C:C,'[1]Estacion Davis'!$A:$A,[1]!DATAMETEROLOGICA[[#This Row],[DIAS]]),0)</f>
        <v>31.9</v>
      </c>
      <c r="F1898" s="101">
        <f>IF([1]!DATAMETEROLOGICA[[#This Row],[DIAS]]&gt;0,AVERAGEIFS('[1]Estacion Davis'!D:D,'[1]Estacion Davis'!$A:$A,[1]!DATAMETEROLOGICA[[#This Row],[DIAS]]),0)</f>
        <v>19.8</v>
      </c>
      <c r="G1898" s="101">
        <f>IF([1]!DATAMETEROLOGICA[[#This Row],[DIAS]]&gt;0,AVERAGEIFS('[1]Estacion Davis'!E:E,'[1]Estacion Davis'!$A:$A,[1]!DATAMETEROLOGICA[[#This Row],[DIAS]]),0)</f>
        <v>67.416666666666671</v>
      </c>
      <c r="H1898" s="101">
        <f>IF([1]!DATAMETEROLOGICA[[#This Row],[DIAS]]&gt;0,AVERAGEIFS('[1]Estacion Davis'!F:F,'[1]Estacion Davis'!$A:$A,[1]!DATAMETEROLOGICA[[#This Row],[DIAS]]),0)</f>
        <v>82</v>
      </c>
      <c r="I1898" s="101">
        <f>IF([1]!DATAMETEROLOGICA[[#This Row],[DIAS]]&gt;0,AVERAGEIFS('[1]Estacion Davis'!G:G,'[1]Estacion Davis'!$A:$A,[1]!DATAMETEROLOGICA[[#This Row],[DIAS]]),0)</f>
        <v>45</v>
      </c>
      <c r="J1898" s="101">
        <f>IF([1]!DATAMETEROLOGICA[[#This Row],[DIAS]]&gt;0,AVERAGEIFS('[1]Estacion Davis'!H:H,'[1]Estacion Davis'!$A:$A,[1]!DATAMETEROLOGICA[[#This Row],[DIAS]]),0)</f>
        <v>7.24</v>
      </c>
    </row>
    <row r="1899" spans="1:10" x14ac:dyDescent="0.25">
      <c r="A1899" s="109">
        <v>45363</v>
      </c>
      <c r="B1899" s="100">
        <f>WEEKNUM([1]!DATAMETEROLOGICA[[#This Row],[DIAS]],21)</f>
        <v>11</v>
      </c>
      <c r="C1899" s="100" cm="1">
        <f t="array" ref="C189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899" s="101">
        <f>IF([1]!DATAMETEROLOGICA[[#This Row],[DIAS]]&gt;0,AVERAGEIFS('[1]Estacion Davis'!B:B,'[1]Estacion Davis'!$A:$A,[1]!DATAMETEROLOGICA[[#This Row],[DIAS]]),0)</f>
        <v>23.841666666666665</v>
      </c>
      <c r="E1899" s="101">
        <f>IF([1]!DATAMETEROLOGICA[[#This Row],[DIAS]]&gt;0,AVERAGEIFS('[1]Estacion Davis'!C:C,'[1]Estacion Davis'!$A:$A,[1]!DATAMETEROLOGICA[[#This Row],[DIAS]]),0)</f>
        <v>33.299999999999997</v>
      </c>
      <c r="F1899" s="101">
        <f>IF([1]!DATAMETEROLOGICA[[#This Row],[DIAS]]&gt;0,AVERAGEIFS('[1]Estacion Davis'!D:D,'[1]Estacion Davis'!$A:$A,[1]!DATAMETEROLOGICA[[#This Row],[DIAS]]),0)</f>
        <v>18.8</v>
      </c>
      <c r="G1899" s="101">
        <f>IF([1]!DATAMETEROLOGICA[[#This Row],[DIAS]]&gt;0,AVERAGEIFS('[1]Estacion Davis'!E:E,'[1]Estacion Davis'!$A:$A,[1]!DATAMETEROLOGICA[[#This Row],[DIAS]]),0)</f>
        <v>66.270833333333329</v>
      </c>
      <c r="H1899" s="101">
        <f>IF([1]!DATAMETEROLOGICA[[#This Row],[DIAS]]&gt;0,AVERAGEIFS('[1]Estacion Davis'!F:F,'[1]Estacion Davis'!$A:$A,[1]!DATAMETEROLOGICA[[#This Row],[DIAS]]),0)</f>
        <v>85</v>
      </c>
      <c r="I1899" s="101">
        <f>IF([1]!DATAMETEROLOGICA[[#This Row],[DIAS]]&gt;0,AVERAGEIFS('[1]Estacion Davis'!G:G,'[1]Estacion Davis'!$A:$A,[1]!DATAMETEROLOGICA[[#This Row],[DIAS]]),0)</f>
        <v>39</v>
      </c>
      <c r="J1899" s="101">
        <f>IF([1]!DATAMETEROLOGICA[[#This Row],[DIAS]]&gt;0,AVERAGEIFS('[1]Estacion Davis'!H:H,'[1]Estacion Davis'!$A:$A,[1]!DATAMETEROLOGICA[[#This Row],[DIAS]]),0)</f>
        <v>6.8299999999999992</v>
      </c>
    </row>
    <row r="1900" spans="1:10" x14ac:dyDescent="0.25">
      <c r="A1900" s="109">
        <v>45364</v>
      </c>
      <c r="B1900" s="100">
        <f>WEEKNUM([1]!DATAMETEROLOGICA[[#This Row],[DIAS]],21)</f>
        <v>11</v>
      </c>
      <c r="C1900" s="100" cm="1">
        <f t="array" ref="C190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900" s="101">
        <f>IF([1]!DATAMETEROLOGICA[[#This Row],[DIAS]]&gt;0,AVERAGEIFS('[1]Estacion Davis'!B:B,'[1]Estacion Davis'!$A:$A,[1]!DATAMETEROLOGICA[[#This Row],[DIAS]]),0)</f>
        <v>24.245833333333326</v>
      </c>
      <c r="E1900" s="101">
        <f>IF([1]!DATAMETEROLOGICA[[#This Row],[DIAS]]&gt;0,AVERAGEIFS('[1]Estacion Davis'!C:C,'[1]Estacion Davis'!$A:$A,[1]!DATAMETEROLOGICA[[#This Row],[DIAS]]),0)</f>
        <v>33.9</v>
      </c>
      <c r="F1900" s="101">
        <f>IF([1]!DATAMETEROLOGICA[[#This Row],[DIAS]]&gt;0,AVERAGEIFS('[1]Estacion Davis'!D:D,'[1]Estacion Davis'!$A:$A,[1]!DATAMETEROLOGICA[[#This Row],[DIAS]]),0)</f>
        <v>19.2</v>
      </c>
      <c r="G1900" s="101">
        <f>IF([1]!DATAMETEROLOGICA[[#This Row],[DIAS]]&gt;0,AVERAGEIFS('[1]Estacion Davis'!E:E,'[1]Estacion Davis'!$A:$A,[1]!DATAMETEROLOGICA[[#This Row],[DIAS]]),0)</f>
        <v>64.25</v>
      </c>
      <c r="H1900" s="101">
        <f>IF([1]!DATAMETEROLOGICA[[#This Row],[DIAS]]&gt;0,AVERAGEIFS('[1]Estacion Davis'!F:F,'[1]Estacion Davis'!$A:$A,[1]!DATAMETEROLOGICA[[#This Row],[DIAS]]),0)</f>
        <v>83</v>
      </c>
      <c r="I1900" s="101">
        <f>IF([1]!DATAMETEROLOGICA[[#This Row],[DIAS]]&gt;0,AVERAGEIFS('[1]Estacion Davis'!G:G,'[1]Estacion Davis'!$A:$A,[1]!DATAMETEROLOGICA[[#This Row],[DIAS]]),0)</f>
        <v>36</v>
      </c>
      <c r="J1900" s="101">
        <f>IF([1]!DATAMETEROLOGICA[[#This Row],[DIAS]]&gt;0,AVERAGEIFS('[1]Estacion Davis'!H:H,'[1]Estacion Davis'!$A:$A,[1]!DATAMETEROLOGICA[[#This Row],[DIAS]]),0)</f>
        <v>7.08</v>
      </c>
    </row>
    <row r="1901" spans="1:10" x14ac:dyDescent="0.25">
      <c r="A1901" s="109">
        <v>45365</v>
      </c>
      <c r="B1901" s="100">
        <f>WEEKNUM([1]!DATAMETEROLOGICA[[#This Row],[DIAS]],21)</f>
        <v>11</v>
      </c>
      <c r="C1901" s="100" cm="1">
        <f t="array" ref="C190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901" s="101">
        <f>IF([1]!DATAMETEROLOGICA[[#This Row],[DIAS]]&gt;0,AVERAGEIFS('[1]Estacion Davis'!B:B,'[1]Estacion Davis'!$A:$A,[1]!DATAMETEROLOGICA[[#This Row],[DIAS]]),0)</f>
        <v>23.83541666666666</v>
      </c>
      <c r="E1901" s="101">
        <f>IF([1]!DATAMETEROLOGICA[[#This Row],[DIAS]]&gt;0,AVERAGEIFS('[1]Estacion Davis'!C:C,'[1]Estacion Davis'!$A:$A,[1]!DATAMETEROLOGICA[[#This Row],[DIAS]]),0)</f>
        <v>32.9</v>
      </c>
      <c r="F1901" s="101">
        <f>IF([1]!DATAMETEROLOGICA[[#This Row],[DIAS]]&gt;0,AVERAGEIFS('[1]Estacion Davis'!D:D,'[1]Estacion Davis'!$A:$A,[1]!DATAMETEROLOGICA[[#This Row],[DIAS]]),0)</f>
        <v>19.100000000000001</v>
      </c>
      <c r="G1901" s="101">
        <f>IF([1]!DATAMETEROLOGICA[[#This Row],[DIAS]]&gt;0,AVERAGEIFS('[1]Estacion Davis'!E:E,'[1]Estacion Davis'!$A:$A,[1]!DATAMETEROLOGICA[[#This Row],[DIAS]]),0)</f>
        <v>66.3125</v>
      </c>
      <c r="H1901" s="101">
        <f>IF([1]!DATAMETEROLOGICA[[#This Row],[DIAS]]&gt;0,AVERAGEIFS('[1]Estacion Davis'!F:F,'[1]Estacion Davis'!$A:$A,[1]!DATAMETEROLOGICA[[#This Row],[DIAS]]),0)</f>
        <v>82</v>
      </c>
      <c r="I1901" s="101">
        <f>IF([1]!DATAMETEROLOGICA[[#This Row],[DIAS]]&gt;0,AVERAGEIFS('[1]Estacion Davis'!G:G,'[1]Estacion Davis'!$A:$A,[1]!DATAMETEROLOGICA[[#This Row],[DIAS]]),0)</f>
        <v>42</v>
      </c>
      <c r="J1901" s="101">
        <f>IF([1]!DATAMETEROLOGICA[[#This Row],[DIAS]]&gt;0,AVERAGEIFS('[1]Estacion Davis'!H:H,'[1]Estacion Davis'!$A:$A,[1]!DATAMETEROLOGICA[[#This Row],[DIAS]]),0)</f>
        <v>5.6300000000000008</v>
      </c>
    </row>
    <row r="1902" spans="1:10" x14ac:dyDescent="0.25">
      <c r="A1902" s="109">
        <v>45366</v>
      </c>
      <c r="B1902" s="100">
        <f>WEEKNUM([1]!DATAMETEROLOGICA[[#This Row],[DIAS]],21)</f>
        <v>11</v>
      </c>
      <c r="C1902" s="100" cm="1">
        <f t="array" ref="C190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2</v>
      </c>
      <c r="D1902" s="101">
        <f>IF([1]!DATAMETEROLOGICA[[#This Row],[DIAS]]&gt;0,AVERAGEIFS('[1]Estacion Davis'!B:B,'[1]Estacion Davis'!$A:$A,[1]!DATAMETEROLOGICA[[#This Row],[DIAS]]),0)</f>
        <v>24.691666666666666</v>
      </c>
      <c r="E1902" s="101">
        <f>IF([1]!DATAMETEROLOGICA[[#This Row],[DIAS]]&gt;0,AVERAGEIFS('[1]Estacion Davis'!C:C,'[1]Estacion Davis'!$A:$A,[1]!DATAMETEROLOGICA[[#This Row],[DIAS]]),0)</f>
        <v>33.799999999999997</v>
      </c>
      <c r="F1902" s="101">
        <f>IF([1]!DATAMETEROLOGICA[[#This Row],[DIAS]]&gt;0,AVERAGEIFS('[1]Estacion Davis'!D:D,'[1]Estacion Davis'!$A:$A,[1]!DATAMETEROLOGICA[[#This Row],[DIAS]]),0)</f>
        <v>20.100000000000001</v>
      </c>
      <c r="G1902" s="101">
        <f>IF([1]!DATAMETEROLOGICA[[#This Row],[DIAS]]&gt;0,AVERAGEIFS('[1]Estacion Davis'!E:E,'[1]Estacion Davis'!$A:$A,[1]!DATAMETEROLOGICA[[#This Row],[DIAS]]),0)</f>
        <v>63.041666666666664</v>
      </c>
      <c r="H1902" s="101">
        <f>IF([1]!DATAMETEROLOGICA[[#This Row],[DIAS]]&gt;0,AVERAGEIFS('[1]Estacion Davis'!F:F,'[1]Estacion Davis'!$A:$A,[1]!DATAMETEROLOGICA[[#This Row],[DIAS]]),0)</f>
        <v>78</v>
      </c>
      <c r="I1902" s="101">
        <f>IF([1]!DATAMETEROLOGICA[[#This Row],[DIAS]]&gt;0,AVERAGEIFS('[1]Estacion Davis'!G:G,'[1]Estacion Davis'!$A:$A,[1]!DATAMETEROLOGICA[[#This Row],[DIAS]]),0)</f>
        <v>41</v>
      </c>
      <c r="J1902" s="101">
        <f>IF([1]!DATAMETEROLOGICA[[#This Row],[DIAS]]&gt;0,AVERAGEIFS('[1]Estacion Davis'!H:H,'[1]Estacion Davis'!$A:$A,[1]!DATAMETEROLOGICA[[#This Row],[DIAS]]),0)</f>
        <v>6.7299999999999995</v>
      </c>
    </row>
    <row r="1903" spans="1:10" x14ac:dyDescent="0.25">
      <c r="A1903" s="109">
        <v>45367</v>
      </c>
      <c r="B1903" s="100">
        <f>WEEKNUM([1]!DATAMETEROLOGICA[[#This Row],[DIAS]],21)</f>
        <v>11</v>
      </c>
      <c r="C1903" s="100" cm="1">
        <f t="array" ref="C190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3" s="101">
        <f>IF([1]!DATAMETEROLOGICA[[#This Row],[DIAS]]&gt;0,AVERAGEIFS('[1]Estacion Davis'!B:B,'[1]Estacion Davis'!$A:$A,[1]!DATAMETEROLOGICA[[#This Row],[DIAS]]),0)</f>
        <v>24.308333333333341</v>
      </c>
      <c r="E1903" s="101">
        <f>IF([1]!DATAMETEROLOGICA[[#This Row],[DIAS]]&gt;0,AVERAGEIFS('[1]Estacion Davis'!C:C,'[1]Estacion Davis'!$A:$A,[1]!DATAMETEROLOGICA[[#This Row],[DIAS]]),0)</f>
        <v>34.299999999999997</v>
      </c>
      <c r="F1903" s="101">
        <f>IF([1]!DATAMETEROLOGICA[[#This Row],[DIAS]]&gt;0,AVERAGEIFS('[1]Estacion Davis'!D:D,'[1]Estacion Davis'!$A:$A,[1]!DATAMETEROLOGICA[[#This Row],[DIAS]]),0)</f>
        <v>20</v>
      </c>
      <c r="G1903" s="101">
        <f>IF([1]!DATAMETEROLOGICA[[#This Row],[DIAS]]&gt;0,AVERAGEIFS('[1]Estacion Davis'!E:E,'[1]Estacion Davis'!$A:$A,[1]!DATAMETEROLOGICA[[#This Row],[DIAS]]),0)</f>
        <v>68.125</v>
      </c>
      <c r="H1903" s="101">
        <f>IF([1]!DATAMETEROLOGICA[[#This Row],[DIAS]]&gt;0,AVERAGEIFS('[1]Estacion Davis'!F:F,'[1]Estacion Davis'!$A:$A,[1]!DATAMETEROLOGICA[[#This Row],[DIAS]]),0)</f>
        <v>83</v>
      </c>
      <c r="I1903" s="101">
        <f>IF([1]!DATAMETEROLOGICA[[#This Row],[DIAS]]&gt;0,AVERAGEIFS('[1]Estacion Davis'!G:G,'[1]Estacion Davis'!$A:$A,[1]!DATAMETEROLOGICA[[#This Row],[DIAS]]),0)</f>
        <v>40</v>
      </c>
      <c r="J1903" s="101">
        <f>IF([1]!DATAMETEROLOGICA[[#This Row],[DIAS]]&gt;0,AVERAGEIFS('[1]Estacion Davis'!H:H,'[1]Estacion Davis'!$A:$A,[1]!DATAMETEROLOGICA[[#This Row],[DIAS]]),0)</f>
        <v>5.7199999999999989</v>
      </c>
    </row>
    <row r="1904" spans="1:10" x14ac:dyDescent="0.25">
      <c r="A1904" s="109">
        <v>45368</v>
      </c>
      <c r="B1904" s="100">
        <f>WEEKNUM([1]!DATAMETEROLOGICA[[#This Row],[DIAS]],21)</f>
        <v>11</v>
      </c>
      <c r="C1904" s="100" cm="1">
        <f t="array" ref="C190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4" s="101">
        <f>IF([1]!DATAMETEROLOGICA[[#This Row],[DIAS]]&gt;0,AVERAGEIFS('[1]Estacion Davis'!B:B,'[1]Estacion Davis'!$A:$A,[1]!DATAMETEROLOGICA[[#This Row],[DIAS]]),0)</f>
        <v>25.039583333333329</v>
      </c>
      <c r="E1904" s="101">
        <f>IF([1]!DATAMETEROLOGICA[[#This Row],[DIAS]]&gt;0,AVERAGEIFS('[1]Estacion Davis'!C:C,'[1]Estacion Davis'!$A:$A,[1]!DATAMETEROLOGICA[[#This Row],[DIAS]]),0)</f>
        <v>34.1</v>
      </c>
      <c r="F1904" s="101">
        <f>IF([1]!DATAMETEROLOGICA[[#This Row],[DIAS]]&gt;0,AVERAGEIFS('[1]Estacion Davis'!D:D,'[1]Estacion Davis'!$A:$A,[1]!DATAMETEROLOGICA[[#This Row],[DIAS]]),0)</f>
        <v>19.600000000000001</v>
      </c>
      <c r="G1904" s="101">
        <f>IF([1]!DATAMETEROLOGICA[[#This Row],[DIAS]]&gt;0,AVERAGEIFS('[1]Estacion Davis'!E:E,'[1]Estacion Davis'!$A:$A,[1]!DATAMETEROLOGICA[[#This Row],[DIAS]]),0)</f>
        <v>69.4375</v>
      </c>
      <c r="H1904" s="101">
        <f>IF([1]!DATAMETEROLOGICA[[#This Row],[DIAS]]&gt;0,AVERAGEIFS('[1]Estacion Davis'!F:F,'[1]Estacion Davis'!$A:$A,[1]!DATAMETEROLOGICA[[#This Row],[DIAS]]),0)</f>
        <v>88</v>
      </c>
      <c r="I1904" s="101">
        <f>IF([1]!DATAMETEROLOGICA[[#This Row],[DIAS]]&gt;0,AVERAGEIFS('[1]Estacion Davis'!G:G,'[1]Estacion Davis'!$A:$A,[1]!DATAMETEROLOGICA[[#This Row],[DIAS]]),0)</f>
        <v>43</v>
      </c>
      <c r="J1904" s="101">
        <f>IF([1]!DATAMETEROLOGICA[[#This Row],[DIAS]]&gt;0,AVERAGEIFS('[1]Estacion Davis'!H:H,'[1]Estacion Davis'!$A:$A,[1]!DATAMETEROLOGICA[[#This Row],[DIAS]]),0)</f>
        <v>6.11</v>
      </c>
    </row>
    <row r="1905" spans="1:10" x14ac:dyDescent="0.25">
      <c r="A1905" s="109">
        <v>45369</v>
      </c>
      <c r="B1905" s="100">
        <f>WEEKNUM([1]!DATAMETEROLOGICA[[#This Row],[DIAS]],21)</f>
        <v>12</v>
      </c>
      <c r="C1905" s="100" cm="1">
        <f t="array" ref="C190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5" s="101">
        <f>IF([1]!DATAMETEROLOGICA[[#This Row],[DIAS]]&gt;0,AVERAGEIFS('[1]Estacion Davis'!B:B,'[1]Estacion Davis'!$A:$A,[1]!DATAMETEROLOGICA[[#This Row],[DIAS]]),0)</f>
        <v>25.506249999999991</v>
      </c>
      <c r="E1905" s="101">
        <f>IF([1]!DATAMETEROLOGICA[[#This Row],[DIAS]]&gt;0,AVERAGEIFS('[1]Estacion Davis'!C:C,'[1]Estacion Davis'!$A:$A,[1]!DATAMETEROLOGICA[[#This Row],[DIAS]]),0)</f>
        <v>34.799999999999997</v>
      </c>
      <c r="F1905" s="101">
        <f>IF([1]!DATAMETEROLOGICA[[#This Row],[DIAS]]&gt;0,AVERAGEIFS('[1]Estacion Davis'!D:D,'[1]Estacion Davis'!$A:$A,[1]!DATAMETEROLOGICA[[#This Row],[DIAS]]),0)</f>
        <v>19.7</v>
      </c>
      <c r="G1905" s="101">
        <f>IF([1]!DATAMETEROLOGICA[[#This Row],[DIAS]]&gt;0,AVERAGEIFS('[1]Estacion Davis'!E:E,'[1]Estacion Davis'!$A:$A,[1]!DATAMETEROLOGICA[[#This Row],[DIAS]]),0)</f>
        <v>68.25</v>
      </c>
      <c r="H1905" s="101">
        <f>IF([1]!DATAMETEROLOGICA[[#This Row],[DIAS]]&gt;0,AVERAGEIFS('[1]Estacion Davis'!F:F,'[1]Estacion Davis'!$A:$A,[1]!DATAMETEROLOGICA[[#This Row],[DIAS]]),0)</f>
        <v>88</v>
      </c>
      <c r="I1905" s="101">
        <f>IF([1]!DATAMETEROLOGICA[[#This Row],[DIAS]]&gt;0,AVERAGEIFS('[1]Estacion Davis'!G:G,'[1]Estacion Davis'!$A:$A,[1]!DATAMETEROLOGICA[[#This Row],[DIAS]]),0)</f>
        <v>40</v>
      </c>
      <c r="J1905" s="101">
        <f>IF([1]!DATAMETEROLOGICA[[#This Row],[DIAS]]&gt;0,AVERAGEIFS('[1]Estacion Davis'!H:H,'[1]Estacion Davis'!$A:$A,[1]!DATAMETEROLOGICA[[#This Row],[DIAS]]),0)</f>
        <v>6.0900000000000007</v>
      </c>
    </row>
    <row r="1906" spans="1:10" x14ac:dyDescent="0.25">
      <c r="A1906" s="109">
        <v>45370</v>
      </c>
      <c r="B1906" s="100">
        <f>WEEKNUM([1]!DATAMETEROLOGICA[[#This Row],[DIAS]],21)</f>
        <v>12</v>
      </c>
      <c r="C1906" s="100" cm="1">
        <f t="array" ref="C190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6" s="101">
        <f>IF([1]!DATAMETEROLOGICA[[#This Row],[DIAS]]&gt;0,AVERAGEIFS('[1]Estacion Davis'!B:B,'[1]Estacion Davis'!$A:$A,[1]!DATAMETEROLOGICA[[#This Row],[DIAS]]),0)</f>
        <v>26.062500000000004</v>
      </c>
      <c r="E1906" s="101">
        <f>IF([1]!DATAMETEROLOGICA[[#This Row],[DIAS]]&gt;0,AVERAGEIFS('[1]Estacion Davis'!C:C,'[1]Estacion Davis'!$A:$A,[1]!DATAMETEROLOGICA[[#This Row],[DIAS]]),0)</f>
        <v>33.9</v>
      </c>
      <c r="F1906" s="101">
        <f>IF([1]!DATAMETEROLOGICA[[#This Row],[DIAS]]&gt;0,AVERAGEIFS('[1]Estacion Davis'!D:D,'[1]Estacion Davis'!$A:$A,[1]!DATAMETEROLOGICA[[#This Row],[DIAS]]),0)</f>
        <v>22.1</v>
      </c>
      <c r="G1906" s="101">
        <f>IF([1]!DATAMETEROLOGICA[[#This Row],[DIAS]]&gt;0,AVERAGEIFS('[1]Estacion Davis'!E:E,'[1]Estacion Davis'!$A:$A,[1]!DATAMETEROLOGICA[[#This Row],[DIAS]]),0)</f>
        <v>66.229166666666671</v>
      </c>
      <c r="H1906" s="101">
        <f>IF([1]!DATAMETEROLOGICA[[#This Row],[DIAS]]&gt;0,AVERAGEIFS('[1]Estacion Davis'!F:F,'[1]Estacion Davis'!$A:$A,[1]!DATAMETEROLOGICA[[#This Row],[DIAS]]),0)</f>
        <v>80</v>
      </c>
      <c r="I1906" s="101">
        <f>IF([1]!DATAMETEROLOGICA[[#This Row],[DIAS]]&gt;0,AVERAGEIFS('[1]Estacion Davis'!G:G,'[1]Estacion Davis'!$A:$A,[1]!DATAMETEROLOGICA[[#This Row],[DIAS]]),0)</f>
        <v>43</v>
      </c>
      <c r="J1906" s="101">
        <f>IF([1]!DATAMETEROLOGICA[[#This Row],[DIAS]]&gt;0,AVERAGEIFS('[1]Estacion Davis'!H:H,'[1]Estacion Davis'!$A:$A,[1]!DATAMETEROLOGICA[[#This Row],[DIAS]]),0)</f>
        <v>5.8100000000000005</v>
      </c>
    </row>
    <row r="1907" spans="1:10" x14ac:dyDescent="0.25">
      <c r="A1907" s="109">
        <v>45371</v>
      </c>
      <c r="B1907" s="100">
        <f>WEEKNUM([1]!DATAMETEROLOGICA[[#This Row],[DIAS]],21)</f>
        <v>12</v>
      </c>
      <c r="C1907" s="100" cm="1">
        <f t="array" ref="C190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7" s="101">
        <f>IF([1]!DATAMETEROLOGICA[[#This Row],[DIAS]]&gt;0,AVERAGEIFS('[1]Estacion Davis'!B:B,'[1]Estacion Davis'!$A:$A,[1]!DATAMETEROLOGICA[[#This Row],[DIAS]]),0)</f>
        <v>25.620833333333323</v>
      </c>
      <c r="E1907" s="101">
        <f>IF([1]!DATAMETEROLOGICA[[#This Row],[DIAS]]&gt;0,AVERAGEIFS('[1]Estacion Davis'!C:C,'[1]Estacion Davis'!$A:$A,[1]!DATAMETEROLOGICA[[#This Row],[DIAS]]),0)</f>
        <v>35</v>
      </c>
      <c r="F1907" s="101">
        <f>IF([1]!DATAMETEROLOGICA[[#This Row],[DIAS]]&gt;0,AVERAGEIFS('[1]Estacion Davis'!D:D,'[1]Estacion Davis'!$A:$A,[1]!DATAMETEROLOGICA[[#This Row],[DIAS]]),0)</f>
        <v>21.4</v>
      </c>
      <c r="G1907" s="101">
        <f>IF([1]!DATAMETEROLOGICA[[#This Row],[DIAS]]&gt;0,AVERAGEIFS('[1]Estacion Davis'!E:E,'[1]Estacion Davis'!$A:$A,[1]!DATAMETEROLOGICA[[#This Row],[DIAS]]),0)</f>
        <v>67.666666666666671</v>
      </c>
      <c r="H1907" s="101">
        <f>IF([1]!DATAMETEROLOGICA[[#This Row],[DIAS]]&gt;0,AVERAGEIFS('[1]Estacion Davis'!F:F,'[1]Estacion Davis'!$A:$A,[1]!DATAMETEROLOGICA[[#This Row],[DIAS]]),0)</f>
        <v>82</v>
      </c>
      <c r="I1907" s="101">
        <f>IF([1]!DATAMETEROLOGICA[[#This Row],[DIAS]]&gt;0,AVERAGEIFS('[1]Estacion Davis'!G:G,'[1]Estacion Davis'!$A:$A,[1]!DATAMETEROLOGICA[[#This Row],[DIAS]]),0)</f>
        <v>41</v>
      </c>
      <c r="J1907" s="101">
        <f>IF([1]!DATAMETEROLOGICA[[#This Row],[DIAS]]&gt;0,AVERAGEIFS('[1]Estacion Davis'!H:H,'[1]Estacion Davis'!$A:$A,[1]!DATAMETEROLOGICA[[#This Row],[DIAS]]),0)</f>
        <v>5.93</v>
      </c>
    </row>
    <row r="1908" spans="1:10" x14ac:dyDescent="0.25">
      <c r="A1908" s="109">
        <v>45372</v>
      </c>
      <c r="B1908" s="100">
        <f>WEEKNUM([1]!DATAMETEROLOGICA[[#This Row],[DIAS]],21)</f>
        <v>12</v>
      </c>
      <c r="C1908" s="100" cm="1">
        <f t="array" ref="C190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8" s="101">
        <f>IF([1]!DATAMETEROLOGICA[[#This Row],[DIAS]]&gt;0,AVERAGEIFS('[1]Estacion Davis'!B:B,'[1]Estacion Davis'!$A:$A,[1]!DATAMETEROLOGICA[[#This Row],[DIAS]]),0)</f>
        <v>25.402083333333326</v>
      </c>
      <c r="E1908" s="101">
        <f>IF([1]!DATAMETEROLOGICA[[#This Row],[DIAS]]&gt;0,AVERAGEIFS('[1]Estacion Davis'!C:C,'[1]Estacion Davis'!$A:$A,[1]!DATAMETEROLOGICA[[#This Row],[DIAS]]),0)</f>
        <v>34.1</v>
      </c>
      <c r="F1908" s="101">
        <f>IF([1]!DATAMETEROLOGICA[[#This Row],[DIAS]]&gt;0,AVERAGEIFS('[1]Estacion Davis'!D:D,'[1]Estacion Davis'!$A:$A,[1]!DATAMETEROLOGICA[[#This Row],[DIAS]]),0)</f>
        <v>20.8</v>
      </c>
      <c r="G1908" s="101">
        <f>IF([1]!DATAMETEROLOGICA[[#This Row],[DIAS]]&gt;0,AVERAGEIFS('[1]Estacion Davis'!E:E,'[1]Estacion Davis'!$A:$A,[1]!DATAMETEROLOGICA[[#This Row],[DIAS]]),0)</f>
        <v>66.125</v>
      </c>
      <c r="H1908" s="101">
        <f>IF([1]!DATAMETEROLOGICA[[#This Row],[DIAS]]&gt;0,AVERAGEIFS('[1]Estacion Davis'!F:F,'[1]Estacion Davis'!$A:$A,[1]!DATAMETEROLOGICA[[#This Row],[DIAS]]),0)</f>
        <v>81</v>
      </c>
      <c r="I1908" s="101">
        <f>IF([1]!DATAMETEROLOGICA[[#This Row],[DIAS]]&gt;0,AVERAGEIFS('[1]Estacion Davis'!G:G,'[1]Estacion Davis'!$A:$A,[1]!DATAMETEROLOGICA[[#This Row],[DIAS]]),0)</f>
        <v>42</v>
      </c>
      <c r="J1908" s="101">
        <f>IF([1]!DATAMETEROLOGICA[[#This Row],[DIAS]]&gt;0,AVERAGEIFS('[1]Estacion Davis'!H:H,'[1]Estacion Davis'!$A:$A,[1]!DATAMETEROLOGICA[[#This Row],[DIAS]]),0)</f>
        <v>6.43</v>
      </c>
    </row>
    <row r="1909" spans="1:10" x14ac:dyDescent="0.25">
      <c r="A1909" s="109">
        <v>45373</v>
      </c>
      <c r="B1909" s="100">
        <f>WEEKNUM([1]!DATAMETEROLOGICA[[#This Row],[DIAS]],21)</f>
        <v>12</v>
      </c>
      <c r="C1909" s="100" cm="1">
        <f t="array" ref="C190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09" s="101">
        <f>IF([1]!DATAMETEROLOGICA[[#This Row],[DIAS]]&gt;0,AVERAGEIFS('[1]Estacion Davis'!B:B,'[1]Estacion Davis'!$A:$A,[1]!DATAMETEROLOGICA[[#This Row],[DIAS]]),0)</f>
        <v>25.079166666666666</v>
      </c>
      <c r="E1909" s="101">
        <f>IF([1]!DATAMETEROLOGICA[[#This Row],[DIAS]]&gt;0,AVERAGEIFS('[1]Estacion Davis'!C:C,'[1]Estacion Davis'!$A:$A,[1]!DATAMETEROLOGICA[[#This Row],[DIAS]]),0)</f>
        <v>32.299999999999997</v>
      </c>
      <c r="F1909" s="101">
        <f>IF([1]!DATAMETEROLOGICA[[#This Row],[DIAS]]&gt;0,AVERAGEIFS('[1]Estacion Davis'!D:D,'[1]Estacion Davis'!$A:$A,[1]!DATAMETEROLOGICA[[#This Row],[DIAS]]),0)</f>
        <v>20.8</v>
      </c>
      <c r="G1909" s="101">
        <f>IF([1]!DATAMETEROLOGICA[[#This Row],[DIAS]]&gt;0,AVERAGEIFS('[1]Estacion Davis'!E:E,'[1]Estacion Davis'!$A:$A,[1]!DATAMETEROLOGICA[[#This Row],[DIAS]]),0)</f>
        <v>66.1875</v>
      </c>
      <c r="H1909" s="101">
        <f>IF([1]!DATAMETEROLOGICA[[#This Row],[DIAS]]&gt;0,AVERAGEIFS('[1]Estacion Davis'!F:F,'[1]Estacion Davis'!$A:$A,[1]!DATAMETEROLOGICA[[#This Row],[DIAS]]),0)</f>
        <v>80</v>
      </c>
      <c r="I1909" s="101">
        <f>IF([1]!DATAMETEROLOGICA[[#This Row],[DIAS]]&gt;0,AVERAGEIFS('[1]Estacion Davis'!G:G,'[1]Estacion Davis'!$A:$A,[1]!DATAMETEROLOGICA[[#This Row],[DIAS]]),0)</f>
        <v>48</v>
      </c>
      <c r="J1909" s="101">
        <f>IF([1]!DATAMETEROLOGICA[[#This Row],[DIAS]]&gt;0,AVERAGEIFS('[1]Estacion Davis'!H:H,'[1]Estacion Davis'!$A:$A,[1]!DATAMETEROLOGICA[[#This Row],[DIAS]]),0)</f>
        <v>5.2899999999999991</v>
      </c>
    </row>
    <row r="1910" spans="1:10" x14ac:dyDescent="0.25">
      <c r="A1910" s="109">
        <v>45374</v>
      </c>
      <c r="B1910" s="100">
        <f>WEEKNUM([1]!DATAMETEROLOGICA[[#This Row],[DIAS]],21)</f>
        <v>12</v>
      </c>
      <c r="C1910" s="100" cm="1">
        <f t="array" ref="C191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0" s="101">
        <f>IF([1]!DATAMETEROLOGICA[[#This Row],[DIAS]]&gt;0,AVERAGEIFS('[1]Estacion Davis'!B:B,'[1]Estacion Davis'!$A:$A,[1]!DATAMETEROLOGICA[[#This Row],[DIAS]]),0)</f>
        <v>24.885416666666661</v>
      </c>
      <c r="E1910" s="101">
        <f>IF([1]!DATAMETEROLOGICA[[#This Row],[DIAS]]&gt;0,AVERAGEIFS('[1]Estacion Davis'!C:C,'[1]Estacion Davis'!$A:$A,[1]!DATAMETEROLOGICA[[#This Row],[DIAS]]),0)</f>
        <v>31.7</v>
      </c>
      <c r="F1910" s="101">
        <f>IF([1]!DATAMETEROLOGICA[[#This Row],[DIAS]]&gt;0,AVERAGEIFS('[1]Estacion Davis'!D:D,'[1]Estacion Davis'!$A:$A,[1]!DATAMETEROLOGICA[[#This Row],[DIAS]]),0)</f>
        <v>20.7</v>
      </c>
      <c r="G1910" s="101">
        <f>IF([1]!DATAMETEROLOGICA[[#This Row],[DIAS]]&gt;0,AVERAGEIFS('[1]Estacion Davis'!E:E,'[1]Estacion Davis'!$A:$A,[1]!DATAMETEROLOGICA[[#This Row],[DIAS]]),0)</f>
        <v>66.020833333333329</v>
      </c>
      <c r="H1910" s="101">
        <f>IF([1]!DATAMETEROLOGICA[[#This Row],[DIAS]]&gt;0,AVERAGEIFS('[1]Estacion Davis'!F:F,'[1]Estacion Davis'!$A:$A,[1]!DATAMETEROLOGICA[[#This Row],[DIAS]]),0)</f>
        <v>81</v>
      </c>
      <c r="I1910" s="101">
        <f>IF([1]!DATAMETEROLOGICA[[#This Row],[DIAS]]&gt;0,AVERAGEIFS('[1]Estacion Davis'!G:G,'[1]Estacion Davis'!$A:$A,[1]!DATAMETEROLOGICA[[#This Row],[DIAS]]),0)</f>
        <v>46</v>
      </c>
      <c r="J1910" s="101">
        <f>IF([1]!DATAMETEROLOGICA[[#This Row],[DIAS]]&gt;0,AVERAGEIFS('[1]Estacion Davis'!H:H,'[1]Estacion Davis'!$A:$A,[1]!DATAMETEROLOGICA[[#This Row],[DIAS]]),0)</f>
        <v>6.96</v>
      </c>
    </row>
    <row r="1911" spans="1:10" x14ac:dyDescent="0.25">
      <c r="A1911" s="109">
        <v>45375</v>
      </c>
      <c r="B1911" s="100">
        <f>WEEKNUM([1]!DATAMETEROLOGICA[[#This Row],[DIAS]],21)</f>
        <v>12</v>
      </c>
      <c r="C1911" s="100" cm="1">
        <f t="array" ref="C191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1" s="101">
        <f>IF([1]!DATAMETEROLOGICA[[#This Row],[DIAS]]&gt;0,AVERAGEIFS('[1]Estacion Davis'!B:B,'[1]Estacion Davis'!$A:$A,[1]!DATAMETEROLOGICA[[#This Row],[DIAS]]),0)</f>
        <v>24.524999999999995</v>
      </c>
      <c r="E1911" s="101">
        <f>IF([1]!DATAMETEROLOGICA[[#This Row],[DIAS]]&gt;0,AVERAGEIFS('[1]Estacion Davis'!C:C,'[1]Estacion Davis'!$A:$A,[1]!DATAMETEROLOGICA[[#This Row],[DIAS]]),0)</f>
        <v>31.8</v>
      </c>
      <c r="F1911" s="101">
        <f>IF([1]!DATAMETEROLOGICA[[#This Row],[DIAS]]&gt;0,AVERAGEIFS('[1]Estacion Davis'!D:D,'[1]Estacion Davis'!$A:$A,[1]!DATAMETEROLOGICA[[#This Row],[DIAS]]),0)</f>
        <v>20.6</v>
      </c>
      <c r="G1911" s="101">
        <f>IF([1]!DATAMETEROLOGICA[[#This Row],[DIAS]]&gt;0,AVERAGEIFS('[1]Estacion Davis'!E:E,'[1]Estacion Davis'!$A:$A,[1]!DATAMETEROLOGICA[[#This Row],[DIAS]]),0)</f>
        <v>66.833333333333329</v>
      </c>
      <c r="H1911" s="101">
        <f>IF([1]!DATAMETEROLOGICA[[#This Row],[DIAS]]&gt;0,AVERAGEIFS('[1]Estacion Davis'!F:F,'[1]Estacion Davis'!$A:$A,[1]!DATAMETEROLOGICA[[#This Row],[DIAS]]),0)</f>
        <v>82</v>
      </c>
      <c r="I1911" s="101">
        <f>IF([1]!DATAMETEROLOGICA[[#This Row],[DIAS]]&gt;0,AVERAGEIFS('[1]Estacion Davis'!G:G,'[1]Estacion Davis'!$A:$A,[1]!DATAMETEROLOGICA[[#This Row],[DIAS]]),0)</f>
        <v>46</v>
      </c>
      <c r="J1911" s="101">
        <f>IF([1]!DATAMETEROLOGICA[[#This Row],[DIAS]]&gt;0,AVERAGEIFS('[1]Estacion Davis'!H:H,'[1]Estacion Davis'!$A:$A,[1]!DATAMETEROLOGICA[[#This Row],[DIAS]]),0)</f>
        <v>6.4499999999999993</v>
      </c>
    </row>
    <row r="1912" spans="1:10" x14ac:dyDescent="0.25">
      <c r="A1912" s="109">
        <v>45376</v>
      </c>
      <c r="B1912" s="100">
        <f>WEEKNUM([1]!DATAMETEROLOGICA[[#This Row],[DIAS]],21)</f>
        <v>13</v>
      </c>
      <c r="C1912" s="100" cm="1">
        <f t="array" ref="C191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2" s="101">
        <f>IF([1]!DATAMETEROLOGICA[[#This Row],[DIAS]]&gt;0,AVERAGEIFS('[1]Estacion Davis'!B:B,'[1]Estacion Davis'!$A:$A,[1]!DATAMETEROLOGICA[[#This Row],[DIAS]]),0)</f>
        <v>24.277083333333334</v>
      </c>
      <c r="E1912" s="101">
        <f>IF([1]!DATAMETEROLOGICA[[#This Row],[DIAS]]&gt;0,AVERAGEIFS('[1]Estacion Davis'!C:C,'[1]Estacion Davis'!$A:$A,[1]!DATAMETEROLOGICA[[#This Row],[DIAS]]),0)</f>
        <v>32</v>
      </c>
      <c r="F1912" s="101">
        <f>IF([1]!DATAMETEROLOGICA[[#This Row],[DIAS]]&gt;0,AVERAGEIFS('[1]Estacion Davis'!D:D,'[1]Estacion Davis'!$A:$A,[1]!DATAMETEROLOGICA[[#This Row],[DIAS]]),0)</f>
        <v>19.2</v>
      </c>
      <c r="G1912" s="101">
        <f>IF([1]!DATAMETEROLOGICA[[#This Row],[DIAS]]&gt;0,AVERAGEIFS('[1]Estacion Davis'!E:E,'[1]Estacion Davis'!$A:$A,[1]!DATAMETEROLOGICA[[#This Row],[DIAS]]),0)</f>
        <v>67.041666666666671</v>
      </c>
      <c r="H1912" s="101">
        <f>IF([1]!DATAMETEROLOGICA[[#This Row],[DIAS]]&gt;0,AVERAGEIFS('[1]Estacion Davis'!F:F,'[1]Estacion Davis'!$A:$A,[1]!DATAMETEROLOGICA[[#This Row],[DIAS]]),0)</f>
        <v>85</v>
      </c>
      <c r="I1912" s="101">
        <f>IF([1]!DATAMETEROLOGICA[[#This Row],[DIAS]]&gt;0,AVERAGEIFS('[1]Estacion Davis'!G:G,'[1]Estacion Davis'!$A:$A,[1]!DATAMETEROLOGICA[[#This Row],[DIAS]]),0)</f>
        <v>45</v>
      </c>
      <c r="J1912" s="101">
        <f>IF([1]!DATAMETEROLOGICA[[#This Row],[DIAS]]&gt;0,AVERAGEIFS('[1]Estacion Davis'!H:H,'[1]Estacion Davis'!$A:$A,[1]!DATAMETEROLOGICA[[#This Row],[DIAS]]),0)</f>
        <v>5.6199999999999992</v>
      </c>
    </row>
    <row r="1913" spans="1:10" x14ac:dyDescent="0.25">
      <c r="A1913" s="109">
        <v>45377</v>
      </c>
      <c r="B1913" s="100">
        <f>WEEKNUM([1]!DATAMETEROLOGICA[[#This Row],[DIAS]],21)</f>
        <v>13</v>
      </c>
      <c r="C1913" s="100" cm="1">
        <f t="array" ref="C191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3" s="101">
        <f>IF([1]!DATAMETEROLOGICA[[#This Row],[DIAS]]&gt;0,AVERAGEIFS('[1]Estacion Davis'!B:B,'[1]Estacion Davis'!$A:$A,[1]!DATAMETEROLOGICA[[#This Row],[DIAS]]),0)</f>
        <v>25.2</v>
      </c>
      <c r="E1913" s="101">
        <f>IF([1]!DATAMETEROLOGICA[[#This Row],[DIAS]]&gt;0,AVERAGEIFS('[1]Estacion Davis'!C:C,'[1]Estacion Davis'!$A:$A,[1]!DATAMETEROLOGICA[[#This Row],[DIAS]]),0)</f>
        <v>32.5</v>
      </c>
      <c r="F1913" s="101">
        <f>IF([1]!DATAMETEROLOGICA[[#This Row],[DIAS]]&gt;0,AVERAGEIFS('[1]Estacion Davis'!D:D,'[1]Estacion Davis'!$A:$A,[1]!DATAMETEROLOGICA[[#This Row],[DIAS]]),0)</f>
        <v>21</v>
      </c>
      <c r="G1913" s="101">
        <f>IF([1]!DATAMETEROLOGICA[[#This Row],[DIAS]]&gt;0,AVERAGEIFS('[1]Estacion Davis'!E:E,'[1]Estacion Davis'!$A:$A,[1]!DATAMETEROLOGICA[[#This Row],[DIAS]]),0)</f>
        <v>64.645833333333329</v>
      </c>
      <c r="H1913" s="101">
        <f>IF([1]!DATAMETEROLOGICA[[#This Row],[DIAS]]&gt;0,AVERAGEIFS('[1]Estacion Davis'!F:F,'[1]Estacion Davis'!$A:$A,[1]!DATAMETEROLOGICA[[#This Row],[DIAS]]),0)</f>
        <v>76</v>
      </c>
      <c r="I1913" s="101">
        <f>IF([1]!DATAMETEROLOGICA[[#This Row],[DIAS]]&gt;0,AVERAGEIFS('[1]Estacion Davis'!G:G,'[1]Estacion Davis'!$A:$A,[1]!DATAMETEROLOGICA[[#This Row],[DIAS]]),0)</f>
        <v>48</v>
      </c>
      <c r="J1913" s="101">
        <f>IF([1]!DATAMETEROLOGICA[[#This Row],[DIAS]]&gt;0,AVERAGEIFS('[1]Estacion Davis'!H:H,'[1]Estacion Davis'!$A:$A,[1]!DATAMETEROLOGICA[[#This Row],[DIAS]]),0)</f>
        <v>4.92</v>
      </c>
    </row>
    <row r="1914" spans="1:10" x14ac:dyDescent="0.25">
      <c r="A1914" s="109">
        <v>45378</v>
      </c>
      <c r="B1914" s="100">
        <f>WEEKNUM([1]!DATAMETEROLOGICA[[#This Row],[DIAS]],21)</f>
        <v>13</v>
      </c>
      <c r="C1914" s="100" cm="1">
        <f t="array" ref="C191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4" s="101">
        <f>IF([1]!DATAMETEROLOGICA[[#This Row],[DIAS]]&gt;0,AVERAGEIFS('[1]Estacion Davis'!B:B,'[1]Estacion Davis'!$A:$A,[1]!DATAMETEROLOGICA[[#This Row],[DIAS]]),0)</f>
        <v>25.068750000000005</v>
      </c>
      <c r="E1914" s="101">
        <f>IF([1]!DATAMETEROLOGICA[[#This Row],[DIAS]]&gt;0,AVERAGEIFS('[1]Estacion Davis'!C:C,'[1]Estacion Davis'!$A:$A,[1]!DATAMETEROLOGICA[[#This Row],[DIAS]]),0)</f>
        <v>33.299999999999997</v>
      </c>
      <c r="F1914" s="101">
        <f>IF([1]!DATAMETEROLOGICA[[#This Row],[DIAS]]&gt;0,AVERAGEIFS('[1]Estacion Davis'!D:D,'[1]Estacion Davis'!$A:$A,[1]!DATAMETEROLOGICA[[#This Row],[DIAS]]),0)</f>
        <v>19.399999999999999</v>
      </c>
      <c r="G1914" s="101">
        <f>IF([1]!DATAMETEROLOGICA[[#This Row],[DIAS]]&gt;0,AVERAGEIFS('[1]Estacion Davis'!E:E,'[1]Estacion Davis'!$A:$A,[1]!DATAMETEROLOGICA[[#This Row],[DIAS]]),0)</f>
        <v>67.0625</v>
      </c>
      <c r="H1914" s="101">
        <f>IF([1]!DATAMETEROLOGICA[[#This Row],[DIAS]]&gt;0,AVERAGEIFS('[1]Estacion Davis'!F:F,'[1]Estacion Davis'!$A:$A,[1]!DATAMETEROLOGICA[[#This Row],[DIAS]]),0)</f>
        <v>85</v>
      </c>
      <c r="I1914" s="101">
        <f>IF([1]!DATAMETEROLOGICA[[#This Row],[DIAS]]&gt;0,AVERAGEIFS('[1]Estacion Davis'!G:G,'[1]Estacion Davis'!$A:$A,[1]!DATAMETEROLOGICA[[#This Row],[DIAS]]),0)</f>
        <v>41</v>
      </c>
      <c r="J1914" s="101">
        <f>IF([1]!DATAMETEROLOGICA[[#This Row],[DIAS]]&gt;0,AVERAGEIFS('[1]Estacion Davis'!H:H,'[1]Estacion Davis'!$A:$A,[1]!DATAMETEROLOGICA[[#This Row],[DIAS]]),0)</f>
        <v>5.8299999999999992</v>
      </c>
    </row>
    <row r="1915" spans="1:10" x14ac:dyDescent="0.25">
      <c r="A1915" s="109">
        <v>45379</v>
      </c>
      <c r="B1915" s="100">
        <f>WEEKNUM([1]!DATAMETEROLOGICA[[#This Row],[DIAS]],21)</f>
        <v>13</v>
      </c>
      <c r="C1915" s="100" cm="1">
        <f t="array" ref="C191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5" s="101">
        <f>IF([1]!DATAMETEROLOGICA[[#This Row],[DIAS]]&gt;0,AVERAGEIFS('[1]Estacion Davis'!B:B,'[1]Estacion Davis'!$A:$A,[1]!DATAMETEROLOGICA[[#This Row],[DIAS]]),0)</f>
        <v>25.356249999999999</v>
      </c>
      <c r="E1915" s="101">
        <f>IF([1]!DATAMETEROLOGICA[[#This Row],[DIAS]]&gt;0,AVERAGEIFS('[1]Estacion Davis'!C:C,'[1]Estacion Davis'!$A:$A,[1]!DATAMETEROLOGICA[[#This Row],[DIAS]]),0)</f>
        <v>34.6</v>
      </c>
      <c r="F1915" s="101">
        <f>IF([1]!DATAMETEROLOGICA[[#This Row],[DIAS]]&gt;0,AVERAGEIFS('[1]Estacion Davis'!D:D,'[1]Estacion Davis'!$A:$A,[1]!DATAMETEROLOGICA[[#This Row],[DIAS]]),0)</f>
        <v>19.899999999999999</v>
      </c>
      <c r="G1915" s="101">
        <f>IF([1]!DATAMETEROLOGICA[[#This Row],[DIAS]]&gt;0,AVERAGEIFS('[1]Estacion Davis'!E:E,'[1]Estacion Davis'!$A:$A,[1]!DATAMETEROLOGICA[[#This Row],[DIAS]]),0)</f>
        <v>66.854166666666671</v>
      </c>
      <c r="H1915" s="101">
        <f>IF([1]!DATAMETEROLOGICA[[#This Row],[DIAS]]&gt;0,AVERAGEIFS('[1]Estacion Davis'!F:F,'[1]Estacion Davis'!$A:$A,[1]!DATAMETEROLOGICA[[#This Row],[DIAS]]),0)</f>
        <v>87</v>
      </c>
      <c r="I1915" s="101">
        <f>IF([1]!DATAMETEROLOGICA[[#This Row],[DIAS]]&gt;0,AVERAGEIFS('[1]Estacion Davis'!G:G,'[1]Estacion Davis'!$A:$A,[1]!DATAMETEROLOGICA[[#This Row],[DIAS]]),0)</f>
        <v>34</v>
      </c>
      <c r="J1915" s="101">
        <f>IF([1]!DATAMETEROLOGICA[[#This Row],[DIAS]]&gt;0,AVERAGEIFS('[1]Estacion Davis'!H:H,'[1]Estacion Davis'!$A:$A,[1]!DATAMETEROLOGICA[[#This Row],[DIAS]]),0)</f>
        <v>6.0699999999999994</v>
      </c>
    </row>
    <row r="1916" spans="1:10" x14ac:dyDescent="0.25">
      <c r="A1916" s="109">
        <v>45380</v>
      </c>
      <c r="B1916" s="100">
        <f>WEEKNUM([1]!DATAMETEROLOGICA[[#This Row],[DIAS]],21)</f>
        <v>13</v>
      </c>
      <c r="C1916" s="100" cm="1">
        <f t="array" ref="C191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6" s="101">
        <f>IF([1]!DATAMETEROLOGICA[[#This Row],[DIAS]]&gt;0,AVERAGEIFS('[1]Estacion Davis'!B:B,'[1]Estacion Davis'!$A:$A,[1]!DATAMETEROLOGICA[[#This Row],[DIAS]]),0)</f>
        <v>24.914583333333329</v>
      </c>
      <c r="E1916" s="101">
        <f>IF([1]!DATAMETEROLOGICA[[#This Row],[DIAS]]&gt;0,AVERAGEIFS('[1]Estacion Davis'!C:C,'[1]Estacion Davis'!$A:$A,[1]!DATAMETEROLOGICA[[#This Row],[DIAS]]),0)</f>
        <v>33.799999999999997</v>
      </c>
      <c r="F1916" s="101">
        <f>IF([1]!DATAMETEROLOGICA[[#This Row],[DIAS]]&gt;0,AVERAGEIFS('[1]Estacion Davis'!D:D,'[1]Estacion Davis'!$A:$A,[1]!DATAMETEROLOGICA[[#This Row],[DIAS]]),0)</f>
        <v>20.100000000000001</v>
      </c>
      <c r="G1916" s="101">
        <f>IF([1]!DATAMETEROLOGICA[[#This Row],[DIAS]]&gt;0,AVERAGEIFS('[1]Estacion Davis'!E:E,'[1]Estacion Davis'!$A:$A,[1]!DATAMETEROLOGICA[[#This Row],[DIAS]]),0)</f>
        <v>67.895833333333329</v>
      </c>
      <c r="H1916" s="101">
        <f>IF([1]!DATAMETEROLOGICA[[#This Row],[DIAS]]&gt;0,AVERAGEIFS('[1]Estacion Davis'!F:F,'[1]Estacion Davis'!$A:$A,[1]!DATAMETEROLOGICA[[#This Row],[DIAS]]),0)</f>
        <v>85</v>
      </c>
      <c r="I1916" s="101">
        <f>IF([1]!DATAMETEROLOGICA[[#This Row],[DIAS]]&gt;0,AVERAGEIFS('[1]Estacion Davis'!G:G,'[1]Estacion Davis'!$A:$A,[1]!DATAMETEROLOGICA[[#This Row],[DIAS]]),0)</f>
        <v>40</v>
      </c>
      <c r="J1916" s="101">
        <f>IF([1]!DATAMETEROLOGICA[[#This Row],[DIAS]]&gt;0,AVERAGEIFS('[1]Estacion Davis'!H:H,'[1]Estacion Davis'!$A:$A,[1]!DATAMETEROLOGICA[[#This Row],[DIAS]]),0)</f>
        <v>5.8999999999999995</v>
      </c>
    </row>
    <row r="1917" spans="1:10" x14ac:dyDescent="0.25">
      <c r="A1917" s="109">
        <v>45381</v>
      </c>
      <c r="B1917" s="100">
        <f>WEEKNUM([1]!DATAMETEROLOGICA[[#This Row],[DIAS]],21)</f>
        <v>13</v>
      </c>
      <c r="C1917" s="100" cm="1">
        <f t="array" ref="C191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7" s="101">
        <f>IF([1]!DATAMETEROLOGICA[[#This Row],[DIAS]]&gt;0,AVERAGEIFS('[1]Estacion Davis'!B:B,'[1]Estacion Davis'!$A:$A,[1]!DATAMETEROLOGICA[[#This Row],[DIAS]]),0)</f>
        <v>24.102083333333329</v>
      </c>
      <c r="E1917" s="101">
        <f>IF([1]!DATAMETEROLOGICA[[#This Row],[DIAS]]&gt;0,AVERAGEIFS('[1]Estacion Davis'!C:C,'[1]Estacion Davis'!$A:$A,[1]!DATAMETEROLOGICA[[#This Row],[DIAS]]),0)</f>
        <v>33.200000000000003</v>
      </c>
      <c r="F1917" s="101">
        <f>IF([1]!DATAMETEROLOGICA[[#This Row],[DIAS]]&gt;0,AVERAGEIFS('[1]Estacion Davis'!D:D,'[1]Estacion Davis'!$A:$A,[1]!DATAMETEROLOGICA[[#This Row],[DIAS]]),0)</f>
        <v>19.5</v>
      </c>
      <c r="G1917" s="101">
        <f>IF([1]!DATAMETEROLOGICA[[#This Row],[DIAS]]&gt;0,AVERAGEIFS('[1]Estacion Davis'!E:E,'[1]Estacion Davis'!$A:$A,[1]!DATAMETEROLOGICA[[#This Row],[DIAS]]),0)</f>
        <v>68.5</v>
      </c>
      <c r="H1917" s="101">
        <f>IF([1]!DATAMETEROLOGICA[[#This Row],[DIAS]]&gt;0,AVERAGEIFS('[1]Estacion Davis'!F:F,'[1]Estacion Davis'!$A:$A,[1]!DATAMETEROLOGICA[[#This Row],[DIAS]]),0)</f>
        <v>87</v>
      </c>
      <c r="I1917" s="101">
        <f>IF([1]!DATAMETEROLOGICA[[#This Row],[DIAS]]&gt;0,AVERAGEIFS('[1]Estacion Davis'!G:G,'[1]Estacion Davis'!$A:$A,[1]!DATAMETEROLOGICA[[#This Row],[DIAS]]),0)</f>
        <v>36</v>
      </c>
      <c r="J1917" s="101">
        <f>IF([1]!DATAMETEROLOGICA[[#This Row],[DIAS]]&gt;0,AVERAGEIFS('[1]Estacion Davis'!H:H,'[1]Estacion Davis'!$A:$A,[1]!DATAMETEROLOGICA[[#This Row],[DIAS]]),0)</f>
        <v>6.24</v>
      </c>
    </row>
    <row r="1918" spans="1:10" x14ac:dyDescent="0.25">
      <c r="A1918" s="109">
        <v>45382</v>
      </c>
      <c r="B1918" s="100">
        <f>WEEKNUM([1]!DATAMETEROLOGICA[[#This Row],[DIAS]],21)</f>
        <v>13</v>
      </c>
      <c r="C1918" s="100" cm="1">
        <f t="array" ref="C191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8" s="101">
        <f>IF([1]!DATAMETEROLOGICA[[#This Row],[DIAS]]&gt;0,AVERAGEIFS('[1]Estacion Davis'!B:B,'[1]Estacion Davis'!$A:$A,[1]!DATAMETEROLOGICA[[#This Row],[DIAS]]),0)</f>
        <v>23.141666666666666</v>
      </c>
      <c r="E1918" s="101">
        <f>IF([1]!DATAMETEROLOGICA[[#This Row],[DIAS]]&gt;0,AVERAGEIFS('[1]Estacion Davis'!C:C,'[1]Estacion Davis'!$A:$A,[1]!DATAMETEROLOGICA[[#This Row],[DIAS]]),0)</f>
        <v>30.6</v>
      </c>
      <c r="F1918" s="101">
        <f>IF([1]!DATAMETEROLOGICA[[#This Row],[DIAS]]&gt;0,AVERAGEIFS('[1]Estacion Davis'!D:D,'[1]Estacion Davis'!$A:$A,[1]!DATAMETEROLOGICA[[#This Row],[DIAS]]),0)</f>
        <v>19.100000000000001</v>
      </c>
      <c r="G1918" s="101">
        <f>IF([1]!DATAMETEROLOGICA[[#This Row],[DIAS]]&gt;0,AVERAGEIFS('[1]Estacion Davis'!E:E,'[1]Estacion Davis'!$A:$A,[1]!DATAMETEROLOGICA[[#This Row],[DIAS]]),0)</f>
        <v>70.5625</v>
      </c>
      <c r="H1918" s="101">
        <f>IF([1]!DATAMETEROLOGICA[[#This Row],[DIAS]]&gt;0,AVERAGEIFS('[1]Estacion Davis'!F:F,'[1]Estacion Davis'!$A:$A,[1]!DATAMETEROLOGICA[[#This Row],[DIAS]]),0)</f>
        <v>88</v>
      </c>
      <c r="I1918" s="101">
        <f>IF([1]!DATAMETEROLOGICA[[#This Row],[DIAS]]&gt;0,AVERAGEIFS('[1]Estacion Davis'!G:G,'[1]Estacion Davis'!$A:$A,[1]!DATAMETEROLOGICA[[#This Row],[DIAS]]),0)</f>
        <v>41</v>
      </c>
      <c r="J1918" s="101">
        <f>IF([1]!DATAMETEROLOGICA[[#This Row],[DIAS]]&gt;0,AVERAGEIFS('[1]Estacion Davis'!H:H,'[1]Estacion Davis'!$A:$A,[1]!DATAMETEROLOGICA[[#This Row],[DIAS]]),0)</f>
        <v>5.75</v>
      </c>
    </row>
    <row r="1919" spans="1:10" x14ac:dyDescent="0.25">
      <c r="A1919" s="109">
        <v>45383</v>
      </c>
      <c r="B1919" s="100">
        <f>WEEKNUM([1]!DATAMETEROLOGICA[[#This Row],[DIAS]],21)</f>
        <v>14</v>
      </c>
      <c r="C1919" s="100" cm="1">
        <f t="array" ref="C191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19" s="101">
        <f>IF([1]!DATAMETEROLOGICA[[#This Row],[DIAS]]&gt;0,AVERAGEIFS('[1]Estacion Davis'!B:B,'[1]Estacion Davis'!$A:$A,[1]!DATAMETEROLOGICA[[#This Row],[DIAS]]),0)</f>
        <v>23.360416666666655</v>
      </c>
      <c r="E1919" s="101">
        <f>IF([1]!DATAMETEROLOGICA[[#This Row],[DIAS]]&gt;0,AVERAGEIFS('[1]Estacion Davis'!C:C,'[1]Estacion Davis'!$A:$A,[1]!DATAMETEROLOGICA[[#This Row],[DIAS]]),0)</f>
        <v>33.5</v>
      </c>
      <c r="F1919" s="101">
        <f>IF([1]!DATAMETEROLOGICA[[#This Row],[DIAS]]&gt;0,AVERAGEIFS('[1]Estacion Davis'!D:D,'[1]Estacion Davis'!$A:$A,[1]!DATAMETEROLOGICA[[#This Row],[DIAS]]),0)</f>
        <v>17.7</v>
      </c>
      <c r="G1919" s="101">
        <f>IF([1]!DATAMETEROLOGICA[[#This Row],[DIAS]]&gt;0,AVERAGEIFS('[1]Estacion Davis'!E:E,'[1]Estacion Davis'!$A:$A,[1]!DATAMETEROLOGICA[[#This Row],[DIAS]]),0)</f>
        <v>68.208333333333329</v>
      </c>
      <c r="H1919" s="101">
        <f>IF([1]!DATAMETEROLOGICA[[#This Row],[DIAS]]&gt;0,AVERAGEIFS('[1]Estacion Davis'!F:F,'[1]Estacion Davis'!$A:$A,[1]!DATAMETEROLOGICA[[#This Row],[DIAS]]),0)</f>
        <v>91</v>
      </c>
      <c r="I1919" s="101">
        <f>IF([1]!DATAMETEROLOGICA[[#This Row],[DIAS]]&gt;0,AVERAGEIFS('[1]Estacion Davis'!G:G,'[1]Estacion Davis'!$A:$A,[1]!DATAMETEROLOGICA[[#This Row],[DIAS]]),0)</f>
        <v>36</v>
      </c>
      <c r="J1919" s="101">
        <f>IF([1]!DATAMETEROLOGICA[[#This Row],[DIAS]]&gt;0,AVERAGEIFS('[1]Estacion Davis'!H:H,'[1]Estacion Davis'!$A:$A,[1]!DATAMETEROLOGICA[[#This Row],[DIAS]]),0)</f>
        <v>6.24</v>
      </c>
    </row>
    <row r="1920" spans="1:10" x14ac:dyDescent="0.25">
      <c r="A1920" s="109">
        <v>45384</v>
      </c>
      <c r="B1920" s="100">
        <f>WEEKNUM([1]!DATAMETEROLOGICA[[#This Row],[DIAS]],21)</f>
        <v>14</v>
      </c>
      <c r="C1920" s="100" cm="1">
        <f t="array" ref="C192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0" s="101">
        <f>IF([1]!DATAMETEROLOGICA[[#This Row],[DIAS]]&gt;0,AVERAGEIFS('[1]Estacion Davis'!B:B,'[1]Estacion Davis'!$A:$A,[1]!DATAMETEROLOGICA[[#This Row],[DIAS]]),0)</f>
        <v>22.795833333333331</v>
      </c>
      <c r="E1920" s="101">
        <f>IF([1]!DATAMETEROLOGICA[[#This Row],[DIAS]]&gt;0,AVERAGEIFS('[1]Estacion Davis'!C:C,'[1]Estacion Davis'!$A:$A,[1]!DATAMETEROLOGICA[[#This Row],[DIAS]]),0)</f>
        <v>32</v>
      </c>
      <c r="F1920" s="101">
        <f>IF([1]!DATAMETEROLOGICA[[#This Row],[DIAS]]&gt;0,AVERAGEIFS('[1]Estacion Davis'!D:D,'[1]Estacion Davis'!$A:$A,[1]!DATAMETEROLOGICA[[#This Row],[DIAS]]),0)</f>
        <v>17.7</v>
      </c>
      <c r="G1920" s="101">
        <f>IF([1]!DATAMETEROLOGICA[[#This Row],[DIAS]]&gt;0,AVERAGEIFS('[1]Estacion Davis'!E:E,'[1]Estacion Davis'!$A:$A,[1]!DATAMETEROLOGICA[[#This Row],[DIAS]]),0)</f>
        <v>67.395833333333329</v>
      </c>
      <c r="H1920" s="101">
        <f>IF([1]!DATAMETEROLOGICA[[#This Row],[DIAS]]&gt;0,AVERAGEIFS('[1]Estacion Davis'!F:F,'[1]Estacion Davis'!$A:$A,[1]!DATAMETEROLOGICA[[#This Row],[DIAS]]),0)</f>
        <v>87</v>
      </c>
      <c r="I1920" s="101">
        <f>IF([1]!DATAMETEROLOGICA[[#This Row],[DIAS]]&gt;0,AVERAGEIFS('[1]Estacion Davis'!G:G,'[1]Estacion Davis'!$A:$A,[1]!DATAMETEROLOGICA[[#This Row],[DIAS]]),0)</f>
        <v>41</v>
      </c>
      <c r="J1920" s="101">
        <f>IF([1]!DATAMETEROLOGICA[[#This Row],[DIAS]]&gt;0,AVERAGEIFS('[1]Estacion Davis'!H:H,'[1]Estacion Davis'!$A:$A,[1]!DATAMETEROLOGICA[[#This Row],[DIAS]]),0)</f>
        <v>5.8199999999999994</v>
      </c>
    </row>
    <row r="1921" spans="1:10" x14ac:dyDescent="0.25">
      <c r="A1921" s="109">
        <v>45385</v>
      </c>
      <c r="B1921" s="100">
        <f>WEEKNUM([1]!DATAMETEROLOGICA[[#This Row],[DIAS]],21)</f>
        <v>14</v>
      </c>
      <c r="C1921" s="100" cm="1">
        <f t="array" ref="C192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1" s="101">
        <f>IF([1]!DATAMETEROLOGICA[[#This Row],[DIAS]]&gt;0,AVERAGEIFS('[1]Estacion Davis'!B:B,'[1]Estacion Davis'!$A:$A,[1]!DATAMETEROLOGICA[[#This Row],[DIAS]]),0)</f>
        <v>23.627083333333335</v>
      </c>
      <c r="E1921" s="101">
        <f>IF([1]!DATAMETEROLOGICA[[#This Row],[DIAS]]&gt;0,AVERAGEIFS('[1]Estacion Davis'!C:C,'[1]Estacion Davis'!$A:$A,[1]!DATAMETEROLOGICA[[#This Row],[DIAS]]),0)</f>
        <v>30.2</v>
      </c>
      <c r="F1921" s="101">
        <f>IF([1]!DATAMETEROLOGICA[[#This Row],[DIAS]]&gt;0,AVERAGEIFS('[1]Estacion Davis'!D:D,'[1]Estacion Davis'!$A:$A,[1]!DATAMETEROLOGICA[[#This Row],[DIAS]]),0)</f>
        <v>19.899999999999999</v>
      </c>
      <c r="G1921" s="101">
        <f>IF([1]!DATAMETEROLOGICA[[#This Row],[DIAS]]&gt;0,AVERAGEIFS('[1]Estacion Davis'!E:E,'[1]Estacion Davis'!$A:$A,[1]!DATAMETEROLOGICA[[#This Row],[DIAS]]),0)</f>
        <v>64.458333333333329</v>
      </c>
      <c r="H1921" s="101">
        <f>IF([1]!DATAMETEROLOGICA[[#This Row],[DIAS]]&gt;0,AVERAGEIFS('[1]Estacion Davis'!F:F,'[1]Estacion Davis'!$A:$A,[1]!DATAMETEROLOGICA[[#This Row],[DIAS]]),0)</f>
        <v>79</v>
      </c>
      <c r="I1921" s="101">
        <f>IF([1]!DATAMETEROLOGICA[[#This Row],[DIAS]]&gt;0,AVERAGEIFS('[1]Estacion Davis'!G:G,'[1]Estacion Davis'!$A:$A,[1]!DATAMETEROLOGICA[[#This Row],[DIAS]]),0)</f>
        <v>46</v>
      </c>
      <c r="J1921" s="101">
        <f>IF([1]!DATAMETEROLOGICA[[#This Row],[DIAS]]&gt;0,AVERAGEIFS('[1]Estacion Davis'!H:H,'[1]Estacion Davis'!$A:$A,[1]!DATAMETEROLOGICA[[#This Row],[DIAS]]),0)</f>
        <v>4.37</v>
      </c>
    </row>
    <row r="1922" spans="1:10" x14ac:dyDescent="0.25">
      <c r="A1922" s="109">
        <v>45386</v>
      </c>
      <c r="B1922" s="100">
        <f>WEEKNUM([1]!DATAMETEROLOGICA[[#This Row],[DIAS]],21)</f>
        <v>14</v>
      </c>
      <c r="C1922" s="100" cm="1">
        <f t="array" ref="C192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2" s="101">
        <f>IF([1]!DATAMETEROLOGICA[[#This Row],[DIAS]]&gt;0,AVERAGEIFS('[1]Estacion Davis'!B:B,'[1]Estacion Davis'!$A:$A,[1]!DATAMETEROLOGICA[[#This Row],[DIAS]]),0)</f>
        <v>23.793750000000006</v>
      </c>
      <c r="E1922" s="101">
        <f>IF([1]!DATAMETEROLOGICA[[#This Row],[DIAS]]&gt;0,AVERAGEIFS('[1]Estacion Davis'!C:C,'[1]Estacion Davis'!$A:$A,[1]!DATAMETEROLOGICA[[#This Row],[DIAS]]),0)</f>
        <v>33.4</v>
      </c>
      <c r="F1922" s="101">
        <f>IF([1]!DATAMETEROLOGICA[[#This Row],[DIAS]]&gt;0,AVERAGEIFS('[1]Estacion Davis'!D:D,'[1]Estacion Davis'!$A:$A,[1]!DATAMETEROLOGICA[[#This Row],[DIAS]]),0)</f>
        <v>18.899999999999999</v>
      </c>
      <c r="G1922" s="101">
        <f>IF([1]!DATAMETEROLOGICA[[#This Row],[DIAS]]&gt;0,AVERAGEIFS('[1]Estacion Davis'!E:E,'[1]Estacion Davis'!$A:$A,[1]!DATAMETEROLOGICA[[#This Row],[DIAS]]),0)</f>
        <v>67.145833333333329</v>
      </c>
      <c r="H1922" s="101">
        <f>IF([1]!DATAMETEROLOGICA[[#This Row],[DIAS]]&gt;0,AVERAGEIFS('[1]Estacion Davis'!F:F,'[1]Estacion Davis'!$A:$A,[1]!DATAMETEROLOGICA[[#This Row],[DIAS]]),0)</f>
        <v>85</v>
      </c>
      <c r="I1922" s="101">
        <f>IF([1]!DATAMETEROLOGICA[[#This Row],[DIAS]]&gt;0,AVERAGEIFS('[1]Estacion Davis'!G:G,'[1]Estacion Davis'!$A:$A,[1]!DATAMETEROLOGICA[[#This Row],[DIAS]]),0)</f>
        <v>39</v>
      </c>
      <c r="J1922" s="101">
        <f>IF([1]!DATAMETEROLOGICA[[#This Row],[DIAS]]&gt;0,AVERAGEIFS('[1]Estacion Davis'!H:H,'[1]Estacion Davis'!$A:$A,[1]!DATAMETEROLOGICA[[#This Row],[DIAS]]),0)</f>
        <v>5.57</v>
      </c>
    </row>
    <row r="1923" spans="1:10" x14ac:dyDescent="0.25">
      <c r="A1923" s="109">
        <v>45387</v>
      </c>
      <c r="B1923" s="100">
        <f>WEEKNUM([1]!DATAMETEROLOGICA[[#This Row],[DIAS]],21)</f>
        <v>14</v>
      </c>
      <c r="C1923" s="100" cm="1">
        <f t="array" ref="C1923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3" s="101">
        <f>IF([1]!DATAMETEROLOGICA[[#This Row],[DIAS]]&gt;0,AVERAGEIFS('[1]Estacion Davis'!B:B,'[1]Estacion Davis'!$A:$A,[1]!DATAMETEROLOGICA[[#This Row],[DIAS]]),0)</f>
        <v>23.916666666666671</v>
      </c>
      <c r="E1923" s="101">
        <f>IF([1]!DATAMETEROLOGICA[[#This Row],[DIAS]]&gt;0,AVERAGEIFS('[1]Estacion Davis'!C:C,'[1]Estacion Davis'!$A:$A,[1]!DATAMETEROLOGICA[[#This Row],[DIAS]]),0)</f>
        <v>31.9</v>
      </c>
      <c r="F1923" s="101">
        <f>IF([1]!DATAMETEROLOGICA[[#This Row],[DIAS]]&gt;0,AVERAGEIFS('[1]Estacion Davis'!D:D,'[1]Estacion Davis'!$A:$A,[1]!DATAMETEROLOGICA[[#This Row],[DIAS]]),0)</f>
        <v>20.3</v>
      </c>
      <c r="G1923" s="101">
        <f>IF([1]!DATAMETEROLOGICA[[#This Row],[DIAS]]&gt;0,AVERAGEIFS('[1]Estacion Davis'!E:E,'[1]Estacion Davis'!$A:$A,[1]!DATAMETEROLOGICA[[#This Row],[DIAS]]),0)</f>
        <v>68.854166666666671</v>
      </c>
      <c r="H1923" s="101">
        <f>IF([1]!DATAMETEROLOGICA[[#This Row],[DIAS]]&gt;0,AVERAGEIFS('[1]Estacion Davis'!F:F,'[1]Estacion Davis'!$A:$A,[1]!DATAMETEROLOGICA[[#This Row],[DIAS]]),0)</f>
        <v>85</v>
      </c>
      <c r="I1923" s="101">
        <f>IF([1]!DATAMETEROLOGICA[[#This Row],[DIAS]]&gt;0,AVERAGEIFS('[1]Estacion Davis'!G:G,'[1]Estacion Davis'!$A:$A,[1]!DATAMETEROLOGICA[[#This Row],[DIAS]]),0)</f>
        <v>46</v>
      </c>
      <c r="J1923" s="101">
        <f>IF([1]!DATAMETEROLOGICA[[#This Row],[DIAS]]&gt;0,AVERAGEIFS('[1]Estacion Davis'!H:H,'[1]Estacion Davis'!$A:$A,[1]!DATAMETEROLOGICA[[#This Row],[DIAS]]),0)</f>
        <v>5.51</v>
      </c>
    </row>
    <row r="1924" spans="1:10" x14ac:dyDescent="0.25">
      <c r="A1924" s="109">
        <v>45388</v>
      </c>
      <c r="B1924" s="100">
        <f>WEEKNUM([1]!DATAMETEROLOGICA[[#This Row],[DIAS]],21)</f>
        <v>14</v>
      </c>
      <c r="C1924" s="100" cm="1">
        <f t="array" ref="C1924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4" s="101">
        <f>IF([1]!DATAMETEROLOGICA[[#This Row],[DIAS]]&gt;0,AVERAGEIFS('[1]Estacion Davis'!B:B,'[1]Estacion Davis'!$A:$A,[1]!DATAMETEROLOGICA[[#This Row],[DIAS]]),0)</f>
        <v>23.214583333333334</v>
      </c>
      <c r="E1924" s="101">
        <f>IF([1]!DATAMETEROLOGICA[[#This Row],[DIAS]]&gt;0,AVERAGEIFS('[1]Estacion Davis'!C:C,'[1]Estacion Davis'!$A:$A,[1]!DATAMETEROLOGICA[[#This Row],[DIAS]]),0)</f>
        <v>30.5</v>
      </c>
      <c r="F1924" s="101">
        <f>IF([1]!DATAMETEROLOGICA[[#This Row],[DIAS]]&gt;0,AVERAGEIFS('[1]Estacion Davis'!D:D,'[1]Estacion Davis'!$A:$A,[1]!DATAMETEROLOGICA[[#This Row],[DIAS]]),0)</f>
        <v>19.7</v>
      </c>
      <c r="G1924" s="101">
        <f>IF([1]!DATAMETEROLOGICA[[#This Row],[DIAS]]&gt;0,AVERAGEIFS('[1]Estacion Davis'!E:E,'[1]Estacion Davis'!$A:$A,[1]!DATAMETEROLOGICA[[#This Row],[DIAS]]),0)</f>
        <v>72.125</v>
      </c>
      <c r="H1924" s="101">
        <f>IF([1]!DATAMETEROLOGICA[[#This Row],[DIAS]]&gt;0,AVERAGEIFS('[1]Estacion Davis'!F:F,'[1]Estacion Davis'!$A:$A,[1]!DATAMETEROLOGICA[[#This Row],[DIAS]]),0)</f>
        <v>85</v>
      </c>
      <c r="I1924" s="101">
        <f>IF([1]!DATAMETEROLOGICA[[#This Row],[DIAS]]&gt;0,AVERAGEIFS('[1]Estacion Davis'!G:G,'[1]Estacion Davis'!$A:$A,[1]!DATAMETEROLOGICA[[#This Row],[DIAS]]),0)</f>
        <v>48</v>
      </c>
      <c r="J1924" s="101">
        <f>IF([1]!DATAMETEROLOGICA[[#This Row],[DIAS]]&gt;0,AVERAGEIFS('[1]Estacion Davis'!H:H,'[1]Estacion Davis'!$A:$A,[1]!DATAMETEROLOGICA[[#This Row],[DIAS]]),0)</f>
        <v>5.7899999999999991</v>
      </c>
    </row>
    <row r="1925" spans="1:10" x14ac:dyDescent="0.25">
      <c r="A1925" s="109">
        <v>45389</v>
      </c>
      <c r="B1925" s="100">
        <f>WEEKNUM([1]!DATAMETEROLOGICA[[#This Row],[DIAS]],21)</f>
        <v>14</v>
      </c>
      <c r="C1925" s="100" cm="1">
        <f t="array" ref="C1925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5" s="101">
        <f>IF([1]!DATAMETEROLOGICA[[#This Row],[DIAS]]&gt;0,AVERAGEIFS('[1]Estacion Davis'!B:B,'[1]Estacion Davis'!$A:$A,[1]!DATAMETEROLOGICA[[#This Row],[DIAS]]),0)</f>
        <v>23.247916666666672</v>
      </c>
      <c r="E1925" s="101">
        <f>IF([1]!DATAMETEROLOGICA[[#This Row],[DIAS]]&gt;0,AVERAGEIFS('[1]Estacion Davis'!C:C,'[1]Estacion Davis'!$A:$A,[1]!DATAMETEROLOGICA[[#This Row],[DIAS]]),0)</f>
        <v>31.6</v>
      </c>
      <c r="F1925" s="101">
        <f>IF([1]!DATAMETEROLOGICA[[#This Row],[DIAS]]&gt;0,AVERAGEIFS('[1]Estacion Davis'!D:D,'[1]Estacion Davis'!$A:$A,[1]!DATAMETEROLOGICA[[#This Row],[DIAS]]),0)</f>
        <v>18.7</v>
      </c>
      <c r="G1925" s="101">
        <f>IF([1]!DATAMETEROLOGICA[[#This Row],[DIAS]]&gt;0,AVERAGEIFS('[1]Estacion Davis'!E:E,'[1]Estacion Davis'!$A:$A,[1]!DATAMETEROLOGICA[[#This Row],[DIAS]]),0)</f>
        <v>70.729166666666671</v>
      </c>
      <c r="H1925" s="101">
        <f>IF([1]!DATAMETEROLOGICA[[#This Row],[DIAS]]&gt;0,AVERAGEIFS('[1]Estacion Davis'!F:F,'[1]Estacion Davis'!$A:$A,[1]!DATAMETEROLOGICA[[#This Row],[DIAS]]),0)</f>
        <v>86</v>
      </c>
      <c r="I1925" s="101">
        <f>IF([1]!DATAMETEROLOGICA[[#This Row],[DIAS]]&gt;0,AVERAGEIFS('[1]Estacion Davis'!G:G,'[1]Estacion Davis'!$A:$A,[1]!DATAMETEROLOGICA[[#This Row],[DIAS]]),0)</f>
        <v>45</v>
      </c>
      <c r="J1925" s="101">
        <f>IF([1]!DATAMETEROLOGICA[[#This Row],[DIAS]]&gt;0,AVERAGEIFS('[1]Estacion Davis'!H:H,'[1]Estacion Davis'!$A:$A,[1]!DATAMETEROLOGICA[[#This Row],[DIAS]]),0)</f>
        <v>6.06</v>
      </c>
    </row>
    <row r="1926" spans="1:10" x14ac:dyDescent="0.25">
      <c r="A1926" s="109">
        <v>45390</v>
      </c>
      <c r="B1926" s="100">
        <f>WEEKNUM([1]!DATAMETEROLOGICA[[#This Row],[DIAS]],21)</f>
        <v>15</v>
      </c>
      <c r="C1926" s="100" cm="1">
        <f t="array" ref="C1926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6" s="101">
        <f>IF([1]!DATAMETEROLOGICA[[#This Row],[DIAS]]&gt;0,AVERAGEIFS('[1]Estacion Davis'!B:B,'[1]Estacion Davis'!$A:$A,[1]!DATAMETEROLOGICA[[#This Row],[DIAS]]),0)</f>
        <v>23.02291666666666</v>
      </c>
      <c r="E1926" s="101">
        <f>IF([1]!DATAMETEROLOGICA[[#This Row],[DIAS]]&gt;0,AVERAGEIFS('[1]Estacion Davis'!C:C,'[1]Estacion Davis'!$A:$A,[1]!DATAMETEROLOGICA[[#This Row],[DIAS]]),0)</f>
        <v>31.8</v>
      </c>
      <c r="F1926" s="101">
        <f>IF([1]!DATAMETEROLOGICA[[#This Row],[DIAS]]&gt;0,AVERAGEIFS('[1]Estacion Davis'!D:D,'[1]Estacion Davis'!$A:$A,[1]!DATAMETEROLOGICA[[#This Row],[DIAS]]),0)</f>
        <v>18.600000000000001</v>
      </c>
      <c r="G1926" s="101">
        <f>IF([1]!DATAMETEROLOGICA[[#This Row],[DIAS]]&gt;0,AVERAGEIFS('[1]Estacion Davis'!E:E,'[1]Estacion Davis'!$A:$A,[1]!DATAMETEROLOGICA[[#This Row],[DIAS]]),0)</f>
        <v>71.666666666666671</v>
      </c>
      <c r="H1926" s="101">
        <f>IF([1]!DATAMETEROLOGICA[[#This Row],[DIAS]]&gt;0,AVERAGEIFS('[1]Estacion Davis'!F:F,'[1]Estacion Davis'!$A:$A,[1]!DATAMETEROLOGICA[[#This Row],[DIAS]]),0)</f>
        <v>86</v>
      </c>
      <c r="I1926" s="101">
        <f>IF([1]!DATAMETEROLOGICA[[#This Row],[DIAS]]&gt;0,AVERAGEIFS('[1]Estacion Davis'!G:G,'[1]Estacion Davis'!$A:$A,[1]!DATAMETEROLOGICA[[#This Row],[DIAS]]),0)</f>
        <v>45</v>
      </c>
      <c r="J1926" s="101">
        <f>IF([1]!DATAMETEROLOGICA[[#This Row],[DIAS]]&gt;0,AVERAGEIFS('[1]Estacion Davis'!H:H,'[1]Estacion Davis'!$A:$A,[1]!DATAMETEROLOGICA[[#This Row],[DIAS]]),0)</f>
        <v>4.7699999999999996</v>
      </c>
    </row>
    <row r="1927" spans="1:10" x14ac:dyDescent="0.25">
      <c r="A1927" s="109">
        <v>45391</v>
      </c>
      <c r="B1927" s="100">
        <f>WEEKNUM([1]!DATAMETEROLOGICA[[#This Row],[DIAS]],21)</f>
        <v>15</v>
      </c>
      <c r="C1927" s="100" cm="1">
        <f t="array" ref="C1927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7" s="101">
        <f>IF([1]!DATAMETEROLOGICA[[#This Row],[DIAS]]&gt;0,AVERAGEIFS('[1]Estacion Davis'!B:B,'[1]Estacion Davis'!$A:$A,[1]!DATAMETEROLOGICA[[#This Row],[DIAS]]),0)</f>
        <v>22.927083333333332</v>
      </c>
      <c r="E1927" s="101">
        <f>IF([1]!DATAMETEROLOGICA[[#This Row],[DIAS]]&gt;0,AVERAGEIFS('[1]Estacion Davis'!C:C,'[1]Estacion Davis'!$A:$A,[1]!DATAMETEROLOGICA[[#This Row],[DIAS]]),0)</f>
        <v>31.4</v>
      </c>
      <c r="F1927" s="101">
        <f>IF([1]!DATAMETEROLOGICA[[#This Row],[DIAS]]&gt;0,AVERAGEIFS('[1]Estacion Davis'!D:D,'[1]Estacion Davis'!$A:$A,[1]!DATAMETEROLOGICA[[#This Row],[DIAS]]),0)</f>
        <v>18.7</v>
      </c>
      <c r="G1927" s="101">
        <f>IF([1]!DATAMETEROLOGICA[[#This Row],[DIAS]]&gt;0,AVERAGEIFS('[1]Estacion Davis'!E:E,'[1]Estacion Davis'!$A:$A,[1]!DATAMETEROLOGICA[[#This Row],[DIAS]]),0)</f>
        <v>72.5625</v>
      </c>
      <c r="H1927" s="101">
        <f>IF([1]!DATAMETEROLOGICA[[#This Row],[DIAS]]&gt;0,AVERAGEIFS('[1]Estacion Davis'!F:F,'[1]Estacion Davis'!$A:$A,[1]!DATAMETEROLOGICA[[#This Row],[DIAS]]),0)</f>
        <v>87</v>
      </c>
      <c r="I1927" s="101">
        <f>IF([1]!DATAMETEROLOGICA[[#This Row],[DIAS]]&gt;0,AVERAGEIFS('[1]Estacion Davis'!G:G,'[1]Estacion Davis'!$A:$A,[1]!DATAMETEROLOGICA[[#This Row],[DIAS]]),0)</f>
        <v>45</v>
      </c>
      <c r="J1927" s="101">
        <f>IF([1]!DATAMETEROLOGICA[[#This Row],[DIAS]]&gt;0,AVERAGEIFS('[1]Estacion Davis'!H:H,'[1]Estacion Davis'!$A:$A,[1]!DATAMETEROLOGICA[[#This Row],[DIAS]]),0)</f>
        <v>5.66</v>
      </c>
    </row>
    <row r="1928" spans="1:10" x14ac:dyDescent="0.25">
      <c r="A1928" s="109">
        <v>45392</v>
      </c>
      <c r="B1928" s="100">
        <f>WEEKNUM([1]!DATAMETEROLOGICA[[#This Row],[DIAS]],21)</f>
        <v>15</v>
      </c>
      <c r="C1928" s="100" cm="1">
        <f t="array" ref="C1928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8" s="101">
        <f>IF([1]!DATAMETEROLOGICA[[#This Row],[DIAS]]&gt;0,AVERAGEIFS('[1]Estacion Davis'!B:B,'[1]Estacion Davis'!A:A,[1]!DATAMETEROLOGICA[[#This Row],[DIAS]]),0)</f>
        <v>23.627083333333346</v>
      </c>
      <c r="E1928" s="101">
        <f>IF([1]!DATAMETEROLOGICA[[#This Row],[DIAS]]&gt;0,AVERAGEIFS('[1]Estacion Davis'!C:C,'[1]Estacion Davis'!$A:$A,[1]!DATAMETEROLOGICA[[#This Row],[DIAS]]),0)</f>
        <v>34.200000000000003</v>
      </c>
      <c r="F1928" s="101">
        <f>IF([1]!DATAMETEROLOGICA[[#This Row],[DIAS]]&gt;0,AVERAGEIFS('[1]Estacion Davis'!D:D,'[1]Estacion Davis'!$A:$A,[1]!DATAMETEROLOGICA[[#This Row],[DIAS]]),0)</f>
        <v>18.600000000000001</v>
      </c>
      <c r="G1928" s="101">
        <f>IF([1]!DATAMETEROLOGICA[[#This Row],[DIAS]]&gt;0,AVERAGEIFS('[1]Estacion Davis'!E:E,'[1]Estacion Davis'!$A:$A,[1]!DATAMETEROLOGICA[[#This Row],[DIAS]]),0)</f>
        <v>70.645833333333329</v>
      </c>
      <c r="H1928" s="101">
        <f>IF([1]!DATAMETEROLOGICA[[#This Row],[DIAS]]&gt;0,AVERAGEIFS('[1]Estacion Davis'!F:F,'[1]Estacion Davis'!$A:$A,[1]!DATAMETEROLOGICA[[#This Row],[DIAS]]),0)</f>
        <v>86</v>
      </c>
      <c r="I1928" s="101">
        <f>IF([1]!DATAMETEROLOGICA[[#This Row],[DIAS]]&gt;0,AVERAGEIFS('[1]Estacion Davis'!G:G,'[1]Estacion Davis'!$A:$A,[1]!DATAMETEROLOGICA[[#This Row],[DIAS]]),0)</f>
        <v>39</v>
      </c>
      <c r="J1928" s="101">
        <f>IF([1]!DATAMETEROLOGICA[[#This Row],[DIAS]]&gt;0,AVERAGEIFS('[1]Estacion Davis'!H:H,'[1]Estacion Davis'!$A:$A,[1]!DATAMETEROLOGICA[[#This Row],[DIAS]]),0)</f>
        <v>5.31</v>
      </c>
    </row>
    <row r="1929" spans="1:10" x14ac:dyDescent="0.25">
      <c r="A1929" s="109">
        <v>45393</v>
      </c>
      <c r="B1929" s="100">
        <f>WEEKNUM([1]!DATAMETEROLOGICA[[#This Row],[DIAS]],21)</f>
        <v>15</v>
      </c>
      <c r="C1929" s="100" cm="1">
        <f t="array" ref="C1929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29" s="101">
        <f>IF([1]!DATAMETEROLOGICA[[#This Row],[DIAS]]&gt;0,AVERAGEIFS('[1]Estacion Davis'!B120,'[1]Estacion Davis'!A120,[1]!DATAMETEROLOGICA[[#This Row],[DIAS]]),0)</f>
        <v>23.693750000000005</v>
      </c>
      <c r="E1929" s="101">
        <f>IF([1]!DATAMETEROLOGICA[[#This Row],[DIAS]]&gt;0,AVERAGEIFS('[1]Estacion Davis'!C120,'[1]Estacion Davis'!A120,[1]!DATAMETEROLOGICA[[#This Row],[DIAS]]),0)</f>
        <v>32.799999999999997</v>
      </c>
      <c r="F1929" s="101">
        <f>IF([1]!DATAMETEROLOGICA[[#This Row],[DIAS]]&gt;0,AVERAGEIFS('[1]Estacion Davis'!D120,'[1]Estacion Davis'!A120,[1]!DATAMETEROLOGICA[[#This Row],[DIAS]]),0)</f>
        <v>19.7</v>
      </c>
      <c r="G1929" s="101">
        <f>IF([1]!DATAMETEROLOGICA[[#This Row],[DIAS]]&gt;0,AVERAGEIFS('[1]Estacion Davis'!E120,'[1]Estacion Davis'!A120,[1]!DATAMETEROLOGICA[[#This Row],[DIAS]]),0)</f>
        <v>69.375</v>
      </c>
      <c r="H1929" s="101">
        <f>IF([1]!DATAMETEROLOGICA[[#This Row],[DIAS]]&gt;0,AVERAGEIFS('[1]Estacion Davis'!F120,'[1]Estacion Davis'!A120,[1]!DATAMETEROLOGICA[[#This Row],[DIAS]]),0)</f>
        <v>84</v>
      </c>
      <c r="I1929" s="101">
        <f>IF([1]!DATAMETEROLOGICA[[#This Row],[DIAS]]&gt;0,AVERAGEIFS('[1]Estacion Davis'!G120,'[1]Estacion Davis'!A120,[1]!DATAMETEROLOGICA[[#This Row],[DIAS]]),0)</f>
        <v>43</v>
      </c>
      <c r="J1929" s="101">
        <f>IF([1]!DATAMETEROLOGICA[[#This Row],[DIAS]]&gt;0,AVERAGEIFS('[1]Estacion Davis'!H120,'[1]Estacion Davis'!A120,[1]!DATAMETEROLOGICA[[#This Row],[DIAS]]),0)</f>
        <v>4.9899999999999993</v>
      </c>
    </row>
    <row r="1930" spans="1:10" x14ac:dyDescent="0.25">
      <c r="A1930" s="109">
        <v>45394</v>
      </c>
      <c r="B1930" s="100">
        <f>WEEKNUM([1]!DATAMETEROLOGICA[[#This Row],[DIAS]],21)</f>
        <v>15</v>
      </c>
      <c r="C1930" s="100" cm="1">
        <f t="array" ref="C1930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30" s="101">
        <f>IF([1]!DATAMETEROLOGICA[[#This Row],[DIAS]]&gt;0,AVERAGEIFS('[1]Estacion Davis'!B121,'[1]Estacion Davis'!A121,[1]!DATAMETEROLOGICA[[#This Row],[DIAS]]),0)</f>
        <v>23.868749999999995</v>
      </c>
      <c r="E1930" s="101">
        <f>IF([1]!DATAMETEROLOGICA[[#This Row],[DIAS]]&gt;0,AVERAGEIFS('[1]Estacion Davis'!C121,'[1]Estacion Davis'!A121,[1]!DATAMETEROLOGICA[[#This Row],[DIAS]]),0)</f>
        <v>31.4</v>
      </c>
      <c r="F1930" s="101">
        <f>IF([1]!DATAMETEROLOGICA[[#This Row],[DIAS]]&gt;0,AVERAGEIFS('[1]Estacion Davis'!D121,'[1]Estacion Davis'!A121,[1]!DATAMETEROLOGICA[[#This Row],[DIAS]]),0)</f>
        <v>19.899999999999999</v>
      </c>
      <c r="G1930" s="101">
        <f>IF([1]!DATAMETEROLOGICA[[#This Row],[DIAS]]&gt;0,AVERAGEIFS('[1]Estacion Davis'!E121,'[1]Estacion Davis'!A121,[1]!DATAMETEROLOGICA[[#This Row],[DIAS]]),0)</f>
        <v>67.75</v>
      </c>
      <c r="H1930" s="101">
        <f>IF([1]!DATAMETEROLOGICA[[#This Row],[DIAS]]&gt;0,AVERAGEIFS('[1]Estacion Davis'!F121,'[1]Estacion Davis'!A121,[1]!DATAMETEROLOGICA[[#This Row],[DIAS]]),0)</f>
        <v>81</v>
      </c>
      <c r="I1930" s="101">
        <f>IF([1]!DATAMETEROLOGICA[[#This Row],[DIAS]]&gt;0,AVERAGEIFS('[1]Estacion Davis'!G121,'[1]Estacion Davis'!A121,[1]!DATAMETEROLOGICA[[#This Row],[DIAS]]),0)</f>
        <v>47</v>
      </c>
      <c r="J1930" s="101">
        <f>IF([1]!DATAMETEROLOGICA[[#This Row],[DIAS]]&gt;0,AVERAGEIFS('[1]Estacion Davis'!H121,'[1]Estacion Davis'!A121,[1]!DATAMETEROLOGICA[[#This Row],[DIAS]]),0)</f>
        <v>5.7799999999999994</v>
      </c>
    </row>
    <row r="1931" spans="1:10" x14ac:dyDescent="0.25">
      <c r="A1931" s="109">
        <v>45395</v>
      </c>
      <c r="B1931" s="100">
        <f>WEEKNUM([1]!DATAMETEROLOGICA[[#This Row],[DIAS]],21)</f>
        <v>15</v>
      </c>
      <c r="C1931" s="100" cm="1">
        <f t="array" ref="C1931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31" s="101">
        <f>IF([1]!DATAMETEROLOGICA[[#This Row],[DIAS]]&gt;0,AVERAGEIFS('[1]Estacion Davis'!B122,'[1]Estacion Davis'!A122,[1]!DATAMETEROLOGICA[[#This Row],[DIAS]]),0)</f>
        <v>22.904166666666658</v>
      </c>
      <c r="E1931" s="101">
        <f>IF([1]!DATAMETEROLOGICA[[#This Row],[DIAS]]&gt;0,AVERAGEIFS('[1]Estacion Davis'!C122,'[1]Estacion Davis'!A122,[1]!DATAMETEROLOGICA[[#This Row],[DIAS]]),0)</f>
        <v>32.200000000000003</v>
      </c>
      <c r="F1931" s="101">
        <f>IF([1]!DATAMETEROLOGICA[[#This Row],[DIAS]]&gt;0,AVERAGEIFS('[1]Estacion Davis'!D122,'[1]Estacion Davis'!A122,[1]!DATAMETEROLOGICA[[#This Row],[DIAS]]),0)</f>
        <v>18.3</v>
      </c>
      <c r="G1931" s="101">
        <f>IF([1]!DATAMETEROLOGICA[[#This Row],[DIAS]]&gt;0,AVERAGEIFS('[1]Estacion Davis'!E122,'[1]Estacion Davis'!A122,[1]!DATAMETEROLOGICA[[#This Row],[DIAS]]),0)</f>
        <v>71.3125</v>
      </c>
      <c r="H1931" s="101">
        <f>IF([1]!DATAMETEROLOGICA[[#This Row],[DIAS]]&gt;0,AVERAGEIFS('[1]Estacion Davis'!F122,'[1]Estacion Davis'!A122,[1]!DATAMETEROLOGICA[[#This Row],[DIAS]]),0)</f>
        <v>85</v>
      </c>
      <c r="I1931" s="101">
        <f>IF([1]!DATAMETEROLOGICA[[#This Row],[DIAS]]&gt;0,AVERAGEIFS('[1]Estacion Davis'!G122,'[1]Estacion Davis'!A122,[1]!DATAMETEROLOGICA[[#This Row],[DIAS]]),0)</f>
        <v>45</v>
      </c>
      <c r="J1931" s="101">
        <f>IF([1]!DATAMETEROLOGICA[[#This Row],[DIAS]]&gt;0,AVERAGEIFS('[1]Estacion Davis'!H122,'[1]Estacion Davis'!A122,[1]!DATAMETEROLOGICA[[#This Row],[DIAS]]),0)</f>
        <v>5.4699999999999989</v>
      </c>
    </row>
    <row r="1932" spans="1:10" x14ac:dyDescent="0.25">
      <c r="A1932" s="110">
        <v>45396</v>
      </c>
      <c r="B1932" s="111">
        <f>WEEKNUM([1]!DATAMETEROLOGICA[[#This Row],[DIAS]],21)</f>
        <v>15</v>
      </c>
      <c r="C1932" s="100" cm="1">
        <f t="array" ref="C1932">_xlfn.IFS(AND([1]!DATAMETEROLOGICA[[#This Row],[MES]]="ENERO",[1]!DATAMETEROLOGICA[[#This Row],[DIA]]&gt;=16),1,AND([1]!DATAMETEROLOGICA[[#This Row],[MES]]="ENERO",[1]!DATAMETEROLOGICA[[#This Row],[DIA]]&lt;16),12,AND([1]!DATAMETEROLOGICA[[#This Row],[MES]]="FEBRERO",[1]!DATAMETEROLOGICA[[#This Row],[DIA]]&gt;=16),2,AND([1]!DATAMETEROLOGICA[[#This Row],[MES]]="FEBRERO",[1]!DATAMETEROLOGICA[[#This Row],[DIA]]&lt;16),1,AND([1]!DATAMETEROLOGICA[[#This Row],[MES]]="MARZO",[1]!DATAMETEROLOGICA[[#This Row],[DIA]]&lt;16),2,AND([1]!DATAMETEROLOGICA[[#This Row],[MES]]="MARZO",[1]!DATAMETEROLOGICA[[#This Row],[DIA]]&gt;=16),3,AND([1]!DATAMETEROLOGICA[[#This Row],[MES]]="ABRIL",[1]!DATAMETEROLOGICA[[#This Row],[DIA]]&lt;16),3,AND([1]!DATAMETEROLOGICA[[#This Row],[MES]]="ABRIL",[1]!DATAMETEROLOGICA[[#This Row],[DIA]]&gt;=16),4,AND([1]!DATAMETEROLOGICA[[#This Row],[MES]]="MAYO",[1]!DATAMETEROLOGICA[[#This Row],[DIA]]&lt;16),4,AND([1]!DATAMETEROLOGICA[[#This Row],[MES]]="MAYO",[1]!DATAMETEROLOGICA[[#This Row],[DIA]]&gt;=16),5,AND([1]!DATAMETEROLOGICA[[#This Row],[MES]]="JUNIO",[1]!DATAMETEROLOGICA[[#This Row],[DIA]]&lt;16),5,AND([1]!DATAMETEROLOGICA[[#This Row],[MES]]="JUNIO",[1]!DATAMETEROLOGICA[[#This Row],[DIA]]&gt;=16),6,AND([1]!DATAMETEROLOGICA[[#This Row],[MES]]="JULIO",[1]!DATAMETEROLOGICA[[#This Row],[DIA]]&lt;16),6,AND([1]!DATAMETEROLOGICA[[#This Row],[MES]]="JULIO",[1]!DATAMETEROLOGICA[[#This Row],[DIA]]&gt;=16),7,AND([1]!DATAMETEROLOGICA[[#This Row],[MES]]="AGOSTO",[1]!DATAMETEROLOGICA[[#This Row],[DIA]]&lt;16),7,AND([1]!DATAMETEROLOGICA[[#This Row],[MES]]="AGOSTO",[1]!DATAMETEROLOGICA[[#This Row],[DIA]]&gt;=16),8,AND([1]!DATAMETEROLOGICA[[#This Row],[MES]]="SETIEMBRE",[1]!DATAMETEROLOGICA[[#This Row],[DIA]]&lt;16),8,AND([1]!DATAMETEROLOGICA[[#This Row],[MES]]="SETIEMBRE",[1]!DATAMETEROLOGICA[[#This Row],[DIA]]&gt;=16),9,AND([1]!DATAMETEROLOGICA[[#This Row],[MES]]="OCTUBRE",[1]!DATAMETEROLOGICA[[#This Row],[DIA]]&lt;16),9,AND([1]!DATAMETEROLOGICA[[#This Row],[MES]]="OCTUBRE",[1]!DATAMETEROLOGICA[[#This Row],[DIA]]&gt;=16),10,AND([1]!DATAMETEROLOGICA[[#This Row],[MES]]="NOVIEMBRE",[1]!DATAMETEROLOGICA[[#This Row],[DIA]]&lt;16),10,AND([1]!DATAMETEROLOGICA[[#This Row],[MES]]="NOVIEMBRE",[1]!DATAMETEROLOGICA[[#This Row],[DIA]]&gt;=16),11,AND([1]!DATAMETEROLOGICA[[#This Row],[MES]]="DICIEMBRE",[1]!DATAMETEROLOGICA[[#This Row],[DIA]]&lt;16),11,AND([1]!DATAMETEROLOGICA[[#This Row],[MES]]="DICIEMBRE",[1]!DATAMETEROLOGICA[[#This Row],[DIA]]&gt;=16),12)</f>
        <v>3</v>
      </c>
      <c r="D1932" s="112">
        <f>IF([1]!DATAMETEROLOGICA[[#This Row],[DIAS]]&gt;0,AVERAGEIFS('[1]Estacion Davis'!B123,'[1]Estacion Davis'!A123,[1]!DATAMETEROLOGICA[[#This Row],[DIAS]]),0)</f>
        <v>22.631249999999998</v>
      </c>
      <c r="E1932" s="112">
        <f>IF([1]!DATAMETEROLOGICA[[#This Row],[DIAS]]&gt;0,AVERAGEIFS('[1]Estacion Davis'!C123,'[1]Estacion Davis'!A123,[1]!DATAMETEROLOGICA[[#This Row],[DIAS]]),0)</f>
        <v>30.8</v>
      </c>
      <c r="F1932" s="112">
        <f>IF([1]!DATAMETEROLOGICA[[#This Row],[DIAS]]&gt;0,AVERAGEIFS('[1]Estacion Davis'!D123,'[1]Estacion Davis'!A123,[1]!DATAMETEROLOGICA[[#This Row],[DIAS]]),0)</f>
        <v>19.2</v>
      </c>
      <c r="G1932" s="112">
        <f>IF([1]!DATAMETEROLOGICA[[#This Row],[DIAS]]&gt;0,AVERAGEIFS('[1]Estacion Davis'!E123,'[1]Estacion Davis'!A123,[1]!DATAMETEROLOGICA[[#This Row],[DIAS]]),0)</f>
        <v>73.729166666666671</v>
      </c>
      <c r="H1932" s="112">
        <f>IF([1]!DATAMETEROLOGICA[[#This Row],[DIAS]]&gt;0,AVERAGEIFS('[1]Estacion Davis'!F123,'[1]Estacion Davis'!A123,[1]!DATAMETEROLOGICA[[#This Row],[DIAS]]),0)</f>
        <v>87</v>
      </c>
      <c r="I1932" s="112">
        <f>IF([1]!DATAMETEROLOGICA[[#This Row],[DIAS]]&gt;0,AVERAGEIFS('[1]Estacion Davis'!G123,'[1]Estacion Davis'!A123,[1]!DATAMETEROLOGICA[[#This Row],[DIAS]]),0)</f>
        <v>49</v>
      </c>
      <c r="J1932" s="112">
        <f>IF([1]!DATAMETEROLOGICA[[#This Row],[DIAS]]&gt;0,AVERAGEIFS('[1]Estacion Davis'!H123,'[1]Estacion Davis'!A123,[1]!DATAMETEROLOGICA[[#This Row],[DIAS]]),0)</f>
        <v>4.8199999999999994</v>
      </c>
    </row>
    <row r="1933" spans="1:10" x14ac:dyDescent="0.25">
      <c r="A1933" s="109">
        <v>45397</v>
      </c>
      <c r="B1933" s="100">
        <v>16</v>
      </c>
      <c r="C1933" s="100">
        <v>3</v>
      </c>
      <c r="D1933" s="101">
        <v>20.555319148936171</v>
      </c>
      <c r="E1933" s="101">
        <v>26.1</v>
      </c>
      <c r="F1933" s="101">
        <v>18.2</v>
      </c>
      <c r="G1933" s="101">
        <v>80.851063829787236</v>
      </c>
      <c r="H1933" s="101">
        <v>92</v>
      </c>
      <c r="I1933" s="101">
        <v>62</v>
      </c>
      <c r="J1933" s="101">
        <v>4.57</v>
      </c>
    </row>
    <row r="1934" spans="1:10" x14ac:dyDescent="0.25">
      <c r="A1934" s="109">
        <v>45398</v>
      </c>
      <c r="B1934" s="100">
        <v>16</v>
      </c>
      <c r="C1934" s="100">
        <v>4</v>
      </c>
      <c r="D1934" s="101">
        <v>20.893749999999994</v>
      </c>
      <c r="E1934" s="101">
        <v>28.3</v>
      </c>
      <c r="F1934" s="101">
        <v>16.8</v>
      </c>
      <c r="G1934" s="101">
        <v>77.791666666666671</v>
      </c>
      <c r="H1934" s="101">
        <v>94</v>
      </c>
      <c r="I1934" s="101">
        <v>51</v>
      </c>
      <c r="J1934" s="101">
        <v>5.7500000000000009</v>
      </c>
    </row>
    <row r="1935" spans="1:10" x14ac:dyDescent="0.25">
      <c r="A1935" s="109">
        <v>45399</v>
      </c>
      <c r="B1935" s="100">
        <v>16</v>
      </c>
      <c r="C1935" s="100">
        <v>4</v>
      </c>
      <c r="D1935" s="101">
        <v>21.797916666666662</v>
      </c>
      <c r="E1935" s="101">
        <v>31.9</v>
      </c>
      <c r="F1935" s="101">
        <v>15.7</v>
      </c>
      <c r="G1935" s="101">
        <v>70.145833333333329</v>
      </c>
      <c r="H1935" s="101">
        <v>94</v>
      </c>
      <c r="I1935" s="101">
        <v>39</v>
      </c>
      <c r="J1935" s="101">
        <v>5.75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F6C6-63A0-428C-8FF8-9D74AE4D75AA}">
  <sheetPr>
    <tabColor rgb="FFC00000"/>
    <pageSetUpPr fitToPage="1"/>
  </sheetPr>
  <dimension ref="A1:R35"/>
  <sheetViews>
    <sheetView showGridLines="0" zoomScale="80" zoomScaleNormal="80" workbookViewId="0">
      <pane ySplit="1" topLeftCell="A13" activePane="bottomLeft" state="frozen"/>
      <selection pane="bottomLeft" activeCell="A2" sqref="A2:P34"/>
    </sheetView>
  </sheetViews>
  <sheetFormatPr baseColWidth="10" defaultRowHeight="15" x14ac:dyDescent="0.25"/>
  <cols>
    <col min="1" max="1" width="10.7109375" style="7" customWidth="1"/>
    <col min="2" max="2" width="18.85546875" style="7" customWidth="1"/>
    <col min="3" max="3" width="14.85546875" style="7" customWidth="1"/>
    <col min="4" max="4" width="10.7109375" style="7" customWidth="1"/>
    <col min="5" max="5" width="12.140625" style="7" customWidth="1"/>
    <col min="6" max="8" width="10.7109375" style="7" customWidth="1"/>
    <col min="9" max="9" width="13.85546875" style="7" customWidth="1"/>
    <col min="10" max="10" width="14.7109375" style="7" customWidth="1"/>
    <col min="11" max="15" width="14.28515625" style="7" customWidth="1"/>
    <col min="16" max="16" width="13.140625" style="7" bestFit="1" customWidth="1"/>
    <col min="18" max="18" width="12.5703125" bestFit="1" customWidth="1"/>
  </cols>
  <sheetData>
    <row r="1" spans="1:16" s="22" customFormat="1" ht="34.5" customHeight="1" x14ac:dyDescent="0.2">
      <c r="A1" s="18" t="s">
        <v>2</v>
      </c>
      <c r="B1" s="19" t="s">
        <v>0</v>
      </c>
      <c r="C1" s="19" t="s">
        <v>1</v>
      </c>
      <c r="D1" s="19" t="s">
        <v>4</v>
      </c>
      <c r="E1" s="19" t="s">
        <v>20</v>
      </c>
      <c r="F1" s="19" t="s">
        <v>9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20" t="s">
        <v>19</v>
      </c>
      <c r="M1" s="20" t="s">
        <v>18</v>
      </c>
      <c r="N1" s="23" t="s">
        <v>64</v>
      </c>
      <c r="O1" s="23" t="s">
        <v>16</v>
      </c>
      <c r="P1" s="21" t="s">
        <v>8</v>
      </c>
    </row>
    <row r="2" spans="1:16" x14ac:dyDescent="0.25">
      <c r="A2" s="26"/>
      <c r="B2" s="26"/>
      <c r="C2" s="26"/>
      <c r="D2" s="26"/>
      <c r="E2" s="27"/>
      <c r="F2" s="28"/>
      <c r="G2" s="29"/>
      <c r="H2" s="26"/>
      <c r="I2" s="30"/>
      <c r="J2" s="30"/>
      <c r="K2" s="26"/>
      <c r="L2" s="31"/>
      <c r="M2" s="31"/>
      <c r="N2" s="31"/>
      <c r="O2" s="31"/>
      <c r="P2" s="31"/>
    </row>
    <row r="3" spans="1:16" x14ac:dyDescent="0.25">
      <c r="A3" s="26"/>
      <c r="B3" s="26"/>
      <c r="C3" s="26"/>
      <c r="D3" s="26"/>
      <c r="E3" s="27"/>
      <c r="F3" s="28"/>
      <c r="G3" s="29"/>
      <c r="H3" s="26"/>
      <c r="I3" s="30"/>
      <c r="J3" s="30"/>
      <c r="K3" s="26"/>
      <c r="L3" s="31"/>
      <c r="M3" s="31"/>
      <c r="N3" s="31"/>
      <c r="O3" s="31"/>
      <c r="P3" s="31"/>
    </row>
    <row r="4" spans="1:16" x14ac:dyDescent="0.25">
      <c r="A4" s="26"/>
      <c r="B4" s="26"/>
      <c r="C4" s="26"/>
      <c r="D4" s="26"/>
      <c r="E4" s="27"/>
      <c r="F4" s="28"/>
      <c r="G4" s="29"/>
      <c r="H4" s="26"/>
      <c r="I4" s="30"/>
      <c r="J4" s="30"/>
      <c r="K4" s="26"/>
      <c r="L4" s="31"/>
      <c r="M4" s="31"/>
      <c r="N4" s="31"/>
      <c r="O4" s="31"/>
      <c r="P4" s="31"/>
    </row>
    <row r="5" spans="1:16" x14ac:dyDescent="0.25">
      <c r="A5" s="26"/>
      <c r="B5" s="26"/>
      <c r="C5" s="26"/>
      <c r="D5" s="26"/>
      <c r="E5" s="27"/>
      <c r="F5" s="28"/>
      <c r="G5" s="29"/>
      <c r="H5" s="26"/>
      <c r="I5" s="30"/>
      <c r="J5" s="30"/>
      <c r="K5" s="26"/>
      <c r="L5" s="31"/>
      <c r="M5" s="31"/>
      <c r="N5" s="31"/>
      <c r="O5" s="31"/>
      <c r="P5" s="31"/>
    </row>
    <row r="6" spans="1:16" x14ac:dyDescent="0.25">
      <c r="A6" s="26"/>
      <c r="B6" s="26"/>
      <c r="C6" s="26"/>
      <c r="D6" s="26"/>
      <c r="E6" s="27"/>
      <c r="F6" s="28"/>
      <c r="G6" s="29"/>
      <c r="H6" s="26"/>
      <c r="I6" s="30"/>
      <c r="J6" s="30"/>
      <c r="K6" s="26"/>
      <c r="L6" s="31"/>
      <c r="M6" s="31"/>
      <c r="N6" s="31"/>
      <c r="O6" s="31"/>
      <c r="P6" s="31"/>
    </row>
    <row r="7" spans="1:16" x14ac:dyDescent="0.25">
      <c r="A7" s="26"/>
      <c r="B7" s="26"/>
      <c r="C7" s="26"/>
      <c r="D7" s="26"/>
      <c r="E7" s="27"/>
      <c r="F7" s="28"/>
      <c r="G7" s="29"/>
      <c r="H7" s="26"/>
      <c r="I7" s="30"/>
      <c r="J7" s="30"/>
      <c r="K7" s="26"/>
      <c r="L7" s="31"/>
      <c r="M7" s="31"/>
      <c r="N7" s="31"/>
      <c r="O7" s="31"/>
      <c r="P7" s="31"/>
    </row>
    <row r="8" spans="1:16" x14ac:dyDescent="0.25">
      <c r="A8" s="26"/>
      <c r="B8" s="26"/>
      <c r="C8" s="26"/>
      <c r="D8" s="26"/>
      <c r="E8" s="27"/>
      <c r="F8" s="28"/>
      <c r="G8" s="29"/>
      <c r="H8" s="26"/>
      <c r="I8" s="30"/>
      <c r="J8" s="30"/>
      <c r="K8" s="26"/>
      <c r="L8" s="31"/>
      <c r="M8" s="31"/>
      <c r="N8" s="31"/>
      <c r="O8" s="31"/>
      <c r="P8" s="31"/>
    </row>
    <row r="9" spans="1:16" x14ac:dyDescent="0.25">
      <c r="A9" s="26"/>
      <c r="B9" s="26"/>
      <c r="C9" s="26"/>
      <c r="D9" s="26"/>
      <c r="E9" s="27"/>
      <c r="F9" s="28"/>
      <c r="G9" s="29"/>
      <c r="H9" s="26"/>
      <c r="I9" s="30"/>
      <c r="J9" s="30"/>
      <c r="K9" s="26"/>
      <c r="L9" s="31"/>
      <c r="M9" s="31"/>
      <c r="N9" s="31"/>
      <c r="O9" s="31"/>
      <c r="P9" s="31"/>
    </row>
    <row r="10" spans="1:16" x14ac:dyDescent="0.25">
      <c r="A10" s="26"/>
      <c r="B10" s="26"/>
      <c r="C10" s="26"/>
      <c r="D10" s="26"/>
      <c r="E10" s="27"/>
      <c r="F10" s="28"/>
      <c r="G10" s="29"/>
      <c r="H10" s="26"/>
      <c r="I10" s="30"/>
      <c r="J10" s="30"/>
      <c r="K10" s="26"/>
      <c r="L10" s="31"/>
      <c r="M10" s="31"/>
      <c r="N10" s="31"/>
      <c r="O10" s="31"/>
      <c r="P10" s="31"/>
    </row>
    <row r="11" spans="1:16" x14ac:dyDescent="0.25">
      <c r="A11" s="26"/>
      <c r="B11" s="26"/>
      <c r="C11" s="26"/>
      <c r="D11" s="26"/>
      <c r="E11" s="27"/>
      <c r="F11" s="28"/>
      <c r="G11" s="29"/>
      <c r="H11" s="26"/>
      <c r="I11" s="30"/>
      <c r="J11" s="30"/>
      <c r="K11" s="26"/>
      <c r="L11" s="31"/>
      <c r="M11" s="31"/>
      <c r="N11" s="31"/>
      <c r="O11" s="31"/>
      <c r="P11" s="31"/>
    </row>
    <row r="12" spans="1:16" x14ac:dyDescent="0.25">
      <c r="A12" s="26"/>
      <c r="B12" s="26"/>
      <c r="C12" s="26"/>
      <c r="D12" s="26"/>
      <c r="E12" s="27"/>
      <c r="F12" s="28"/>
      <c r="G12" s="29"/>
      <c r="H12" s="26"/>
      <c r="I12" s="30"/>
      <c r="J12" s="30"/>
      <c r="K12" s="26"/>
      <c r="L12" s="31"/>
      <c r="M12" s="31"/>
      <c r="N12" s="31"/>
      <c r="O12" s="31"/>
      <c r="P12" s="31"/>
    </row>
    <row r="13" spans="1:16" x14ac:dyDescent="0.25">
      <c r="A13" s="26"/>
      <c r="B13" s="26"/>
      <c r="C13" s="26"/>
      <c r="D13" s="26"/>
      <c r="E13" s="27"/>
      <c r="F13" s="28"/>
      <c r="G13" s="29"/>
      <c r="H13" s="26"/>
      <c r="I13" s="30"/>
      <c r="J13" s="30"/>
      <c r="K13" s="26"/>
      <c r="L13" s="31"/>
      <c r="M13" s="31"/>
      <c r="N13" s="31"/>
      <c r="O13" s="31"/>
      <c r="P13" s="31"/>
    </row>
    <row r="14" spans="1:16" x14ac:dyDescent="0.25">
      <c r="A14" s="26"/>
      <c r="B14" s="26"/>
      <c r="C14" s="26"/>
      <c r="D14" s="26"/>
      <c r="E14" s="27"/>
      <c r="F14" s="28"/>
      <c r="G14" s="29"/>
      <c r="H14" s="26"/>
      <c r="I14" s="30"/>
      <c r="J14" s="30"/>
      <c r="K14" s="26"/>
      <c r="L14" s="31"/>
      <c r="M14" s="31"/>
      <c r="N14" s="31"/>
      <c r="O14" s="31"/>
      <c r="P14" s="31"/>
    </row>
    <row r="15" spans="1:16" x14ac:dyDescent="0.25">
      <c r="A15" s="26"/>
      <c r="B15" s="26"/>
      <c r="C15" s="26"/>
      <c r="D15" s="26"/>
      <c r="E15" s="27"/>
      <c r="F15" s="28"/>
      <c r="G15" s="29"/>
      <c r="H15" s="26"/>
      <c r="I15" s="30"/>
      <c r="J15" s="30"/>
      <c r="K15" s="26"/>
      <c r="L15" s="31"/>
      <c r="M15" s="31"/>
      <c r="N15" s="31"/>
      <c r="O15" s="31"/>
      <c r="P15" s="31"/>
    </row>
    <row r="16" spans="1:16" x14ac:dyDescent="0.25">
      <c r="A16" s="26"/>
      <c r="B16" s="26"/>
      <c r="C16" s="26"/>
      <c r="D16" s="26"/>
      <c r="E16" s="27"/>
      <c r="F16" s="28"/>
      <c r="G16" s="29"/>
      <c r="H16" s="26"/>
      <c r="I16" s="30"/>
      <c r="J16" s="30"/>
      <c r="K16" s="26"/>
      <c r="L16" s="31"/>
      <c r="M16" s="31"/>
      <c r="N16" s="31"/>
      <c r="O16" s="31"/>
      <c r="P16" s="31"/>
    </row>
    <row r="17" spans="1:18" x14ac:dyDescent="0.25">
      <c r="A17" s="26"/>
      <c r="B17" s="26"/>
      <c r="C17" s="26"/>
      <c r="D17" s="26"/>
      <c r="E17" s="27"/>
      <c r="F17" s="28"/>
      <c r="G17" s="29"/>
      <c r="H17" s="26"/>
      <c r="I17" s="30"/>
      <c r="J17" s="30"/>
      <c r="K17" s="26"/>
      <c r="L17" s="31"/>
      <c r="M17" s="31"/>
      <c r="N17" s="31"/>
      <c r="O17" s="31"/>
      <c r="P17" s="31"/>
    </row>
    <row r="18" spans="1:18" x14ac:dyDescent="0.25">
      <c r="A18" s="26"/>
      <c r="B18" s="26"/>
      <c r="C18" s="26"/>
      <c r="D18" s="26"/>
      <c r="E18" s="27"/>
      <c r="F18" s="28"/>
      <c r="G18" s="29"/>
      <c r="H18" s="26"/>
      <c r="I18" s="30"/>
      <c r="J18" s="30"/>
      <c r="K18" s="26"/>
      <c r="L18" s="31"/>
      <c r="M18" s="31"/>
      <c r="N18" s="31"/>
      <c r="O18" s="31"/>
      <c r="P18" s="31"/>
    </row>
    <row r="19" spans="1:18" x14ac:dyDescent="0.25">
      <c r="A19" s="26"/>
      <c r="B19" s="26"/>
      <c r="C19" s="26"/>
      <c r="D19" s="26"/>
      <c r="E19" s="27"/>
      <c r="F19" s="28"/>
      <c r="G19" s="29"/>
      <c r="H19" s="26"/>
      <c r="I19" s="30"/>
      <c r="J19" s="30"/>
      <c r="K19" s="26"/>
      <c r="L19" s="31"/>
      <c r="M19" s="31"/>
      <c r="N19" s="31"/>
      <c r="O19" s="31"/>
      <c r="P19" s="31"/>
      <c r="R19" s="10"/>
    </row>
    <row r="20" spans="1:18" x14ac:dyDescent="0.25">
      <c r="A20" s="26"/>
      <c r="B20" s="26"/>
      <c r="C20" s="26"/>
      <c r="D20" s="26"/>
      <c r="E20" s="27"/>
      <c r="F20" s="28"/>
      <c r="G20" s="29"/>
      <c r="H20" s="26"/>
      <c r="I20" s="30"/>
      <c r="J20" s="30"/>
      <c r="K20" s="26"/>
      <c r="L20" s="31"/>
      <c r="M20" s="31"/>
      <c r="N20" s="31"/>
      <c r="O20" s="31"/>
      <c r="P20" s="31"/>
    </row>
    <row r="21" spans="1:18" x14ac:dyDescent="0.25">
      <c r="A21" s="26"/>
      <c r="B21" s="26"/>
      <c r="C21" s="26"/>
      <c r="D21" s="26"/>
      <c r="E21" s="27"/>
      <c r="F21" s="28"/>
      <c r="G21" s="29"/>
      <c r="H21" s="26"/>
      <c r="I21" s="30"/>
      <c r="J21" s="30"/>
      <c r="K21" s="26"/>
      <c r="L21" s="31"/>
      <c r="M21" s="31"/>
      <c r="N21" s="31"/>
      <c r="O21" s="31"/>
      <c r="P21" s="31"/>
    </row>
    <row r="22" spans="1:18" x14ac:dyDescent="0.25">
      <c r="A22" s="26"/>
      <c r="B22" s="26"/>
      <c r="C22" s="26"/>
      <c r="D22" s="26"/>
      <c r="E22" s="27"/>
      <c r="F22" s="28"/>
      <c r="G22" s="29"/>
      <c r="H22" s="26"/>
      <c r="I22" s="30"/>
      <c r="J22" s="30"/>
      <c r="K22" s="26"/>
      <c r="L22" s="31"/>
      <c r="M22" s="31"/>
      <c r="N22" s="31"/>
      <c r="O22" s="31"/>
      <c r="P22" s="31"/>
    </row>
    <row r="23" spans="1:18" x14ac:dyDescent="0.25">
      <c r="A23" s="26"/>
      <c r="B23" s="26"/>
      <c r="C23" s="26"/>
      <c r="D23" s="26"/>
      <c r="E23" s="27"/>
      <c r="F23" s="28"/>
      <c r="G23" s="29"/>
      <c r="H23" s="26"/>
      <c r="I23" s="30"/>
      <c r="J23" s="30"/>
      <c r="K23" s="26"/>
      <c r="L23" s="31"/>
      <c r="M23" s="31"/>
      <c r="N23" s="31"/>
      <c r="O23" s="31"/>
      <c r="P23" s="31"/>
    </row>
    <row r="24" spans="1:18" x14ac:dyDescent="0.25">
      <c r="A24" s="26"/>
      <c r="B24" s="26"/>
      <c r="C24" s="26"/>
      <c r="D24" s="26"/>
      <c r="E24" s="27"/>
      <c r="F24" s="28"/>
      <c r="G24" s="29"/>
      <c r="H24" s="26"/>
      <c r="I24" s="30"/>
      <c r="J24" s="30"/>
      <c r="K24" s="26"/>
      <c r="L24" s="31"/>
      <c r="M24" s="31"/>
      <c r="N24" s="31"/>
      <c r="O24" s="31"/>
      <c r="P24" s="31"/>
    </row>
    <row r="25" spans="1:18" x14ac:dyDescent="0.25">
      <c r="A25" s="26"/>
      <c r="B25" s="26"/>
      <c r="C25" s="26"/>
      <c r="D25" s="26"/>
      <c r="E25" s="27"/>
      <c r="F25" s="28"/>
      <c r="G25" s="29"/>
      <c r="H25" s="26"/>
      <c r="I25" s="30"/>
      <c r="J25" s="30"/>
      <c r="K25" s="26"/>
      <c r="L25" s="31"/>
      <c r="M25" s="31"/>
      <c r="N25" s="31"/>
      <c r="O25" s="31"/>
      <c r="P25" s="31"/>
    </row>
    <row r="26" spans="1:18" s="25" customFormat="1" ht="15.75" customHeight="1" x14ac:dyDescent="0.25">
      <c r="A26" s="26"/>
      <c r="B26" s="26"/>
      <c r="C26" s="26"/>
      <c r="D26" s="26"/>
      <c r="E26" s="27"/>
      <c r="F26" s="28"/>
      <c r="G26" s="29"/>
      <c r="H26" s="26"/>
      <c r="I26" s="30"/>
      <c r="J26" s="30"/>
      <c r="K26" s="26"/>
      <c r="L26" s="31"/>
      <c r="M26" s="31"/>
      <c r="N26" s="31"/>
      <c r="O26" s="31"/>
      <c r="P26" s="31"/>
    </row>
    <row r="27" spans="1:18" s="25" customFormat="1" x14ac:dyDescent="0.25">
      <c r="A27" s="26"/>
      <c r="B27" s="26"/>
      <c r="C27" s="26"/>
      <c r="D27" s="26"/>
      <c r="E27" s="27"/>
      <c r="F27" s="28"/>
      <c r="G27" s="29"/>
      <c r="H27" s="26"/>
      <c r="I27" s="30"/>
      <c r="J27" s="30"/>
      <c r="K27" s="26"/>
      <c r="L27" s="31"/>
      <c r="M27" s="31"/>
      <c r="N27" s="31"/>
      <c r="O27" s="31"/>
      <c r="P27" s="31"/>
    </row>
    <row r="28" spans="1:18" s="25" customFormat="1" x14ac:dyDescent="0.25">
      <c r="A28" s="26"/>
      <c r="B28" s="26"/>
      <c r="C28" s="26"/>
      <c r="D28" s="26"/>
      <c r="E28" s="27"/>
      <c r="F28" s="28"/>
      <c r="G28" s="29"/>
      <c r="H28" s="26"/>
      <c r="I28" s="30"/>
      <c r="J28" s="30"/>
      <c r="K28" s="26"/>
      <c r="L28" s="31"/>
      <c r="M28" s="31"/>
      <c r="N28" s="31"/>
      <c r="O28" s="31"/>
      <c r="P28" s="31"/>
    </row>
    <row r="29" spans="1:18" s="25" customFormat="1" x14ac:dyDescent="0.25">
      <c r="A29" s="26"/>
      <c r="B29" s="26"/>
      <c r="C29" s="26"/>
      <c r="D29" s="26"/>
      <c r="E29" s="27"/>
      <c r="F29" s="28"/>
      <c r="G29" s="29"/>
      <c r="H29" s="26"/>
      <c r="I29" s="30"/>
      <c r="J29" s="30"/>
      <c r="K29" s="26"/>
      <c r="L29" s="31"/>
      <c r="M29" s="31"/>
      <c r="N29" s="31"/>
      <c r="O29" s="31"/>
      <c r="P29" s="31"/>
    </row>
    <row r="30" spans="1:18" s="25" customFormat="1" x14ac:dyDescent="0.25">
      <c r="A30" s="26"/>
      <c r="B30" s="26"/>
      <c r="C30" s="26"/>
      <c r="D30" s="26"/>
      <c r="E30" s="27"/>
      <c r="F30" s="28"/>
      <c r="G30" s="29"/>
      <c r="H30" s="26"/>
      <c r="I30" s="30"/>
      <c r="J30" s="30"/>
      <c r="K30" s="26"/>
      <c r="L30" s="31"/>
      <c r="M30" s="31"/>
      <c r="N30" s="31"/>
      <c r="O30" s="31"/>
      <c r="P30" s="31"/>
    </row>
    <row r="31" spans="1:18" s="25" customFormat="1" x14ac:dyDescent="0.25">
      <c r="A31" s="26"/>
      <c r="B31" s="26"/>
      <c r="C31" s="26"/>
      <c r="D31" s="26"/>
      <c r="E31" s="27"/>
      <c r="F31" s="28"/>
      <c r="G31" s="29"/>
      <c r="H31" s="26"/>
      <c r="I31" s="30"/>
      <c r="J31" s="30"/>
      <c r="K31" s="26"/>
      <c r="L31" s="31"/>
      <c r="M31" s="31"/>
      <c r="N31" s="31"/>
      <c r="O31" s="31"/>
      <c r="P31" s="31"/>
    </row>
    <row r="32" spans="1:18" s="25" customFormat="1" x14ac:dyDescent="0.25">
      <c r="A32" s="26"/>
      <c r="B32" s="26"/>
      <c r="C32" s="26"/>
      <c r="D32" s="26"/>
      <c r="E32" s="27"/>
      <c r="F32" s="28"/>
      <c r="G32" s="29"/>
      <c r="H32" s="26"/>
      <c r="I32" s="30"/>
      <c r="J32" s="30"/>
      <c r="K32" s="26"/>
      <c r="L32" s="31"/>
      <c r="M32" s="31"/>
      <c r="N32" s="31"/>
      <c r="O32" s="31"/>
      <c r="P32" s="31"/>
    </row>
    <row r="33" spans="1:16" s="25" customFormat="1" x14ac:dyDescent="0.25">
      <c r="A33" s="26"/>
      <c r="B33" s="26"/>
      <c r="C33" s="26"/>
      <c r="D33" s="26"/>
      <c r="E33" s="27"/>
      <c r="F33" s="28"/>
      <c r="G33" s="29"/>
      <c r="H33" s="26"/>
      <c r="I33" s="30"/>
      <c r="J33" s="30"/>
      <c r="K33" s="26"/>
      <c r="L33" s="31"/>
      <c r="M33" s="31"/>
      <c r="N33" s="31"/>
      <c r="O33" s="31"/>
      <c r="P33" s="31"/>
    </row>
    <row r="34" spans="1:16" s="25" customFormat="1" x14ac:dyDescent="0.25">
      <c r="A34" s="26"/>
      <c r="B34" s="26"/>
      <c r="C34" s="26"/>
      <c r="D34" s="26"/>
      <c r="E34" s="27"/>
      <c r="F34" s="28"/>
      <c r="G34" s="29"/>
      <c r="H34" s="26"/>
      <c r="I34" s="30"/>
      <c r="J34" s="30"/>
      <c r="K34" s="26"/>
      <c r="L34" s="31"/>
      <c r="M34" s="31"/>
      <c r="N34" s="31"/>
      <c r="O34" s="31"/>
      <c r="P34" s="31"/>
    </row>
    <row r="35" spans="1:16" x14ac:dyDescent="0.25">
      <c r="L35" s="24">
        <f>SUBTOTAL(9,L2:L34)</f>
        <v>0</v>
      </c>
      <c r="M35" s="24">
        <f t="shared" ref="M35:O35" si="0">SUBTOTAL(9,M2:M34)</f>
        <v>0</v>
      </c>
      <c r="N35" s="24">
        <f t="shared" si="0"/>
        <v>0</v>
      </c>
      <c r="O35" s="24">
        <f t="shared" si="0"/>
        <v>0</v>
      </c>
    </row>
  </sheetData>
  <phoneticPr fontId="10" type="noConversion"/>
  <pageMargins left="0.7" right="0.7" top="0.75" bottom="0.75" header="0.3" footer="0.3"/>
  <pageSetup paperSize="9" scale="4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Calibres</vt:lpstr>
      <vt:lpstr>Reporte</vt:lpstr>
      <vt:lpstr>Hoja2</vt:lpstr>
      <vt:lpstr>Proyección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Hernandez</dc:creator>
  <cp:lastModifiedBy>Abel Eduardo Fernandez Delgado</cp:lastModifiedBy>
  <cp:lastPrinted>2023-06-23T13:14:22Z</cp:lastPrinted>
  <dcterms:created xsi:type="dcterms:W3CDTF">2021-04-05T17:28:53Z</dcterms:created>
  <dcterms:modified xsi:type="dcterms:W3CDTF">2024-04-21T04:05:10Z</dcterms:modified>
</cp:coreProperties>
</file>