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codeName="ThisWorkbook"/>
  <xr:revisionPtr revIDLastSave="0" documentId="13_ncr:1_{E96DF643-FE07-4142-B3F7-50A80E5DB715}" xr6:coauthVersionLast="47" xr6:coauthVersionMax="47" xr10:uidLastSave="{00000000-0000-0000-0000-000000000000}"/>
  <bookViews>
    <workbookView xWindow="-108" yWindow="-108" windowWidth="23256" windowHeight="12456" tabRatio="415" firstSheet="1" activeTab="1" xr2:uid="{00000000-000D-0000-FFFF-FFFF00000000}"/>
  </bookViews>
  <sheets>
    <sheet name="Acerca de" sheetId="12" state="hidden" r:id="rId1"/>
    <sheet name="SALUD" sheetId="25" r:id="rId2"/>
  </sheets>
  <definedNames>
    <definedName name="Hoy" localSheetId="1">TODAY()</definedName>
    <definedName name="Incremento_de_desplazamiento" localSheetId="1">SALUD!$C$7</definedName>
    <definedName name="Inicio_del_proyecto" localSheetId="1">SALUD!$C$6</definedName>
    <definedName name="_xlnm.Print_Titles" localSheetId="1">SALUD!$6:$9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25" l="1"/>
  <c r="H20" i="25"/>
  <c r="H17" i="25"/>
  <c r="H16" i="25"/>
  <c r="H19" i="25"/>
  <c r="H15" i="25"/>
  <c r="H13" i="25"/>
  <c r="H12" i="25"/>
  <c r="H11" i="25"/>
  <c r="F10" i="25" l="1"/>
  <c r="F26" i="25" l="1"/>
  <c r="F38" i="25"/>
  <c r="F33" i="25"/>
  <c r="F22" i="25"/>
  <c r="F14" i="25"/>
  <c r="H47" i="25"/>
  <c r="H46" i="25"/>
  <c r="H45" i="25"/>
  <c r="H44" i="25"/>
  <c r="H43" i="25"/>
  <c r="H42" i="25"/>
  <c r="H41" i="25"/>
  <c r="H40" i="25"/>
  <c r="H39" i="25"/>
  <c r="H37" i="25"/>
  <c r="H36" i="25"/>
  <c r="H35" i="25"/>
  <c r="H34" i="25"/>
  <c r="H32" i="25"/>
  <c r="H31" i="25"/>
  <c r="H30" i="25"/>
  <c r="H29" i="25"/>
  <c r="H28" i="25"/>
  <c r="H27" i="25"/>
  <c r="F18" i="25"/>
  <c r="K7" i="25"/>
  <c r="L7" i="25" l="1"/>
  <c r="M7" i="25" s="1"/>
  <c r="K11" i="25"/>
  <c r="K12" i="25"/>
  <c r="K13" i="25"/>
  <c r="K15" i="25"/>
  <c r="K16" i="25"/>
  <c r="K14" i="25"/>
  <c r="K18" i="25"/>
  <c r="K19" i="25"/>
  <c r="K20" i="25"/>
  <c r="K21" i="25"/>
  <c r="K22" i="25"/>
  <c r="K31" i="25"/>
  <c r="K28" i="25"/>
  <c r="K32" i="25"/>
  <c r="K27" i="25"/>
  <c r="K26" i="25"/>
  <c r="K30" i="25"/>
  <c r="K33" i="25"/>
  <c r="K37" i="25"/>
  <c r="K36" i="25"/>
  <c r="K29" i="25"/>
  <c r="K35" i="25"/>
  <c r="K38" i="25"/>
  <c r="K39" i="25"/>
  <c r="K40" i="25"/>
  <c r="K41" i="25"/>
  <c r="K42" i="25"/>
  <c r="K43" i="25"/>
  <c r="K44" i="25"/>
  <c r="K45" i="25"/>
  <c r="K46" i="25"/>
  <c r="K47" i="25"/>
  <c r="K48" i="25"/>
  <c r="K34" i="25"/>
  <c r="K6" i="25"/>
  <c r="K9" i="25"/>
  <c r="K10" i="25"/>
  <c r="L10" i="25" l="1"/>
  <c r="L9" i="25"/>
  <c r="M11" i="25"/>
  <c r="M12" i="25"/>
  <c r="M13" i="25"/>
  <c r="M14" i="25"/>
  <c r="M15" i="25"/>
  <c r="M16" i="25"/>
  <c r="M18" i="25"/>
  <c r="M22" i="25"/>
  <c r="M20" i="25"/>
  <c r="M26" i="25"/>
  <c r="M27" i="25"/>
  <c r="M28" i="25"/>
  <c r="M29" i="25"/>
  <c r="M19" i="25"/>
  <c r="M31" i="25"/>
  <c r="M32" i="25"/>
  <c r="M33" i="25"/>
  <c r="M34" i="25"/>
  <c r="M35" i="25"/>
  <c r="M36" i="25"/>
  <c r="M37" i="25"/>
  <c r="M21" i="25"/>
  <c r="M30" i="25"/>
  <c r="M38" i="25"/>
  <c r="M39" i="25"/>
  <c r="M40" i="25"/>
  <c r="M41" i="25"/>
  <c r="M42" i="25"/>
  <c r="M43" i="25"/>
  <c r="M44" i="25"/>
  <c r="M45" i="25"/>
  <c r="M46" i="25"/>
  <c r="M47" i="25"/>
  <c r="M48" i="25"/>
  <c r="L13" i="25"/>
  <c r="L11" i="25"/>
  <c r="L12" i="25"/>
  <c r="L14" i="25"/>
  <c r="L16" i="25"/>
  <c r="L18" i="25"/>
  <c r="L21" i="25"/>
  <c r="L20" i="25"/>
  <c r="L22" i="25"/>
  <c r="L19" i="25"/>
  <c r="L15" i="25"/>
  <c r="L28" i="25"/>
  <c r="L29" i="25"/>
  <c r="L31" i="25"/>
  <c r="L32" i="25"/>
  <c r="L27" i="25"/>
  <c r="L26" i="25"/>
  <c r="L30" i="25"/>
  <c r="L33" i="25"/>
  <c r="L37" i="25"/>
  <c r="L36" i="25"/>
  <c r="L35" i="25"/>
  <c r="L38" i="25"/>
  <c r="L39" i="25"/>
  <c r="L40" i="25"/>
  <c r="L41" i="25"/>
  <c r="L42" i="25"/>
  <c r="L43" i="25"/>
  <c r="L44" i="25"/>
  <c r="L45" i="25"/>
  <c r="L46" i="25"/>
  <c r="L47" i="25"/>
  <c r="L48" i="25"/>
  <c r="L34" i="25"/>
  <c r="N7" i="25"/>
  <c r="M9" i="25"/>
  <c r="M10" i="25"/>
  <c r="N11" i="25" l="1"/>
  <c r="N12" i="25"/>
  <c r="N13" i="25"/>
  <c r="N14" i="25"/>
  <c r="N16" i="25"/>
  <c r="N18" i="25"/>
  <c r="N22" i="25"/>
  <c r="N15" i="25"/>
  <c r="N19" i="25"/>
  <c r="N21" i="25"/>
  <c r="N20" i="25"/>
  <c r="N30" i="25"/>
  <c r="N29" i="25"/>
  <c r="N28" i="25"/>
  <c r="N31" i="25"/>
  <c r="N27" i="25"/>
  <c r="N32" i="25"/>
  <c r="N26" i="25"/>
  <c r="N33" i="25"/>
  <c r="N34" i="25"/>
  <c r="N35" i="25"/>
  <c r="N36" i="25"/>
  <c r="N37" i="25"/>
  <c r="N38" i="25"/>
  <c r="N41" i="25"/>
  <c r="N43" i="25"/>
  <c r="N46" i="25"/>
  <c r="N40" i="25"/>
  <c r="N45" i="25"/>
  <c r="N48" i="25"/>
  <c r="N39" i="25"/>
  <c r="N42" i="25"/>
  <c r="N44" i="25"/>
  <c r="N47" i="25"/>
  <c r="N9" i="25"/>
  <c r="N10" i="25"/>
  <c r="O7" i="25"/>
  <c r="O11" i="25" l="1"/>
  <c r="O12" i="25"/>
  <c r="O13" i="25"/>
  <c r="O16" i="25"/>
  <c r="O20" i="25"/>
  <c r="O21" i="25"/>
  <c r="O18" i="25"/>
  <c r="O22" i="25"/>
  <c r="O14" i="25"/>
  <c r="O19" i="25"/>
  <c r="O15" i="25"/>
  <c r="O30" i="25"/>
  <c r="O29" i="25"/>
  <c r="O28" i="25"/>
  <c r="O31" i="25"/>
  <c r="O27" i="25"/>
  <c r="O32" i="25"/>
  <c r="O26" i="25"/>
  <c r="O33" i="25"/>
  <c r="O34" i="25"/>
  <c r="O35" i="25"/>
  <c r="O36" i="25"/>
  <c r="O37" i="25"/>
  <c r="O38" i="25"/>
  <c r="O39" i="25"/>
  <c r="O40" i="25"/>
  <c r="O41" i="25"/>
  <c r="O42" i="25"/>
  <c r="O43" i="25"/>
  <c r="O44" i="25"/>
  <c r="O45" i="25"/>
  <c r="O46" i="25"/>
  <c r="O47" i="25"/>
  <c r="O48" i="25"/>
  <c r="P7" i="25"/>
  <c r="O9" i="25"/>
  <c r="O10" i="25"/>
  <c r="P14" i="25" l="1"/>
  <c r="P13" i="25"/>
  <c r="P12" i="25"/>
  <c r="P11" i="25"/>
  <c r="P18" i="25"/>
  <c r="P19" i="25"/>
  <c r="P20" i="25"/>
  <c r="P21" i="25"/>
  <c r="P16" i="25"/>
  <c r="P15" i="25"/>
  <c r="P22" i="25"/>
  <c r="P26" i="25"/>
  <c r="P27" i="25"/>
  <c r="P28" i="25"/>
  <c r="P29" i="25"/>
  <c r="P31" i="25"/>
  <c r="P30" i="25"/>
  <c r="P32" i="25"/>
  <c r="P33" i="25"/>
  <c r="P34" i="25"/>
  <c r="P35" i="25"/>
  <c r="P36" i="25"/>
  <c r="P37" i="25"/>
  <c r="P38" i="25"/>
  <c r="P39" i="25"/>
  <c r="P40" i="25"/>
  <c r="P41" i="25"/>
  <c r="P42" i="25"/>
  <c r="P43" i="25"/>
  <c r="P44" i="25"/>
  <c r="P45" i="25"/>
  <c r="P46" i="25"/>
  <c r="P47" i="25"/>
  <c r="P48" i="25"/>
  <c r="Q7" i="25"/>
  <c r="P9" i="25"/>
  <c r="P10" i="25"/>
  <c r="Q11" i="25" l="1"/>
  <c r="Q12" i="25"/>
  <c r="Q13" i="25"/>
  <c r="Q14" i="25"/>
  <c r="Q15" i="25"/>
  <c r="Q16" i="25"/>
  <c r="Q20" i="25"/>
  <c r="Q22" i="25"/>
  <c r="Q18" i="25"/>
  <c r="Q21" i="25"/>
  <c r="Q19" i="25"/>
  <c r="Q26" i="25"/>
  <c r="Q27" i="25"/>
  <c r="Q28" i="25"/>
  <c r="Q29" i="25"/>
  <c r="Q30" i="25"/>
  <c r="Q31" i="25"/>
  <c r="Q32" i="25"/>
  <c r="Q33" i="25"/>
  <c r="Q34" i="25"/>
  <c r="Q35" i="25"/>
  <c r="Q36" i="25"/>
  <c r="Q37" i="25"/>
  <c r="Q38" i="25"/>
  <c r="Q39" i="25"/>
  <c r="Q40" i="25"/>
  <c r="Q41" i="25"/>
  <c r="Q42" i="25"/>
  <c r="Q43" i="25"/>
  <c r="Q44" i="25"/>
  <c r="Q45" i="25"/>
  <c r="Q46" i="25"/>
  <c r="Q47" i="25"/>
  <c r="Q48" i="25"/>
  <c r="Q10" i="25"/>
  <c r="Q9" i="25"/>
  <c r="R7" i="25"/>
  <c r="R11" i="25" l="1"/>
  <c r="R15" i="25"/>
  <c r="R13" i="25"/>
  <c r="R18" i="25"/>
  <c r="R19" i="25"/>
  <c r="R20" i="25"/>
  <c r="R16" i="25"/>
  <c r="R12" i="25"/>
  <c r="R14" i="25"/>
  <c r="R21" i="25"/>
  <c r="R22" i="25"/>
  <c r="R27" i="25"/>
  <c r="R30" i="25"/>
  <c r="R32" i="25"/>
  <c r="R29" i="25"/>
  <c r="R28" i="25"/>
  <c r="R26" i="25"/>
  <c r="R31" i="25"/>
  <c r="R33" i="25"/>
  <c r="R34" i="25"/>
  <c r="R35" i="25"/>
  <c r="R36" i="25"/>
  <c r="R37" i="25"/>
  <c r="R38" i="25"/>
  <c r="R39" i="25"/>
  <c r="R40" i="25"/>
  <c r="R41" i="25"/>
  <c r="R42" i="25"/>
  <c r="R43" i="25"/>
  <c r="R44" i="25"/>
  <c r="R45" i="25"/>
  <c r="R46" i="25"/>
  <c r="R47" i="25"/>
  <c r="R48" i="25"/>
  <c r="R6" i="25"/>
  <c r="R9" i="25"/>
  <c r="R10" i="25"/>
  <c r="S7" i="25"/>
  <c r="S11" i="25" l="1"/>
  <c r="S12" i="25"/>
  <c r="S14" i="25"/>
  <c r="S15" i="25"/>
  <c r="S16" i="25"/>
  <c r="S13" i="25"/>
  <c r="S18" i="25"/>
  <c r="S19" i="25"/>
  <c r="S20" i="25"/>
  <c r="S21" i="25"/>
  <c r="S26" i="25"/>
  <c r="S32" i="25"/>
  <c r="S30" i="25"/>
  <c r="S22" i="25"/>
  <c r="S29" i="25"/>
  <c r="S28" i="25"/>
  <c r="S27" i="25"/>
  <c r="S31" i="25"/>
  <c r="S34" i="25"/>
  <c r="S33" i="25"/>
  <c r="S37" i="25"/>
  <c r="S36" i="25"/>
  <c r="S38" i="25"/>
  <c r="S39" i="25"/>
  <c r="S40" i="25"/>
  <c r="S41" i="25"/>
  <c r="S42" i="25"/>
  <c r="S43" i="25"/>
  <c r="S44" i="25"/>
  <c r="S45" i="25"/>
  <c r="S46" i="25"/>
  <c r="S47" i="25"/>
  <c r="S48" i="25"/>
  <c r="S35" i="25"/>
  <c r="S10" i="25"/>
  <c r="T7" i="25"/>
  <c r="S9" i="25"/>
  <c r="T11" i="25" l="1"/>
  <c r="T15" i="25"/>
  <c r="T13" i="25"/>
  <c r="T16" i="25"/>
  <c r="T21" i="25"/>
  <c r="T12" i="25"/>
  <c r="T18" i="25"/>
  <c r="T14" i="25"/>
  <c r="T20" i="25"/>
  <c r="T22" i="25"/>
  <c r="T19" i="25"/>
  <c r="T29" i="25"/>
  <c r="T31" i="25"/>
  <c r="T26" i="25"/>
  <c r="T32" i="25"/>
  <c r="T30" i="25"/>
  <c r="T28" i="25"/>
  <c r="T27" i="25"/>
  <c r="T34" i="25"/>
  <c r="T33" i="25"/>
  <c r="T37" i="25"/>
  <c r="T36" i="25"/>
  <c r="T38" i="25"/>
  <c r="T39" i="25"/>
  <c r="T40" i="25"/>
  <c r="T41" i="25"/>
  <c r="T42" i="25"/>
  <c r="T43" i="25"/>
  <c r="T44" i="25"/>
  <c r="T45" i="25"/>
  <c r="T46" i="25"/>
  <c r="T47" i="25"/>
  <c r="T48" i="25"/>
  <c r="T35" i="25"/>
  <c r="T9" i="25"/>
  <c r="U7" i="25"/>
  <c r="T10" i="25"/>
  <c r="U11" i="25" l="1"/>
  <c r="U12" i="25"/>
  <c r="U13" i="25"/>
  <c r="U14" i="25"/>
  <c r="U15" i="25"/>
  <c r="U16" i="25"/>
  <c r="U19" i="25"/>
  <c r="U22" i="25"/>
  <c r="U21" i="25"/>
  <c r="U18" i="25"/>
  <c r="U26" i="25"/>
  <c r="U27" i="25"/>
  <c r="U28" i="25"/>
  <c r="U29" i="25"/>
  <c r="U20" i="25"/>
  <c r="U31" i="25"/>
  <c r="U32" i="25"/>
  <c r="U30" i="25"/>
  <c r="U33" i="25"/>
  <c r="U34" i="25"/>
  <c r="U35" i="25"/>
  <c r="U36" i="25"/>
  <c r="U37" i="25"/>
  <c r="U38" i="25"/>
  <c r="U39" i="25"/>
  <c r="U40" i="25"/>
  <c r="U41" i="25"/>
  <c r="U42" i="25"/>
  <c r="U43" i="25"/>
  <c r="U44" i="25"/>
  <c r="U45" i="25"/>
  <c r="U46" i="25"/>
  <c r="U47" i="25"/>
  <c r="U48" i="25"/>
  <c r="U9" i="25"/>
  <c r="U10" i="25"/>
  <c r="V7" i="25"/>
  <c r="V11" i="25" l="1"/>
  <c r="V12" i="25"/>
  <c r="V13" i="25"/>
  <c r="V15" i="25"/>
  <c r="V14" i="25"/>
  <c r="V18" i="25"/>
  <c r="V16" i="25"/>
  <c r="V19" i="25"/>
  <c r="V22" i="25"/>
  <c r="V20" i="25"/>
  <c r="V21" i="25"/>
  <c r="V26" i="25"/>
  <c r="V27" i="25"/>
  <c r="V31" i="25"/>
  <c r="V32" i="25"/>
  <c r="V29" i="25"/>
  <c r="V28" i="25"/>
  <c r="V33" i="25"/>
  <c r="V34" i="25"/>
  <c r="V35" i="25"/>
  <c r="V36" i="25"/>
  <c r="V37" i="25"/>
  <c r="V30" i="25"/>
  <c r="V42" i="25"/>
  <c r="V45" i="25"/>
  <c r="V48" i="25"/>
  <c r="V39" i="25"/>
  <c r="V43" i="25"/>
  <c r="V44" i="25"/>
  <c r="V47" i="25"/>
  <c r="V38" i="25"/>
  <c r="V40" i="25"/>
  <c r="V41" i="25"/>
  <c r="V46" i="25"/>
  <c r="V10" i="25"/>
  <c r="W7" i="25"/>
  <c r="V9" i="25"/>
  <c r="W42" i="25" l="1"/>
  <c r="W28" i="25"/>
  <c r="W43" i="25"/>
  <c r="W44" i="25"/>
  <c r="W35" i="25"/>
  <c r="W33" i="25"/>
  <c r="W31" i="25"/>
  <c r="W26" i="25"/>
  <c r="W48" i="25"/>
  <c r="W27" i="25"/>
  <c r="W40" i="25"/>
  <c r="W46" i="25"/>
  <c r="W37" i="25"/>
  <c r="W45" i="25"/>
  <c r="W30" i="25"/>
  <c r="W32" i="25"/>
  <c r="W29" i="25"/>
  <c r="W47" i="25"/>
  <c r="W38" i="25"/>
  <c r="W39" i="25"/>
  <c r="W34" i="25"/>
  <c r="W36" i="25"/>
  <c r="W41" i="25"/>
  <c r="W11" i="25"/>
  <c r="W12" i="25"/>
  <c r="W14" i="25"/>
  <c r="W15" i="25"/>
  <c r="W18" i="25"/>
  <c r="W16" i="25"/>
  <c r="W13" i="25"/>
  <c r="W20" i="25"/>
  <c r="W21" i="25"/>
  <c r="W22" i="25"/>
  <c r="W19" i="25"/>
  <c r="W10" i="25"/>
  <c r="W9" i="25"/>
  <c r="X7" i="25"/>
  <c r="X48" i="25" l="1"/>
  <c r="X44" i="25"/>
  <c r="X40" i="25"/>
  <c r="X37" i="25"/>
  <c r="X33" i="25"/>
  <c r="X31" i="25"/>
  <c r="X43" i="25"/>
  <c r="X46" i="25"/>
  <c r="X26" i="25"/>
  <c r="X27" i="25"/>
  <c r="X42" i="25"/>
  <c r="X36" i="25"/>
  <c r="X45" i="25"/>
  <c r="X30" i="25"/>
  <c r="X32" i="25"/>
  <c r="X29" i="25"/>
  <c r="X47" i="25"/>
  <c r="X38" i="25"/>
  <c r="X28" i="25"/>
  <c r="X39" i="25"/>
  <c r="X34" i="25"/>
  <c r="X41" i="25"/>
  <c r="X35" i="25"/>
  <c r="X11" i="25"/>
  <c r="X12" i="25"/>
  <c r="X18" i="25"/>
  <c r="X19" i="25"/>
  <c r="X20" i="25"/>
  <c r="X21" i="25"/>
  <c r="X14" i="25"/>
  <c r="X15" i="25"/>
  <c r="X16" i="25"/>
  <c r="X13" i="25"/>
  <c r="X22" i="25"/>
  <c r="X10" i="25"/>
  <c r="Y7" i="25"/>
  <c r="X9" i="25"/>
  <c r="Y48" i="25" l="1"/>
  <c r="Y44" i="25"/>
  <c r="Y40" i="25"/>
  <c r="Y37" i="25"/>
  <c r="Y33" i="25"/>
  <c r="Y31" i="25"/>
  <c r="Y30" i="25"/>
  <c r="Y27" i="25"/>
  <c r="Y26" i="25"/>
  <c r="Y42" i="25"/>
  <c r="Y36" i="25"/>
  <c r="Y38" i="25"/>
  <c r="Y28" i="25"/>
  <c r="Y32" i="25"/>
  <c r="Y29" i="25"/>
  <c r="Y47" i="25"/>
  <c r="Y46" i="25"/>
  <c r="Y39" i="25"/>
  <c r="Y34" i="25"/>
  <c r="Y41" i="25"/>
  <c r="Y35" i="25"/>
  <c r="Y43" i="25"/>
  <c r="Y45" i="25"/>
  <c r="Y11" i="25"/>
  <c r="Y12" i="25"/>
  <c r="Y13" i="25"/>
  <c r="Y14" i="25"/>
  <c r="Y15" i="25"/>
  <c r="Y16" i="25"/>
  <c r="Y18" i="25"/>
  <c r="Y21" i="25"/>
  <c r="Y22" i="25"/>
  <c r="Y19" i="25"/>
  <c r="Y20" i="25"/>
  <c r="Y10" i="25"/>
  <c r="Y6" i="25"/>
  <c r="Z7" i="25"/>
  <c r="Y9" i="25"/>
  <c r="Z30" i="25" l="1"/>
  <c r="Z27" i="25"/>
  <c r="Z44" i="25"/>
  <c r="Z33" i="25"/>
  <c r="Z31" i="25"/>
  <c r="Z36" i="25"/>
  <c r="Z40" i="25"/>
  <c r="Z38" i="25"/>
  <c r="Z28" i="25"/>
  <c r="Z45" i="25"/>
  <c r="Z34" i="25"/>
  <c r="Z32" i="25"/>
  <c r="Z29" i="25"/>
  <c r="Z42" i="25"/>
  <c r="Z48" i="25"/>
  <c r="Z47" i="25"/>
  <c r="Z46" i="25"/>
  <c r="Z39" i="25"/>
  <c r="Z26" i="25"/>
  <c r="Z41" i="25"/>
  <c r="Z35" i="25"/>
  <c r="Z43" i="25"/>
  <c r="Z37" i="25"/>
  <c r="Z12" i="25"/>
  <c r="Z13" i="25"/>
  <c r="Z16" i="25"/>
  <c r="Z11" i="25"/>
  <c r="Z14" i="25"/>
  <c r="Z18" i="25"/>
  <c r="Z19" i="25"/>
  <c r="Z20" i="25"/>
  <c r="Z15" i="25"/>
  <c r="Z22" i="25"/>
  <c r="Z21" i="25"/>
  <c r="AA7" i="25"/>
  <c r="Z10" i="25"/>
  <c r="Z9" i="25"/>
  <c r="AA47" i="25" l="1"/>
  <c r="AA43" i="25"/>
  <c r="AA39" i="25"/>
  <c r="AA36" i="25"/>
  <c r="AA44" i="25"/>
  <c r="AA33" i="25"/>
  <c r="AA31" i="25"/>
  <c r="AA32" i="25"/>
  <c r="AA46" i="25"/>
  <c r="AA45" i="25"/>
  <c r="AA34" i="25"/>
  <c r="AA42" i="25"/>
  <c r="AA27" i="25"/>
  <c r="AA38" i="25"/>
  <c r="AA28" i="25"/>
  <c r="AA29" i="25"/>
  <c r="AA48" i="25"/>
  <c r="AA40" i="25"/>
  <c r="AA30" i="25"/>
  <c r="AA26" i="25"/>
  <c r="AA41" i="25"/>
  <c r="AA35" i="25"/>
  <c r="AA37" i="25"/>
  <c r="AA11" i="25"/>
  <c r="AA12" i="25"/>
  <c r="AA14" i="25"/>
  <c r="AA15" i="25"/>
  <c r="AA16" i="25"/>
  <c r="AA13" i="25"/>
  <c r="AA18" i="25"/>
  <c r="AA19" i="25"/>
  <c r="AA20" i="25"/>
  <c r="AA22" i="25"/>
  <c r="AA21" i="25"/>
  <c r="AB7" i="25"/>
  <c r="AA9" i="25"/>
  <c r="AA10" i="25"/>
  <c r="AB47" i="25" l="1"/>
  <c r="AB43" i="25"/>
  <c r="AB39" i="25"/>
  <c r="AB36" i="25"/>
  <c r="AB45" i="25"/>
  <c r="AB34" i="25"/>
  <c r="AB32" i="25"/>
  <c r="AB26" i="25"/>
  <c r="AB46" i="25"/>
  <c r="AB38" i="25"/>
  <c r="AB35" i="25"/>
  <c r="AB48" i="25"/>
  <c r="AB27" i="25"/>
  <c r="AB28" i="25"/>
  <c r="AB29" i="25"/>
  <c r="AB40" i="25"/>
  <c r="AB44" i="25"/>
  <c r="AB31" i="25"/>
  <c r="AB41" i="25"/>
  <c r="AB33" i="25"/>
  <c r="AB42" i="25"/>
  <c r="AB37" i="25"/>
  <c r="AB30" i="25"/>
  <c r="AB13" i="25"/>
  <c r="AB11" i="25"/>
  <c r="AB12" i="25"/>
  <c r="AB16" i="25"/>
  <c r="AB14" i="25"/>
  <c r="AB15" i="25"/>
  <c r="AB18" i="25"/>
  <c r="AB19" i="25"/>
  <c r="AB21" i="25"/>
  <c r="AB22" i="25"/>
  <c r="AB20" i="25"/>
  <c r="AC7" i="25"/>
  <c r="AB9" i="25"/>
  <c r="AB10" i="25"/>
  <c r="AC46" i="25" l="1"/>
  <c r="AC38" i="25"/>
  <c r="AC35" i="25"/>
  <c r="AC26" i="25"/>
  <c r="AC40" i="25"/>
  <c r="AC28" i="25"/>
  <c r="AC29" i="25"/>
  <c r="AC45" i="25"/>
  <c r="AC34" i="25"/>
  <c r="AC47" i="25"/>
  <c r="AC36" i="25"/>
  <c r="AC32" i="25"/>
  <c r="AC31" i="25"/>
  <c r="AC39" i="25"/>
  <c r="AC41" i="25"/>
  <c r="AC27" i="25"/>
  <c r="AC48" i="25"/>
  <c r="AC33" i="25"/>
  <c r="AC43" i="25"/>
  <c r="AC42" i="25"/>
  <c r="AC37" i="25"/>
  <c r="AC30" i="25"/>
  <c r="AC44" i="25"/>
  <c r="AC11" i="25"/>
  <c r="AC12" i="25"/>
  <c r="AC13" i="25"/>
  <c r="AC14" i="25"/>
  <c r="AC15" i="25"/>
  <c r="AC16" i="25"/>
  <c r="AC20" i="25"/>
  <c r="AC21" i="25"/>
  <c r="AC22" i="25"/>
  <c r="AC19" i="25"/>
  <c r="AC18" i="25"/>
  <c r="AD7" i="25"/>
  <c r="AC9" i="25"/>
  <c r="AC10" i="25"/>
  <c r="AD46" i="25" l="1"/>
  <c r="AD42" i="25"/>
  <c r="AD38" i="25"/>
  <c r="AD35" i="25"/>
  <c r="AD47" i="25"/>
  <c r="AD36" i="25"/>
  <c r="AD29" i="25"/>
  <c r="AD45" i="25"/>
  <c r="AD32" i="25"/>
  <c r="AD43" i="25"/>
  <c r="AD41" i="25"/>
  <c r="AD30" i="25"/>
  <c r="AD34" i="25"/>
  <c r="AD31" i="25"/>
  <c r="AD39" i="25"/>
  <c r="AD28" i="25"/>
  <c r="AD27" i="25"/>
  <c r="AD48" i="25"/>
  <c r="AD33" i="25"/>
  <c r="AD26" i="25"/>
  <c r="AD40" i="25"/>
  <c r="AD37" i="25"/>
  <c r="AD44" i="25"/>
  <c r="AD11" i="25"/>
  <c r="AD12" i="25"/>
  <c r="AD13" i="25"/>
  <c r="AD16" i="25"/>
  <c r="AD14" i="25"/>
  <c r="AD20" i="25"/>
  <c r="AD21" i="25"/>
  <c r="AD22" i="25"/>
  <c r="AD15" i="25"/>
  <c r="AD19" i="25"/>
  <c r="AD18" i="25"/>
  <c r="AD9" i="25"/>
  <c r="AD10" i="25"/>
  <c r="AE7" i="25"/>
  <c r="AE46" i="25" l="1"/>
  <c r="AE42" i="25"/>
  <c r="AE38" i="25"/>
  <c r="AE35" i="25"/>
  <c r="AE29" i="25"/>
  <c r="AE47" i="25"/>
  <c r="AE39" i="25"/>
  <c r="AE36" i="25"/>
  <c r="AE43" i="25"/>
  <c r="AE41" i="25"/>
  <c r="AE30" i="25"/>
  <c r="AE37" i="25"/>
  <c r="AE45" i="25"/>
  <c r="AE34" i="25"/>
  <c r="AE32" i="25"/>
  <c r="AE28" i="25"/>
  <c r="AE27" i="25"/>
  <c r="AE48" i="25"/>
  <c r="AE33" i="25"/>
  <c r="AE26" i="25"/>
  <c r="AE40" i="25"/>
  <c r="AE44" i="25"/>
  <c r="AE31" i="25"/>
  <c r="AE11" i="25"/>
  <c r="AE12" i="25"/>
  <c r="AE15" i="25"/>
  <c r="AE16" i="25"/>
  <c r="AE13" i="25"/>
  <c r="AE14" i="25"/>
  <c r="AE18" i="25"/>
  <c r="AE20" i="25"/>
  <c r="AE21" i="25"/>
  <c r="AE19" i="25"/>
  <c r="AE22" i="25"/>
  <c r="AE10" i="25"/>
  <c r="AF7" i="25"/>
  <c r="AE9" i="25"/>
  <c r="AF47" i="25" l="1"/>
  <c r="AF39" i="25"/>
  <c r="AF36" i="25"/>
  <c r="AF29" i="25"/>
  <c r="AF48" i="25"/>
  <c r="AF40" i="25"/>
  <c r="AF37" i="25"/>
  <c r="AF45" i="25"/>
  <c r="AF34" i="25"/>
  <c r="AF32" i="25"/>
  <c r="AF43" i="25"/>
  <c r="AF30" i="25"/>
  <c r="AF38" i="25"/>
  <c r="AF41" i="25"/>
  <c r="AF46" i="25"/>
  <c r="AF28" i="25"/>
  <c r="AF27" i="25"/>
  <c r="AF33" i="25"/>
  <c r="AF26" i="25"/>
  <c r="AF35" i="25"/>
  <c r="AF42" i="25"/>
  <c r="AF44" i="25"/>
  <c r="AF31" i="25"/>
  <c r="AF12" i="25"/>
  <c r="AF13" i="25"/>
  <c r="AF18" i="25"/>
  <c r="AF19" i="25"/>
  <c r="AF20" i="25"/>
  <c r="AF21" i="25"/>
  <c r="AF15" i="25"/>
  <c r="AF11" i="25"/>
  <c r="AF14" i="25"/>
  <c r="AF16" i="25"/>
  <c r="AF22" i="25"/>
  <c r="AF9" i="25"/>
  <c r="AF10" i="25"/>
  <c r="AF6" i="25"/>
  <c r="AG7" i="25"/>
  <c r="AG45" i="25" l="1"/>
  <c r="AG41" i="25"/>
  <c r="AG34" i="25"/>
  <c r="AG32" i="25"/>
  <c r="AG48" i="25"/>
  <c r="AG40" i="25"/>
  <c r="AG37" i="25"/>
  <c r="AG38" i="25"/>
  <c r="AG30" i="25"/>
  <c r="AG47" i="25"/>
  <c r="AG43" i="25"/>
  <c r="AG46" i="25"/>
  <c r="AG28" i="25"/>
  <c r="AG29" i="25"/>
  <c r="AG27" i="25"/>
  <c r="AG39" i="25"/>
  <c r="AG33" i="25"/>
  <c r="AG26" i="25"/>
  <c r="AG35" i="25"/>
  <c r="AG42" i="25"/>
  <c r="AG44" i="25"/>
  <c r="AG36" i="25"/>
  <c r="AG31" i="25"/>
  <c r="AG11" i="25"/>
  <c r="AG12" i="25"/>
  <c r="AG13" i="25"/>
  <c r="AG14" i="25"/>
  <c r="AG15" i="25"/>
  <c r="AG16" i="25"/>
  <c r="AG19" i="25"/>
  <c r="AG22" i="25"/>
  <c r="AG20" i="25"/>
  <c r="AG21" i="25"/>
  <c r="AG18" i="25"/>
  <c r="AG9" i="25"/>
  <c r="AG10" i="25"/>
  <c r="AH7" i="25"/>
  <c r="AH45" i="25" l="1"/>
  <c r="AH41" i="25"/>
  <c r="AH34" i="25"/>
  <c r="AH32" i="25"/>
  <c r="AH28" i="25"/>
  <c r="AH43" i="25"/>
  <c r="AH30" i="25"/>
  <c r="AH47" i="25"/>
  <c r="AH37" i="25"/>
  <c r="AH39" i="25"/>
  <c r="AH29" i="25"/>
  <c r="AH27" i="25"/>
  <c r="AH33" i="25"/>
  <c r="AH26" i="25"/>
  <c r="AH48" i="25"/>
  <c r="AH38" i="25"/>
  <c r="AH40" i="25"/>
  <c r="AH35" i="25"/>
  <c r="AH42" i="25"/>
  <c r="AH44" i="25"/>
  <c r="AH36" i="25"/>
  <c r="AH31" i="25"/>
  <c r="AH46" i="25"/>
  <c r="AH12" i="25"/>
  <c r="AH13" i="25"/>
  <c r="AH15" i="25"/>
  <c r="AH18" i="25"/>
  <c r="AH19" i="25"/>
  <c r="AH20" i="25"/>
  <c r="AH11" i="25"/>
  <c r="AH14" i="25"/>
  <c r="AH16" i="25"/>
  <c r="AH21" i="25"/>
  <c r="AH22" i="25"/>
  <c r="AH9" i="25"/>
  <c r="AH10" i="25"/>
  <c r="AI7" i="25"/>
  <c r="AI28" i="25" l="1"/>
  <c r="AI41" i="25"/>
  <c r="AI37" i="25"/>
  <c r="AI39" i="25"/>
  <c r="AI44" i="25"/>
  <c r="AI35" i="25"/>
  <c r="AI33" i="25"/>
  <c r="AI31" i="25"/>
  <c r="AI26" i="25"/>
  <c r="AI47" i="25"/>
  <c r="AI32" i="25"/>
  <c r="AI48" i="25"/>
  <c r="AI38" i="25"/>
  <c r="AI40" i="25"/>
  <c r="AI42" i="25"/>
  <c r="AI34" i="25"/>
  <c r="AI36" i="25"/>
  <c r="AI43" i="25"/>
  <c r="AI30" i="25"/>
  <c r="AI46" i="25"/>
  <c r="AI45" i="25"/>
  <c r="AI29" i="25"/>
  <c r="AI27" i="25"/>
  <c r="AI11" i="25"/>
  <c r="AI12" i="25"/>
  <c r="AI14" i="25"/>
  <c r="AI15" i="25"/>
  <c r="AI16" i="25"/>
  <c r="AI13" i="25"/>
  <c r="AI18" i="25"/>
  <c r="AI19" i="25"/>
  <c r="AI20" i="25"/>
  <c r="AI21" i="25"/>
  <c r="AI22" i="25"/>
  <c r="AI10" i="25"/>
  <c r="AJ7" i="25"/>
  <c r="AI9" i="25"/>
  <c r="AJ48" i="25" l="1"/>
  <c r="AJ44" i="25"/>
  <c r="AJ40" i="25"/>
  <c r="AJ37" i="25"/>
  <c r="AJ33" i="25"/>
  <c r="AJ31" i="25"/>
  <c r="AJ41" i="25"/>
  <c r="AJ42" i="25"/>
  <c r="AJ47" i="25"/>
  <c r="AJ39" i="25"/>
  <c r="AJ35" i="25"/>
  <c r="AJ26" i="25"/>
  <c r="AJ27" i="25"/>
  <c r="AJ38" i="25"/>
  <c r="AJ34" i="25"/>
  <c r="AJ36" i="25"/>
  <c r="AJ43" i="25"/>
  <c r="AJ30" i="25"/>
  <c r="AJ46" i="25"/>
  <c r="AJ45" i="25"/>
  <c r="AJ29" i="25"/>
  <c r="AJ32" i="25"/>
  <c r="AJ28" i="25"/>
  <c r="AJ12" i="25"/>
  <c r="AJ14" i="25"/>
  <c r="AJ13" i="25"/>
  <c r="AJ15" i="25"/>
  <c r="AJ11" i="25"/>
  <c r="AJ19" i="25"/>
  <c r="AJ20" i="25"/>
  <c r="AJ21" i="25"/>
  <c r="AJ16" i="25"/>
  <c r="AJ18" i="25"/>
  <c r="AJ22" i="25"/>
  <c r="AJ9" i="25"/>
  <c r="AJ10" i="25"/>
  <c r="AK7" i="25"/>
  <c r="AK48" i="25" l="1"/>
  <c r="AK44" i="25"/>
  <c r="AK40" i="25"/>
  <c r="AK37" i="25"/>
  <c r="AK33" i="25"/>
  <c r="AK31" i="25"/>
  <c r="AK42" i="25"/>
  <c r="AK30" i="25"/>
  <c r="AK27" i="25"/>
  <c r="AK43" i="25"/>
  <c r="AK26" i="25"/>
  <c r="AK46" i="25"/>
  <c r="AK41" i="25"/>
  <c r="AK39" i="25"/>
  <c r="AK35" i="25"/>
  <c r="AK38" i="25"/>
  <c r="AK47" i="25"/>
  <c r="AK34" i="25"/>
  <c r="AK36" i="25"/>
  <c r="AK45" i="25"/>
  <c r="AK29" i="25"/>
  <c r="AK32" i="25"/>
  <c r="AK28" i="25"/>
  <c r="AK11" i="25"/>
  <c r="AK12" i="25"/>
  <c r="AK13" i="25"/>
  <c r="AK14" i="25"/>
  <c r="AK15" i="25"/>
  <c r="AK16" i="25"/>
  <c r="AK22" i="25"/>
  <c r="AK20" i="25"/>
  <c r="AK19" i="25"/>
  <c r="AK21" i="25"/>
  <c r="AK18" i="25"/>
  <c r="AK10" i="25"/>
  <c r="AL7" i="25"/>
  <c r="AK9" i="25"/>
  <c r="AL43" i="25" l="1"/>
  <c r="AL30" i="25"/>
  <c r="AL27" i="25"/>
  <c r="AL41" i="25"/>
  <c r="AL39" i="25"/>
  <c r="AL26" i="25"/>
  <c r="AL44" i="25"/>
  <c r="AL33" i="25"/>
  <c r="AL31" i="25"/>
  <c r="AL37" i="25"/>
  <c r="AL35" i="25"/>
  <c r="AL46" i="25"/>
  <c r="AL47" i="25"/>
  <c r="AL48" i="25"/>
  <c r="AL40" i="25"/>
  <c r="AL34" i="25"/>
  <c r="AL42" i="25"/>
  <c r="AL36" i="25"/>
  <c r="AL45" i="25"/>
  <c r="AL29" i="25"/>
  <c r="AL32" i="25"/>
  <c r="AL28" i="25"/>
  <c r="AL38" i="25"/>
  <c r="AL11" i="25"/>
  <c r="AL12" i="25"/>
  <c r="AL13" i="25"/>
  <c r="AL14" i="25"/>
  <c r="AL16" i="25"/>
  <c r="AL18" i="25"/>
  <c r="AL21" i="25"/>
  <c r="AL22" i="25"/>
  <c r="AL15" i="25"/>
  <c r="AL20" i="25"/>
  <c r="AL19" i="25"/>
  <c r="AL10" i="25"/>
  <c r="AM7" i="25"/>
  <c r="AL9" i="25"/>
  <c r="AM47" i="25" l="1"/>
  <c r="AM43" i="25"/>
  <c r="AM39" i="25"/>
  <c r="AM36" i="25"/>
  <c r="AM30" i="25"/>
  <c r="AM37" i="25"/>
  <c r="AM35" i="25"/>
  <c r="AM26" i="25"/>
  <c r="AM46" i="25"/>
  <c r="AM33" i="25"/>
  <c r="AM27" i="25"/>
  <c r="AM42" i="25"/>
  <c r="AM28" i="25"/>
  <c r="AM44" i="25"/>
  <c r="AM31" i="25"/>
  <c r="AM48" i="25"/>
  <c r="AM40" i="25"/>
  <c r="AM34" i="25"/>
  <c r="AM41" i="25"/>
  <c r="AM45" i="25"/>
  <c r="AM29" i="25"/>
  <c r="AM32" i="25"/>
  <c r="AM38" i="25"/>
  <c r="AM11" i="25"/>
  <c r="AM12" i="25"/>
  <c r="AM13" i="25"/>
  <c r="AM16" i="25"/>
  <c r="AM14" i="25"/>
  <c r="AM18" i="25"/>
  <c r="AM21" i="25"/>
  <c r="AM15" i="25"/>
  <c r="AM19" i="25"/>
  <c r="AM22" i="25"/>
  <c r="AM20" i="25"/>
  <c r="AN7" i="25"/>
  <c r="AM6" i="25"/>
  <c r="AM10" i="25"/>
  <c r="AM9" i="25"/>
  <c r="AN47" i="25" l="1"/>
  <c r="AN43" i="25"/>
  <c r="AN39" i="25"/>
  <c r="AN36" i="25"/>
  <c r="AN30" i="25"/>
  <c r="AN33" i="25"/>
  <c r="AN31" i="25"/>
  <c r="AN45" i="25"/>
  <c r="AN44" i="25"/>
  <c r="AN26" i="25"/>
  <c r="AN42" i="25"/>
  <c r="AN28" i="25"/>
  <c r="AN48" i="25"/>
  <c r="AN46" i="25"/>
  <c r="AN27" i="25"/>
  <c r="AN29" i="25"/>
  <c r="AN40" i="25"/>
  <c r="AN34" i="25"/>
  <c r="AN41" i="25"/>
  <c r="AN35" i="25"/>
  <c r="AN37" i="25"/>
  <c r="AN32" i="25"/>
  <c r="AN38" i="25"/>
  <c r="AN11" i="25"/>
  <c r="AN18" i="25"/>
  <c r="AN19" i="25"/>
  <c r="AN20" i="25"/>
  <c r="AN21" i="25"/>
  <c r="AN12" i="25"/>
  <c r="AN16" i="25"/>
  <c r="AN13" i="25"/>
  <c r="AN14" i="25"/>
  <c r="AN15" i="25"/>
  <c r="AN22" i="25"/>
  <c r="AO7" i="25"/>
  <c r="AN10" i="25"/>
  <c r="AN9" i="25"/>
  <c r="AO44" i="25" l="1"/>
  <c r="AO33" i="25"/>
  <c r="AO31" i="25"/>
  <c r="AO26" i="25"/>
  <c r="AO32" i="25"/>
  <c r="AO46" i="25"/>
  <c r="AO45" i="25"/>
  <c r="AO34" i="25"/>
  <c r="AO28" i="25"/>
  <c r="AO48" i="25"/>
  <c r="AO29" i="25"/>
  <c r="AO40" i="25"/>
  <c r="AO38" i="25"/>
  <c r="AO27" i="25"/>
  <c r="AO42" i="25"/>
  <c r="AO39" i="25"/>
  <c r="AO41" i="25"/>
  <c r="AO36" i="25"/>
  <c r="AO35" i="25"/>
  <c r="AO43" i="25"/>
  <c r="AO37" i="25"/>
  <c r="AO30" i="25"/>
  <c r="AO47" i="25"/>
  <c r="AO11" i="25"/>
  <c r="AO12" i="25"/>
  <c r="AO13" i="25"/>
  <c r="AO14" i="25"/>
  <c r="AO15" i="25"/>
  <c r="AO16" i="25"/>
  <c r="AO20" i="25"/>
  <c r="AO22" i="25"/>
  <c r="AO18" i="25"/>
  <c r="AO19" i="25"/>
  <c r="AO21" i="25"/>
  <c r="AP7" i="25"/>
  <c r="AO9" i="25"/>
  <c r="AO10" i="25"/>
  <c r="AP46" i="25" l="1"/>
  <c r="AP42" i="25"/>
  <c r="AP38" i="25"/>
  <c r="AP35" i="25"/>
  <c r="AP45" i="25"/>
  <c r="AP34" i="25"/>
  <c r="AP32" i="25"/>
  <c r="AP27" i="25"/>
  <c r="AP31" i="25"/>
  <c r="AP28" i="25"/>
  <c r="AP48" i="25"/>
  <c r="AP29" i="25"/>
  <c r="AP40" i="25"/>
  <c r="AP36" i="25"/>
  <c r="AP44" i="25"/>
  <c r="AP33" i="25"/>
  <c r="AP39" i="25"/>
  <c r="AP26" i="25"/>
  <c r="AP41" i="25"/>
  <c r="AP43" i="25"/>
  <c r="AP37" i="25"/>
  <c r="AP30" i="25"/>
  <c r="AP47" i="25"/>
  <c r="AP13" i="25"/>
  <c r="AP12" i="25"/>
  <c r="AP16" i="25"/>
  <c r="AP18" i="25"/>
  <c r="AP19" i="25"/>
  <c r="AP20" i="25"/>
  <c r="AP15" i="25"/>
  <c r="AP11" i="25"/>
  <c r="AP22" i="25"/>
  <c r="AP14" i="25"/>
  <c r="AP21" i="25"/>
  <c r="AQ7" i="25"/>
  <c r="AP9" i="25"/>
  <c r="AP10" i="25"/>
  <c r="AQ46" i="25" l="1"/>
  <c r="AQ42" i="25"/>
  <c r="AQ38" i="25"/>
  <c r="AQ35" i="25"/>
  <c r="AQ29" i="25"/>
  <c r="AQ44" i="25"/>
  <c r="AQ33" i="25"/>
  <c r="AQ31" i="25"/>
  <c r="AQ28" i="25"/>
  <c r="AQ40" i="25"/>
  <c r="AQ36" i="25"/>
  <c r="AQ48" i="25"/>
  <c r="AQ41" i="25"/>
  <c r="AQ43" i="25"/>
  <c r="AQ37" i="25"/>
  <c r="AQ45" i="25"/>
  <c r="AQ30" i="25"/>
  <c r="AQ32" i="25"/>
  <c r="AQ47" i="25"/>
  <c r="AQ27" i="25"/>
  <c r="AQ39" i="25"/>
  <c r="AQ34" i="25"/>
  <c r="AQ26" i="25"/>
  <c r="AQ11" i="25"/>
  <c r="AQ12" i="25"/>
  <c r="AQ14" i="25"/>
  <c r="AQ15" i="25"/>
  <c r="AQ16" i="25"/>
  <c r="AQ18" i="25"/>
  <c r="AQ19" i="25"/>
  <c r="AQ20" i="25"/>
  <c r="AQ13" i="25"/>
  <c r="AQ21" i="25"/>
  <c r="AQ22" i="25"/>
  <c r="AR7" i="25"/>
  <c r="AQ9" i="25"/>
  <c r="AQ10" i="25"/>
  <c r="AR29" i="25" l="1"/>
  <c r="AR47" i="25"/>
  <c r="AR46" i="25"/>
  <c r="AR38" i="25"/>
  <c r="AR35" i="25"/>
  <c r="AR48" i="25"/>
  <c r="AR34" i="25"/>
  <c r="AR32" i="25"/>
  <c r="AR42" i="25"/>
  <c r="AR40" i="25"/>
  <c r="AR36" i="25"/>
  <c r="AR33" i="25"/>
  <c r="AR43" i="25"/>
  <c r="AR37" i="25"/>
  <c r="AR45" i="25"/>
  <c r="AR30" i="25"/>
  <c r="AR44" i="25"/>
  <c r="AR31" i="25"/>
  <c r="AR28" i="25"/>
  <c r="AR27" i="25"/>
  <c r="AR39" i="25"/>
  <c r="AR26" i="25"/>
  <c r="AR41" i="25"/>
  <c r="AR11" i="25"/>
  <c r="AR13" i="25"/>
  <c r="AR15" i="25"/>
  <c r="AR12" i="25"/>
  <c r="AR16" i="25"/>
  <c r="AR20" i="25"/>
  <c r="AR14" i="25"/>
  <c r="AR21" i="25"/>
  <c r="AR18" i="25"/>
  <c r="AR19" i="25"/>
  <c r="AR22" i="25"/>
  <c r="AR9" i="25"/>
  <c r="AR10" i="25"/>
  <c r="AS7" i="25"/>
  <c r="AS45" i="25" l="1"/>
  <c r="AS41" i="25"/>
  <c r="AS34" i="25"/>
  <c r="AS32" i="25"/>
  <c r="AS46" i="25"/>
  <c r="AS38" i="25"/>
  <c r="AS35" i="25"/>
  <c r="AS48" i="25"/>
  <c r="AS47" i="25"/>
  <c r="AS39" i="25"/>
  <c r="AS36" i="25"/>
  <c r="AS42" i="25"/>
  <c r="AS40" i="25"/>
  <c r="AS29" i="25"/>
  <c r="AS43" i="25"/>
  <c r="AS37" i="25"/>
  <c r="AS30" i="25"/>
  <c r="AS44" i="25"/>
  <c r="AS31" i="25"/>
  <c r="AS28" i="25"/>
  <c r="AS27" i="25"/>
  <c r="AS26" i="25"/>
  <c r="AS33" i="25"/>
  <c r="AS11" i="25"/>
  <c r="AS12" i="25"/>
  <c r="AS13" i="25"/>
  <c r="AS14" i="25"/>
  <c r="AS15" i="25"/>
  <c r="AS16" i="25"/>
  <c r="AS22" i="25"/>
  <c r="AS18" i="25"/>
  <c r="AS19" i="25"/>
  <c r="AS21" i="25"/>
  <c r="AS20" i="25"/>
  <c r="AS9" i="25"/>
  <c r="AS10" i="25"/>
  <c r="AT7" i="25"/>
  <c r="AT45" i="25" l="1"/>
  <c r="AT41" i="25"/>
  <c r="AT34" i="25"/>
  <c r="AT32" i="25"/>
  <c r="AT47" i="25"/>
  <c r="AT39" i="25"/>
  <c r="AT36" i="25"/>
  <c r="AT28" i="25"/>
  <c r="AT48" i="25"/>
  <c r="AT40" i="25"/>
  <c r="AT37" i="25"/>
  <c r="AT46" i="25"/>
  <c r="AT29" i="25"/>
  <c r="AT38" i="25"/>
  <c r="AT43" i="25"/>
  <c r="AT30" i="25"/>
  <c r="AT35" i="25"/>
  <c r="AT42" i="25"/>
  <c r="AT44" i="25"/>
  <c r="AT31" i="25"/>
  <c r="AT27" i="25"/>
  <c r="AT26" i="25"/>
  <c r="AT33" i="25"/>
  <c r="AT11" i="25"/>
  <c r="AT12" i="25"/>
  <c r="AT13" i="25"/>
  <c r="AT15" i="25"/>
  <c r="AT16" i="25"/>
  <c r="AT19" i="25"/>
  <c r="AT22" i="25"/>
  <c r="AT18" i="25"/>
  <c r="AT21" i="25"/>
  <c r="AT14" i="25"/>
  <c r="AT20" i="25"/>
  <c r="AT9" i="25"/>
  <c r="AT10" i="25"/>
  <c r="AT6" i="25"/>
  <c r="AU7" i="25"/>
  <c r="AU48" i="25" l="1"/>
  <c r="AU40" i="25"/>
  <c r="AU37" i="25"/>
  <c r="AU28" i="25"/>
  <c r="AU43" i="25"/>
  <c r="AU34" i="25"/>
  <c r="AU32" i="25"/>
  <c r="AU30" i="25"/>
  <c r="AU45" i="25"/>
  <c r="AU36" i="25"/>
  <c r="AU38" i="25"/>
  <c r="AU35" i="25"/>
  <c r="AU42" i="25"/>
  <c r="AU44" i="25"/>
  <c r="AU31" i="25"/>
  <c r="AU29" i="25"/>
  <c r="AU27" i="25"/>
  <c r="AU26" i="25"/>
  <c r="AU47" i="25"/>
  <c r="AU46" i="25"/>
  <c r="AU39" i="25"/>
  <c r="AU33" i="25"/>
  <c r="AU41" i="25"/>
  <c r="AU11" i="25"/>
  <c r="AU12" i="25"/>
  <c r="AU15" i="25"/>
  <c r="AU14" i="25"/>
  <c r="AU13" i="25"/>
  <c r="AU16" i="25"/>
  <c r="AU21" i="25"/>
  <c r="AU19" i="25"/>
  <c r="AU20" i="25"/>
  <c r="AU18" i="25"/>
  <c r="AU22" i="25"/>
  <c r="AU10" i="25"/>
  <c r="AV7" i="25"/>
  <c r="AU9" i="25"/>
  <c r="AV48" i="25" l="1"/>
  <c r="AV44" i="25"/>
  <c r="AV40" i="25"/>
  <c r="AV37" i="25"/>
  <c r="AV33" i="25"/>
  <c r="AV31" i="25"/>
  <c r="AV36" i="25"/>
  <c r="AV43" i="25"/>
  <c r="AV34" i="25"/>
  <c r="AV30" i="25"/>
  <c r="AV45" i="25"/>
  <c r="AV41" i="25"/>
  <c r="AV38" i="25"/>
  <c r="AV32" i="25"/>
  <c r="AV42" i="25"/>
  <c r="AV29" i="25"/>
  <c r="AV27" i="25"/>
  <c r="AV28" i="25"/>
  <c r="AV26" i="25"/>
  <c r="AV47" i="25"/>
  <c r="AV46" i="25"/>
  <c r="AV39" i="25"/>
  <c r="AV35" i="25"/>
  <c r="AV12" i="25"/>
  <c r="AV11" i="25"/>
  <c r="AV13" i="25"/>
  <c r="AV14" i="25"/>
  <c r="AV18" i="25"/>
  <c r="AV19" i="25"/>
  <c r="AV20" i="25"/>
  <c r="AV21" i="25"/>
  <c r="AV15" i="25"/>
  <c r="AV16" i="25"/>
  <c r="AV22" i="25"/>
  <c r="AV10" i="25"/>
  <c r="AW7" i="25"/>
  <c r="AV9" i="25"/>
  <c r="AW48" i="25" l="1"/>
  <c r="AW44" i="25"/>
  <c r="AW40" i="25"/>
  <c r="AW37" i="25"/>
  <c r="AW33" i="25"/>
  <c r="AW31" i="25"/>
  <c r="AW27" i="25"/>
  <c r="AW41" i="25"/>
  <c r="AW38" i="25"/>
  <c r="AW32" i="25"/>
  <c r="AW30" i="25"/>
  <c r="AW45" i="25"/>
  <c r="AW47" i="25"/>
  <c r="AW26" i="25"/>
  <c r="AW43" i="25"/>
  <c r="AW34" i="25"/>
  <c r="AW36" i="25"/>
  <c r="AW29" i="25"/>
  <c r="AW28" i="25"/>
  <c r="AW46" i="25"/>
  <c r="AW39" i="25"/>
  <c r="AW35" i="25"/>
  <c r="AW42" i="25"/>
  <c r="AW11" i="25"/>
  <c r="AW12" i="25"/>
  <c r="AW13" i="25"/>
  <c r="AW14" i="25"/>
  <c r="AW15" i="25"/>
  <c r="AW16" i="25"/>
  <c r="AW21" i="25"/>
  <c r="AW22" i="25"/>
  <c r="AW19" i="25"/>
  <c r="AW18" i="25"/>
  <c r="AW20" i="25"/>
  <c r="AX7" i="25"/>
  <c r="AW10" i="25"/>
  <c r="AW9" i="25"/>
  <c r="AX11" i="25" l="1"/>
  <c r="AX14" i="25"/>
  <c r="AX18" i="25"/>
  <c r="AX19" i="25"/>
  <c r="AX20" i="25"/>
  <c r="AX15" i="25"/>
  <c r="AX13" i="25"/>
  <c r="AX12" i="25"/>
  <c r="AX16" i="25"/>
  <c r="AX21" i="25"/>
  <c r="AX22" i="25"/>
  <c r="AX26" i="25"/>
  <c r="AX32" i="25"/>
  <c r="AX31" i="25"/>
  <c r="AX30" i="25"/>
  <c r="AX29" i="25"/>
  <c r="AX28" i="25"/>
  <c r="AX27" i="25"/>
  <c r="AX33" i="25"/>
  <c r="AX34" i="25"/>
  <c r="AX35" i="25"/>
  <c r="AX36" i="25"/>
  <c r="AX37" i="25"/>
  <c r="AX38" i="25"/>
  <c r="AX39" i="25"/>
  <c r="AX40" i="25"/>
  <c r="AX41" i="25"/>
  <c r="AX42" i="25"/>
  <c r="AX43" i="25"/>
  <c r="AX44" i="25"/>
  <c r="AX45" i="25"/>
  <c r="AX46" i="25"/>
  <c r="AX47" i="25"/>
  <c r="AX48" i="25"/>
  <c r="AX10" i="25"/>
  <c r="AX9" i="25"/>
  <c r="AY7" i="25"/>
  <c r="AY11" i="25" l="1"/>
  <c r="AY12" i="25"/>
  <c r="AY13" i="25"/>
  <c r="AY14" i="25"/>
  <c r="AY15" i="25"/>
  <c r="AY16" i="25"/>
  <c r="AY18" i="25"/>
  <c r="AY19" i="25"/>
  <c r="AY20" i="25"/>
  <c r="AY21" i="25"/>
  <c r="AY28" i="25"/>
  <c r="AY22" i="25"/>
  <c r="AY27" i="25"/>
  <c r="AY26" i="25"/>
  <c r="AY32" i="25"/>
  <c r="AY31" i="25"/>
  <c r="AY30" i="25"/>
  <c r="AY29" i="25"/>
  <c r="AY34" i="25"/>
  <c r="AY33" i="25"/>
  <c r="AY37" i="25"/>
  <c r="AY36" i="25"/>
  <c r="AY38" i="25"/>
  <c r="AY39" i="25"/>
  <c r="AY40" i="25"/>
  <c r="AY41" i="25"/>
  <c r="AY42" i="25"/>
  <c r="AY43" i="25"/>
  <c r="AY44" i="25"/>
  <c r="AY45" i="25"/>
  <c r="AY46" i="25"/>
  <c r="AY47" i="25"/>
  <c r="AY48" i="25"/>
  <c r="AY35" i="25"/>
  <c r="AY10" i="25"/>
  <c r="AZ7" i="25"/>
  <c r="AY9" i="25"/>
  <c r="AZ12" i="25" l="1"/>
  <c r="AZ11" i="25"/>
  <c r="AZ13" i="25"/>
  <c r="AZ16" i="25"/>
  <c r="AZ14" i="25"/>
  <c r="AZ15" i="25"/>
  <c r="AZ18" i="25"/>
  <c r="AZ21" i="25"/>
  <c r="AZ20" i="25"/>
  <c r="AZ19" i="25"/>
  <c r="AZ22" i="25"/>
  <c r="AZ27" i="25"/>
  <c r="AZ26" i="25"/>
  <c r="AZ32" i="25"/>
  <c r="AZ31" i="25"/>
  <c r="AZ30" i="25"/>
  <c r="AZ29" i="25"/>
  <c r="AZ28" i="25"/>
  <c r="AZ34" i="25"/>
  <c r="AZ33" i="25"/>
  <c r="AZ37" i="25"/>
  <c r="AZ36" i="25"/>
  <c r="AZ38" i="25"/>
  <c r="AZ39" i="25"/>
  <c r="AZ40" i="25"/>
  <c r="AZ41" i="25"/>
  <c r="AZ42" i="25"/>
  <c r="AZ43" i="25"/>
  <c r="AZ44" i="25"/>
  <c r="AZ45" i="25"/>
  <c r="AZ46" i="25"/>
  <c r="AZ47" i="25"/>
  <c r="AZ48" i="25"/>
  <c r="AZ35" i="25"/>
  <c r="BA7" i="25"/>
  <c r="AZ10" i="25"/>
  <c r="AZ9" i="25"/>
  <c r="BA11" i="25" l="1"/>
  <c r="BA12" i="25"/>
  <c r="BA13" i="25"/>
  <c r="BA14" i="25"/>
  <c r="BA15" i="25"/>
  <c r="BA16" i="25"/>
  <c r="BA22" i="25"/>
  <c r="BA18" i="25"/>
  <c r="BA19" i="25"/>
  <c r="BA20" i="25"/>
  <c r="BA26" i="25"/>
  <c r="BA27" i="25"/>
  <c r="BA28" i="25"/>
  <c r="BA21" i="25"/>
  <c r="BA32" i="25"/>
  <c r="BA31" i="25"/>
  <c r="BA30" i="25"/>
  <c r="BA33" i="25"/>
  <c r="BA34" i="25"/>
  <c r="BA35" i="25"/>
  <c r="BA36" i="25"/>
  <c r="BA37" i="25"/>
  <c r="BA29" i="25"/>
  <c r="BA38" i="25"/>
  <c r="BA39" i="25"/>
  <c r="BA40" i="25"/>
  <c r="BA41" i="25"/>
  <c r="BA42" i="25"/>
  <c r="BA43" i="25"/>
  <c r="BA44" i="25"/>
  <c r="BA45" i="25"/>
  <c r="BA46" i="25"/>
  <c r="BA47" i="25"/>
  <c r="BA48" i="25"/>
  <c r="BA6" i="25"/>
  <c r="BA9" i="25"/>
  <c r="BB7" i="25"/>
  <c r="BA10" i="25"/>
  <c r="BB11" i="25" l="1"/>
  <c r="BB12" i="25"/>
  <c r="BB13" i="25"/>
  <c r="BB16" i="25"/>
  <c r="BB14" i="25"/>
  <c r="BB20" i="25"/>
  <c r="BB15" i="25"/>
  <c r="BB22" i="25"/>
  <c r="BB19" i="25"/>
  <c r="BB18" i="25"/>
  <c r="BB21" i="25"/>
  <c r="BB30" i="25"/>
  <c r="BB28" i="25"/>
  <c r="BB29" i="25"/>
  <c r="BB27" i="25"/>
  <c r="BB26" i="25"/>
  <c r="BB32" i="25"/>
  <c r="BB33" i="25"/>
  <c r="BB34" i="25"/>
  <c r="BB35" i="25"/>
  <c r="BB36" i="25"/>
  <c r="BB37" i="25"/>
  <c r="BB31" i="25"/>
  <c r="BB40" i="25"/>
  <c r="BB41" i="25"/>
  <c r="BB44" i="25"/>
  <c r="BB47" i="25"/>
  <c r="BB38" i="25"/>
  <c r="BB42" i="25"/>
  <c r="BB46" i="25"/>
  <c r="BB39" i="25"/>
  <c r="BB43" i="25"/>
  <c r="BB45" i="25"/>
  <c r="BB48" i="25"/>
  <c r="BC7" i="25"/>
  <c r="BB9" i="25"/>
  <c r="BB10" i="25"/>
  <c r="BC11" i="25" l="1"/>
  <c r="BC12" i="25"/>
  <c r="BC13" i="25"/>
  <c r="BC16" i="25"/>
  <c r="BC14" i="25"/>
  <c r="BC20" i="25"/>
  <c r="BC15" i="25"/>
  <c r="BC22" i="25"/>
  <c r="BC19" i="25"/>
  <c r="BC18" i="25"/>
  <c r="BC27" i="25"/>
  <c r="BC21" i="25"/>
  <c r="BC28" i="25"/>
  <c r="BC29" i="25"/>
  <c r="BC26" i="25"/>
  <c r="BC32" i="25"/>
  <c r="BC30" i="25"/>
  <c r="BC33" i="25"/>
  <c r="BC34" i="25"/>
  <c r="BC35" i="25"/>
  <c r="BC36" i="25"/>
  <c r="BC37" i="25"/>
  <c r="BC31" i="25"/>
  <c r="BC38" i="25"/>
  <c r="BC39" i="25"/>
  <c r="BC40" i="25"/>
  <c r="BC41" i="25"/>
  <c r="BC42" i="25"/>
  <c r="BC43" i="25"/>
  <c r="BC44" i="25"/>
  <c r="BC45" i="25"/>
  <c r="BC46" i="25"/>
  <c r="BC47" i="25"/>
  <c r="BC48" i="25"/>
  <c r="BD7" i="25"/>
  <c r="BC9" i="25"/>
  <c r="BC10" i="25"/>
  <c r="BD11" i="25" l="1"/>
  <c r="BD15" i="25"/>
  <c r="BD18" i="25"/>
  <c r="BD19" i="25"/>
  <c r="BD20" i="25"/>
  <c r="BD21" i="25"/>
  <c r="BD13" i="25"/>
  <c r="BD16" i="25"/>
  <c r="BD14" i="25"/>
  <c r="BD12" i="25"/>
  <c r="BD22" i="25"/>
  <c r="BD26" i="25"/>
  <c r="BD27" i="25"/>
  <c r="BD28" i="25"/>
  <c r="BD29" i="25"/>
  <c r="BD31" i="25"/>
  <c r="BD30" i="25"/>
  <c r="BD32" i="25"/>
  <c r="BD33" i="25"/>
  <c r="BD34" i="25"/>
  <c r="BD35" i="25"/>
  <c r="BD36" i="25"/>
  <c r="BD37" i="25"/>
  <c r="BD47" i="25"/>
  <c r="BD38" i="25"/>
  <c r="BD39" i="25"/>
  <c r="BD40" i="25"/>
  <c r="BD41" i="25"/>
  <c r="BD42" i="25"/>
  <c r="BD43" i="25"/>
  <c r="BD44" i="25"/>
  <c r="BD45" i="25"/>
  <c r="BD46" i="25"/>
  <c r="BD48" i="25"/>
  <c r="BD9" i="25"/>
  <c r="BE7" i="25"/>
  <c r="BD10" i="25"/>
  <c r="BE11" i="25" l="1"/>
  <c r="BE12" i="25"/>
  <c r="BE13" i="25"/>
  <c r="BE14" i="25"/>
  <c r="BE15" i="25"/>
  <c r="BE16" i="25"/>
  <c r="BE21" i="25"/>
  <c r="BE18" i="25"/>
  <c r="BE22" i="25"/>
  <c r="BE20" i="25"/>
  <c r="BE19" i="25"/>
  <c r="BE26" i="25"/>
  <c r="BE27" i="25"/>
  <c r="BE28" i="25"/>
  <c r="BE29" i="25"/>
  <c r="BE30" i="25"/>
  <c r="BE31" i="25"/>
  <c r="BE32" i="25"/>
  <c r="BE33" i="25"/>
  <c r="BE34" i="25"/>
  <c r="BE35" i="25"/>
  <c r="BE36" i="25"/>
  <c r="BE37" i="25"/>
  <c r="BE47" i="25"/>
  <c r="BE48" i="25"/>
  <c r="BE38" i="25"/>
  <c r="BE39" i="25"/>
  <c r="BE40" i="25"/>
  <c r="BE41" i="25"/>
  <c r="BE42" i="25"/>
  <c r="BE43" i="25"/>
  <c r="BE44" i="25"/>
  <c r="BE45" i="25"/>
  <c r="BE46" i="25"/>
  <c r="BE9" i="25"/>
  <c r="BF7" i="25"/>
  <c r="BE10" i="25"/>
  <c r="BF12" i="25" l="1"/>
  <c r="BF13" i="25"/>
  <c r="BF11" i="25"/>
  <c r="BF15" i="25"/>
  <c r="BF18" i="25"/>
  <c r="BF19" i="25"/>
  <c r="BF20" i="25"/>
  <c r="BF14" i="25"/>
  <c r="BF21" i="25"/>
  <c r="BF16" i="25"/>
  <c r="BF29" i="25"/>
  <c r="BF22" i="25"/>
  <c r="BF32" i="25"/>
  <c r="BF30" i="25"/>
  <c r="BF31" i="25"/>
  <c r="BF28" i="25"/>
  <c r="BF27" i="25"/>
  <c r="BF26" i="25"/>
  <c r="BF33" i="25"/>
  <c r="BF34" i="25"/>
  <c r="BF35" i="25"/>
  <c r="BF36" i="25"/>
  <c r="BF37" i="25"/>
  <c r="BF38" i="25"/>
  <c r="BF39" i="25"/>
  <c r="BF40" i="25"/>
  <c r="BF41" i="25"/>
  <c r="BF42" i="25"/>
  <c r="BF43" i="25"/>
  <c r="BF44" i="25"/>
  <c r="BF45" i="25"/>
  <c r="BF46" i="25"/>
  <c r="BF47" i="25"/>
  <c r="BF48" i="25"/>
  <c r="BF9" i="25"/>
  <c r="BF10" i="25"/>
  <c r="BG7" i="25"/>
  <c r="BG11" i="25" l="1"/>
  <c r="BG12" i="25"/>
  <c r="BG14" i="25"/>
  <c r="BG15" i="25"/>
  <c r="BG16" i="25"/>
  <c r="BG13" i="25"/>
  <c r="BG18" i="25"/>
  <c r="BG19" i="25"/>
  <c r="BG20" i="25"/>
  <c r="BG21" i="25"/>
  <c r="BG22" i="25"/>
  <c r="BG32" i="25"/>
  <c r="BG29" i="25"/>
  <c r="BG30" i="25"/>
  <c r="BG31" i="25"/>
  <c r="BG28" i="25"/>
  <c r="BG27" i="25"/>
  <c r="BG35" i="25"/>
  <c r="BG34" i="25"/>
  <c r="BG33" i="25"/>
  <c r="BG37" i="25"/>
  <c r="BG38" i="25"/>
  <c r="BG39" i="25"/>
  <c r="BG40" i="25"/>
  <c r="BG41" i="25"/>
  <c r="BG42" i="25"/>
  <c r="BG43" i="25"/>
  <c r="BG44" i="25"/>
  <c r="BG45" i="25"/>
  <c r="BG46" i="25"/>
  <c r="BG47" i="25"/>
  <c r="BG48" i="25"/>
  <c r="BG26" i="25"/>
  <c r="BG36" i="25"/>
  <c r="BG10" i="25"/>
  <c r="BG9" i="25"/>
  <c r="BH7" i="25"/>
  <c r="BH11" i="25" l="1"/>
  <c r="BH12" i="25"/>
  <c r="BH15" i="25"/>
  <c r="BH13" i="25"/>
  <c r="BH19" i="25"/>
  <c r="BH14" i="25"/>
  <c r="BH16" i="25"/>
  <c r="BH21" i="25"/>
  <c r="BH20" i="25"/>
  <c r="BH22" i="25"/>
  <c r="BH26" i="25"/>
  <c r="BH18" i="25"/>
  <c r="BH32" i="25"/>
  <c r="BH29" i="25"/>
  <c r="BH30" i="25"/>
  <c r="BH31" i="25"/>
  <c r="BH28" i="25"/>
  <c r="BH27" i="25"/>
  <c r="BH35" i="25"/>
  <c r="BH34" i="25"/>
  <c r="BH33" i="25"/>
  <c r="BH37" i="25"/>
  <c r="BH38" i="25"/>
  <c r="BH39" i="25"/>
  <c r="BH40" i="25"/>
  <c r="BH41" i="25"/>
  <c r="BH42" i="25"/>
  <c r="BH43" i="25"/>
  <c r="BH44" i="25"/>
  <c r="BH45" i="25"/>
  <c r="BH46" i="25"/>
  <c r="BH47" i="25"/>
  <c r="BH48" i="25"/>
  <c r="BH36" i="25"/>
  <c r="BH9" i="25"/>
  <c r="BH10" i="25"/>
  <c r="BI7" i="25"/>
  <c r="BH6" i="25"/>
  <c r="BI11" i="25" l="1"/>
  <c r="BI12" i="25"/>
  <c r="BI13" i="25"/>
  <c r="BI14" i="25"/>
  <c r="BI15" i="25"/>
  <c r="BI16" i="25"/>
  <c r="BI22" i="25"/>
  <c r="BI19" i="25"/>
  <c r="BI20" i="25"/>
  <c r="BI21" i="25"/>
  <c r="BI18" i="25"/>
  <c r="BI26" i="25"/>
  <c r="BI27" i="25"/>
  <c r="BI28" i="25"/>
  <c r="BI32" i="25"/>
  <c r="BI29" i="25"/>
  <c r="BI30" i="25"/>
  <c r="BI31" i="25"/>
  <c r="BI33" i="25"/>
  <c r="BI34" i="25"/>
  <c r="BI35" i="25"/>
  <c r="BI36" i="25"/>
  <c r="BI37" i="25"/>
  <c r="BI38" i="25"/>
  <c r="BI39" i="25"/>
  <c r="BI40" i="25"/>
  <c r="BI41" i="25"/>
  <c r="BI42" i="25"/>
  <c r="BI43" i="25"/>
  <c r="BI44" i="25"/>
  <c r="BI45" i="25"/>
  <c r="BI46" i="25"/>
  <c r="BI47" i="25"/>
  <c r="BI48" i="25"/>
  <c r="BI10" i="25"/>
  <c r="BI9" i="25"/>
  <c r="BJ7" i="25"/>
  <c r="BJ11" i="25" l="1"/>
  <c r="BJ12" i="25"/>
  <c r="BJ13" i="25"/>
  <c r="BJ14" i="25"/>
  <c r="BJ15" i="25"/>
  <c r="BJ22" i="25"/>
  <c r="BJ18" i="25"/>
  <c r="BJ21" i="25"/>
  <c r="BJ20" i="25"/>
  <c r="BJ19" i="25"/>
  <c r="BJ16" i="25"/>
  <c r="BJ32" i="25"/>
  <c r="BJ28" i="25"/>
  <c r="BJ29" i="25"/>
  <c r="BJ30" i="25"/>
  <c r="BJ31" i="25"/>
  <c r="BJ33" i="25"/>
  <c r="BJ34" i="25"/>
  <c r="BJ35" i="25"/>
  <c r="BJ36" i="25"/>
  <c r="BJ37" i="25"/>
  <c r="BJ27" i="25"/>
  <c r="BJ38" i="25"/>
  <c r="BJ39" i="25"/>
  <c r="BJ43" i="25"/>
  <c r="BJ46" i="25"/>
  <c r="BJ26" i="25"/>
  <c r="BJ40" i="25"/>
  <c r="BJ41" i="25"/>
  <c r="BJ45" i="25"/>
  <c r="BJ48" i="25"/>
  <c r="BJ42" i="25"/>
  <c r="BJ44" i="25"/>
  <c r="BJ47" i="25"/>
  <c r="BJ10" i="25"/>
  <c r="BJ9" i="25"/>
  <c r="BK7" i="25"/>
  <c r="BK11" i="25" l="1"/>
  <c r="BK12" i="25"/>
  <c r="BK14" i="25"/>
  <c r="BK16" i="25"/>
  <c r="BK18" i="25"/>
  <c r="BK13" i="25"/>
  <c r="BK15" i="25"/>
  <c r="BK21" i="25"/>
  <c r="BK20" i="25"/>
  <c r="BK28" i="25"/>
  <c r="BK30" i="25"/>
  <c r="BK19" i="25"/>
  <c r="BK22" i="25"/>
  <c r="BK26" i="25"/>
  <c r="BK32" i="25"/>
  <c r="BK33" i="25"/>
  <c r="BK34" i="25"/>
  <c r="BK35" i="25"/>
  <c r="BK36" i="25"/>
  <c r="BK37" i="25"/>
  <c r="BK38" i="25"/>
  <c r="BK39" i="25"/>
  <c r="BK40" i="25"/>
  <c r="BK41" i="25"/>
  <c r="BK42" i="25"/>
  <c r="BK43" i="25"/>
  <c r="BK44" i="25"/>
  <c r="BK45" i="25"/>
  <c r="BK46" i="25"/>
  <c r="BK47" i="25"/>
  <c r="BK48" i="25"/>
  <c r="BK27" i="25"/>
  <c r="BK29" i="25"/>
  <c r="BK31" i="25"/>
  <c r="BK10" i="25"/>
  <c r="BL7" i="25"/>
  <c r="BK9" i="25"/>
  <c r="BL13" i="25" l="1"/>
  <c r="BL12" i="25"/>
  <c r="BL16" i="25"/>
  <c r="BL18" i="25"/>
  <c r="BL19" i="25"/>
  <c r="BL20" i="25"/>
  <c r="BL21" i="25"/>
  <c r="BL11" i="25"/>
  <c r="BL14" i="25"/>
  <c r="BL15" i="25"/>
  <c r="BL26" i="25"/>
  <c r="BL27" i="25"/>
  <c r="BL28" i="25"/>
  <c r="BL29" i="25"/>
  <c r="BL31" i="25"/>
  <c r="BL22" i="25"/>
  <c r="BL30" i="25"/>
  <c r="BL33" i="25"/>
  <c r="BL34" i="25"/>
  <c r="BL35" i="25"/>
  <c r="BL36" i="25"/>
  <c r="BL37" i="25"/>
  <c r="BL32" i="25"/>
  <c r="BL38" i="25"/>
  <c r="BL39" i="25"/>
  <c r="BL40" i="25"/>
  <c r="BL41" i="25"/>
  <c r="BL42" i="25"/>
  <c r="BL43" i="25"/>
  <c r="BL44" i="25"/>
  <c r="BL45" i="25"/>
  <c r="BL48" i="25"/>
  <c r="BL46" i="25"/>
  <c r="BL47" i="25"/>
  <c r="BL10" i="25"/>
  <c r="BM7" i="25"/>
  <c r="BL9" i="25"/>
  <c r="BM11" i="25" l="1"/>
  <c r="BM12" i="25"/>
  <c r="BM13" i="25"/>
  <c r="BM14" i="25"/>
  <c r="BM15" i="25"/>
  <c r="BM16" i="25"/>
  <c r="BM18" i="25"/>
  <c r="BM19" i="25"/>
  <c r="BM22" i="25"/>
  <c r="BM21" i="25"/>
  <c r="BM20" i="25"/>
  <c r="BM26" i="25"/>
  <c r="BM27" i="25"/>
  <c r="BM28" i="25"/>
  <c r="BM29" i="25"/>
  <c r="BM30" i="25"/>
  <c r="BM33" i="25"/>
  <c r="BM34" i="25"/>
  <c r="BM35" i="25"/>
  <c r="BM36" i="25"/>
  <c r="BM37" i="25"/>
  <c r="BM32" i="25"/>
  <c r="BM38" i="25"/>
  <c r="BM39" i="25"/>
  <c r="BM40" i="25"/>
  <c r="BM41" i="25"/>
  <c r="BM42" i="25"/>
  <c r="BM43" i="25"/>
  <c r="BM44" i="25"/>
  <c r="BM45" i="25"/>
  <c r="BM46" i="25"/>
  <c r="BM31" i="25"/>
  <c r="BM47" i="25"/>
  <c r="BM48" i="25"/>
  <c r="BM10" i="25"/>
  <c r="BN7" i="25"/>
  <c r="BM9" i="25"/>
  <c r="BN11" i="25" l="1"/>
  <c r="BN12" i="25"/>
  <c r="BN16" i="25"/>
  <c r="BN18" i="25"/>
  <c r="BN19" i="25"/>
  <c r="BN20" i="25"/>
  <c r="BN14" i="25"/>
  <c r="BN21" i="25"/>
  <c r="BN13" i="25"/>
  <c r="BN15" i="25"/>
  <c r="BN27" i="25"/>
  <c r="BN31" i="25"/>
  <c r="BN32" i="25"/>
  <c r="BN26" i="25"/>
  <c r="BN22" i="25"/>
  <c r="BN30" i="25"/>
  <c r="BN33" i="25"/>
  <c r="BN34" i="25"/>
  <c r="BN35" i="25"/>
  <c r="BN36" i="25"/>
  <c r="BN37" i="25"/>
  <c r="BN28" i="25"/>
  <c r="BN38" i="25"/>
  <c r="BN39" i="25"/>
  <c r="BN40" i="25"/>
  <c r="BN41" i="25"/>
  <c r="BN42" i="25"/>
  <c r="BN43" i="25"/>
  <c r="BN44" i="25"/>
  <c r="BN45" i="25"/>
  <c r="BN46" i="25"/>
  <c r="BN47" i="25"/>
  <c r="BN48" i="25"/>
  <c r="BN29" i="25"/>
  <c r="BN9" i="25"/>
  <c r="BN10" i="25"/>
  <c r="AD23" i="25"/>
  <c r="M23" i="25"/>
  <c r="AC23" i="25"/>
  <c r="K23" i="25"/>
  <c r="P23" i="25"/>
  <c r="AL23" i="25"/>
  <c r="AT23" i="25"/>
  <c r="BG23" i="25"/>
  <c r="AN23" i="25"/>
  <c r="AF23" i="25"/>
  <c r="L23" i="25"/>
  <c r="AE23" i="25"/>
  <c r="W23" i="25"/>
  <c r="S23" i="25"/>
  <c r="AK23" i="25"/>
  <c r="BE23" i="25"/>
  <c r="AG23" i="25"/>
  <c r="AM23" i="25"/>
  <c r="X23" i="25"/>
  <c r="AZ23" i="25"/>
  <c r="AX23" i="25"/>
  <c r="BB23" i="25"/>
  <c r="AH23" i="25"/>
  <c r="BA23" i="25"/>
  <c r="AB23" i="25"/>
  <c r="AS23" i="25"/>
  <c r="AP23" i="25"/>
  <c r="BN23" i="25"/>
  <c r="AR23" i="25"/>
  <c r="V23" i="25"/>
  <c r="AY23" i="25"/>
  <c r="N23" i="25"/>
  <c r="BM23" i="25"/>
  <c r="Z23" i="25"/>
  <c r="BK23" i="25"/>
  <c r="BL23" i="25"/>
  <c r="Y23" i="25"/>
  <c r="AI23" i="25"/>
  <c r="BF23" i="25"/>
  <c r="Q23" i="25"/>
  <c r="AV23" i="25"/>
  <c r="BH23" i="25"/>
  <c r="AQ23" i="25"/>
  <c r="BI23" i="25"/>
  <c r="U23" i="25"/>
  <c r="AW23" i="25"/>
  <c r="BC23" i="25"/>
  <c r="AO23" i="25"/>
  <c r="BD23" i="25"/>
  <c r="R23" i="25"/>
  <c r="BJ23" i="25"/>
  <c r="T23" i="25"/>
  <c r="AA23" i="25"/>
  <c r="AJ23" i="25"/>
  <c r="O23" i="25"/>
  <c r="G23" i="25"/>
  <c r="AU23" i="25"/>
  <c r="AQ24" i="25"/>
  <c r="BE24" i="25"/>
  <c r="Y24" i="25"/>
  <c r="AT24" i="25"/>
  <c r="AA24" i="25"/>
  <c r="BD24" i="25"/>
  <c r="AF24" i="25"/>
  <c r="BL24" i="25"/>
  <c r="AK24" i="25"/>
  <c r="P24" i="25"/>
  <c r="AM24" i="25"/>
  <c r="L24" i="25"/>
  <c r="K24" i="25"/>
  <c r="AN24" i="25"/>
  <c r="AY24" i="25"/>
  <c r="Q24" i="25"/>
  <c r="AP24" i="25"/>
  <c r="Z24" i="25"/>
  <c r="AV24" i="25"/>
  <c r="X24" i="25"/>
  <c r="N24" i="25"/>
  <c r="AS24" i="25"/>
  <c r="W24" i="25"/>
  <c r="BG24" i="25"/>
  <c r="M24" i="25"/>
  <c r="AI24" i="25"/>
  <c r="AW24" i="25"/>
  <c r="U24" i="25"/>
  <c r="BH24" i="25"/>
  <c r="BA24" i="25"/>
  <c r="T24" i="25"/>
  <c r="BB24" i="25"/>
  <c r="AL24" i="25"/>
  <c r="AB24" i="25"/>
  <c r="AZ24" i="25"/>
  <c r="BK24" i="25"/>
  <c r="AD24" i="25"/>
  <c r="AO24" i="25"/>
  <c r="S24" i="25"/>
  <c r="AE24" i="25"/>
  <c r="BC24" i="25"/>
  <c r="AC24" i="25"/>
  <c r="AG24" i="25"/>
  <c r="AJ24" i="25"/>
  <c r="R24" i="25"/>
  <c r="BI24" i="25"/>
  <c r="V24" i="25"/>
  <c r="AR24" i="25"/>
  <c r="BN24" i="25"/>
  <c r="BF24" i="25"/>
  <c r="AH24" i="25"/>
  <c r="AX24" i="25"/>
  <c r="O24" i="25"/>
  <c r="BM24" i="25"/>
  <c r="BJ24" i="25"/>
  <c r="G24" i="25"/>
  <c r="AU24" i="25"/>
  <c r="BK25" i="25"/>
  <c r="AA25" i="25"/>
  <c r="O25" i="25"/>
  <c r="V25" i="25"/>
  <c r="BH25" i="25"/>
  <c r="AJ25" i="25"/>
  <c r="BN25" i="25"/>
  <c r="R25" i="25"/>
  <c r="AR25" i="25"/>
  <c r="AB25" i="25"/>
  <c r="AT25" i="25"/>
  <c r="BG25" i="25"/>
  <c r="Y25" i="25"/>
  <c r="BL25" i="25"/>
  <c r="AZ25" i="25"/>
  <c r="S25" i="25"/>
  <c r="AE25" i="25"/>
  <c r="AG25" i="25"/>
  <c r="BB25" i="25"/>
  <c r="AO25" i="25"/>
  <c r="BM25" i="25"/>
  <c r="AX25" i="25"/>
  <c r="AP25" i="25"/>
  <c r="BA25" i="25"/>
  <c r="T25" i="25"/>
  <c r="AS25" i="25"/>
  <c r="BJ25" i="25"/>
  <c r="AN25" i="25"/>
  <c r="W25" i="25"/>
  <c r="M25" i="25"/>
  <c r="AF25" i="25"/>
  <c r="AI25" i="25"/>
  <c r="AC25" i="25"/>
  <c r="AM25" i="25"/>
  <c r="L25" i="25"/>
  <c r="Z25" i="25"/>
  <c r="N25" i="25"/>
  <c r="BI25" i="25"/>
  <c r="U25" i="25"/>
  <c r="BC25" i="25"/>
  <c r="AQ25" i="25"/>
  <c r="AU25" i="25"/>
  <c r="BD25" i="25"/>
  <c r="AV25" i="25"/>
  <c r="AK25" i="25"/>
  <c r="K25" i="25"/>
  <c r="BE25" i="25"/>
  <c r="AH25" i="25"/>
  <c r="P25" i="25"/>
  <c r="AY25" i="25"/>
  <c r="X25" i="25"/>
  <c r="AD25" i="25"/>
  <c r="AW25" i="25"/>
  <c r="Q25" i="25"/>
  <c r="BF25" i="25"/>
  <c r="G25" i="25"/>
  <c r="AL25" i="25"/>
</calcChain>
</file>

<file path=xl/sharedStrings.xml><?xml version="1.0" encoding="utf-8"?>
<sst xmlns="http://schemas.openxmlformats.org/spreadsheetml/2006/main" count="101" uniqueCount="60">
  <si>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</si>
  <si>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</si>
  <si>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</si>
  <si>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Leyenda:</t>
  </si>
  <si>
    <t>Según lo previsto</t>
  </si>
  <si>
    <t>Riesgo bajo</t>
  </si>
  <si>
    <t>Riesgo medio</t>
  </si>
  <si>
    <t>Riesgo alto</t>
  </si>
  <si>
    <t>Sin asignar</t>
  </si>
  <si>
    <t>Fecha de inicio del proyecto:</t>
  </si>
  <si>
    <t>Incremento de desplazamiento:</t>
  </si>
  <si>
    <t>Descripción del hito</t>
  </si>
  <si>
    <t>Categoría</t>
  </si>
  <si>
    <t>Detalles</t>
  </si>
  <si>
    <t>Asignado a</t>
  </si>
  <si>
    <t>Progreso</t>
  </si>
  <si>
    <t>Inicio</t>
  </si>
  <si>
    <t>Fin</t>
  </si>
  <si>
    <t>Días</t>
  </si>
  <si>
    <t>Hito</t>
  </si>
  <si>
    <t>Para agregar más datos, inserte filas nuevas ENCIMA de esta.</t>
  </si>
  <si>
    <t>Abel Andrés Ortiz H.</t>
  </si>
  <si>
    <t>Objetivo</t>
  </si>
  <si>
    <t>Abel Andrés Ortiz Haro</t>
  </si>
  <si>
    <t>Proyeco - Juego de la Serpiente - Lógica de Programación</t>
  </si>
  <si>
    <t xml:space="preserve">S1 - Unidad 1 – Tema 1 </t>
  </si>
  <si>
    <t>Selección del programa a desarrollar</t>
  </si>
  <si>
    <t>Investigación de tipos de diagramas de funcionalidad y arquitectura</t>
  </si>
  <si>
    <t>Investigación y elaboración de los diagramas</t>
  </si>
  <si>
    <t>Primer acercamiento al problema y planificación inicial</t>
  </si>
  <si>
    <t>Juego de la serpiente - casos de uso y actores del sistema</t>
  </si>
  <si>
    <t>S2 - Unidad 1 – Tema 2</t>
  </si>
  <si>
    <t>Selección del software a desarrollar</t>
  </si>
  <si>
    <t>Programa escojido - Snake: Juego de la serpiente - Simulación de desarrollo, entendiendo el problema</t>
  </si>
  <si>
    <t>Definición de la arquitectura general</t>
  </si>
  <si>
    <t>Realizar diagramas funcionales iniciales</t>
  </si>
  <si>
    <t>Juego de la serpiente</t>
  </si>
  <si>
    <t>Capa de presentación, Capa de lógica y Almacenamiento</t>
  </si>
  <si>
    <t>S3 - Unidad 2 – Tema 3</t>
  </si>
  <si>
    <t>Inicio del desarrollo del software / configuración del entorno</t>
  </si>
  <si>
    <t>Configuración de GitHub para el proyecto</t>
  </si>
  <si>
    <t>Desarrollo de diagramas de flujo para funcionalidades identificadas</t>
  </si>
  <si>
    <t>Desarrollo del programa seleccionado</t>
  </si>
  <si>
    <t>Implementación de funcionalidades lógicas</t>
  </si>
  <si>
    <t>Agregar estructuras repetitivas donde sea necesario</t>
  </si>
  <si>
    <t>S4 - Unidad 2 – Tema 4</t>
  </si>
  <si>
    <t xml:space="preserve">Adecuar Vscode + Importar librerias + Leer documentación </t>
  </si>
  <si>
    <t>Avance con definicion de variables y configuración de pygame</t>
  </si>
  <si>
    <t>S5, S6 y S7  Unidad 3 - Tema  5 y 6 y Unidad 4 - Tema 7</t>
  </si>
  <si>
    <t>Aplicando técnicas de programación funcional</t>
  </si>
  <si>
    <t>Evaluación de codificación y optimización</t>
  </si>
  <si>
    <t>Continuar con desarrollo y codificación avanzada</t>
  </si>
  <si>
    <t>Integrar funcionalidades más complejas</t>
  </si>
  <si>
    <t>Preparar comentarios y documentación interna</t>
  </si>
  <si>
    <t>Integración final del proyecto</t>
  </si>
  <si>
    <t>Preparación de entrega en GitHub</t>
  </si>
  <si>
    <t>Documentación final: readme, explicación de código, objetivos y datos del proyecto</t>
  </si>
  <si>
    <t>Presentación final del software funcional</t>
  </si>
  <si>
    <t>S8 - Unidad 4 - Tema 8</t>
  </si>
  <si>
    <t>Revisión de avances y ajustes finales del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</si>
</sst>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4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theme="0"/>
      <name val="Calibri"/>
      <family val="2"/>
      <scheme val="minor"/>
    </font>
    <font>
      <b/>
      <sz val="11"/>
      <color theme="0"/>
      <name val="Calibri"/>
      <family val="2"/>
      <scheme val="minor"/>
    </font>
    <font>
      <b/>
      <sz val="22"/>
      <name val="Calibri"/>
      <family val="2"/>
      <scheme val="maj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ptos Narrow"/>
      <family val="2"/>
    </font>
    <font>
      <sz val="11"/>
      <color theme="1"/>
      <name val="Aptos Narrow"/>
      <family val="2"/>
    </font>
    <font>
      <b/>
      <sz val="26"/>
      <color theme="0"/>
      <name val="Aptos Narrow"/>
      <family val="2"/>
    </font>
    <font>
      <sz val="14"/>
      <color theme="0"/>
      <name val="Aptos Narrow"/>
      <family val="2"/>
    </font>
    <font>
      <b/>
      <sz val="22"/>
      <name val="Aptos Narrow"/>
      <family val="2"/>
    </font>
    <font>
      <b/>
      <sz val="20"/>
      <name val="Aptos Narrow"/>
      <family val="2"/>
    </font>
    <font>
      <sz val="11"/>
      <name val="Aptos Narrow"/>
      <family val="2"/>
    </font>
    <font>
      <sz val="14"/>
      <name val="Aptos Narrow"/>
      <family val="2"/>
    </font>
    <font>
      <b/>
      <sz val="16"/>
      <name val="Aptos Narrow"/>
      <family val="2"/>
    </font>
    <font>
      <b/>
      <sz val="16"/>
      <color rgb="FF000000"/>
      <name val="Aptos Narrow"/>
      <family val="2"/>
    </font>
    <font>
      <sz val="16"/>
      <color rgb="FF000000"/>
      <name val="Aptos Narrow"/>
      <family val="2"/>
    </font>
    <font>
      <sz val="16"/>
      <color theme="1"/>
      <name val="Aptos Narrow"/>
      <family val="2"/>
    </font>
    <font>
      <sz val="10"/>
      <name val="Aptos Narrow"/>
      <family val="2"/>
    </font>
    <font>
      <b/>
      <sz val="11"/>
      <color theme="0"/>
      <name val="Aptos Narrow"/>
      <family val="2"/>
    </font>
    <font>
      <b/>
      <sz val="10"/>
      <color theme="0"/>
      <name val="Aptos Narrow"/>
      <family val="2"/>
    </font>
    <font>
      <b/>
      <sz val="11"/>
      <name val="Aptos Narrow"/>
      <family val="2"/>
    </font>
    <font>
      <b/>
      <sz val="11"/>
      <color theme="1" tint="0.499984740745262"/>
      <name val="Aptos Narrow"/>
      <family val="2"/>
    </font>
    <font>
      <sz val="10"/>
      <color theme="1" tint="0.499984740745262"/>
      <name val="Aptos Narrow"/>
      <family val="2"/>
    </font>
    <font>
      <sz val="12"/>
      <name val="Aptos Narrow"/>
      <family val="2"/>
    </font>
    <font>
      <b/>
      <sz val="16"/>
      <color theme="0"/>
      <name val="Aptos Narrow"/>
      <family val="2"/>
    </font>
    <font>
      <b/>
      <sz val="12"/>
      <color theme="0"/>
      <name val="Aptos Narrow"/>
      <family val="2"/>
    </font>
    <font>
      <sz val="12"/>
      <color theme="1"/>
      <name val="Aptos Narrow"/>
      <family val="2"/>
    </font>
    <font>
      <b/>
      <sz val="12"/>
      <name val="Aptos Narrow"/>
      <family val="2"/>
    </font>
  </fonts>
  <fills count="43">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5" tint="-0.249977111117893"/>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bottom style="thin">
        <color theme="0" tint="-0.34998626667073579"/>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6"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8" fontId="4" fillId="0" borderId="0" applyFont="0" applyFill="0" applyBorder="0" applyProtection="0">
      <alignment horizontal="center" vertical="center"/>
    </xf>
    <xf numFmtId="0" fontId="8" fillId="3"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15" fillId="0" borderId="0" applyNumberFormat="0" applyFill="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9" fillId="14" borderId="13" applyNumberFormat="0" applyAlignment="0" applyProtection="0"/>
    <xf numFmtId="0" fontId="20" fillId="15" borderId="14" applyNumberFormat="0" applyAlignment="0" applyProtection="0"/>
    <xf numFmtId="0" fontId="21" fillId="15" borderId="13" applyNumberFormat="0" applyAlignment="0" applyProtection="0"/>
    <xf numFmtId="0" fontId="22" fillId="0" borderId="15" applyNumberFormat="0" applyFill="0" applyAlignment="0" applyProtection="0"/>
    <xf numFmtId="0" fontId="9" fillId="16" borderId="16" applyNumberFormat="0" applyAlignment="0" applyProtection="0"/>
    <xf numFmtId="0" fontId="23" fillId="0" borderId="0" applyNumberFormat="0" applyFill="0" applyBorder="0" applyAlignment="0" applyProtection="0"/>
    <xf numFmtId="0" fontId="4" fillId="17" borderId="17" applyNumberFormat="0" applyFont="0" applyAlignment="0" applyProtection="0"/>
    <xf numFmtId="0" fontId="24" fillId="0" borderId="0" applyNumberFormat="0" applyFill="0" applyBorder="0" applyAlignment="0" applyProtection="0"/>
    <xf numFmtId="0" fontId="25" fillId="0" borderId="18" applyNumberFormat="0" applyFill="0" applyAlignment="0" applyProtection="0"/>
    <xf numFmtId="0" fontId="8"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8"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8"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cellStyleXfs>
  <cellXfs count="134">
    <xf numFmtId="0" fontId="0" fillId="0" borderId="0" xfId="0"/>
    <xf numFmtId="0" fontId="1" fillId="0" borderId="0" xfId="0" applyFont="1"/>
    <xf numFmtId="0" fontId="7" fillId="0" borderId="0" xfId="0" applyFont="1"/>
    <xf numFmtId="0" fontId="1" fillId="0" borderId="0" xfId="0" applyFont="1" applyAlignment="1">
      <alignment vertical="top"/>
    </xf>
    <xf numFmtId="0" fontId="11" fillId="0" borderId="0" xfId="6" applyFont="1" applyFill="1" applyAlignment="1">
      <alignment vertical="center"/>
    </xf>
    <xf numFmtId="0" fontId="7" fillId="2" borderId="0" xfId="0" applyFont="1" applyFill="1"/>
    <xf numFmtId="0" fontId="12" fillId="2" borderId="0" xfId="0" applyFont="1" applyFill="1"/>
    <xf numFmtId="0" fontId="1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7" fillId="9" borderId="0" xfId="0" applyFont="1" applyFill="1"/>
    <xf numFmtId="0" fontId="26" fillId="0" borderId="0" xfId="3" applyFont="1"/>
    <xf numFmtId="0" fontId="27" fillId="0" borderId="0" xfId="0" applyFont="1"/>
    <xf numFmtId="0" fontId="27" fillId="0" borderId="0" xfId="0" applyFont="1" applyAlignment="1">
      <alignment horizontal="center"/>
    </xf>
    <xf numFmtId="0" fontId="26" fillId="0" borderId="0" xfId="3" applyFont="1" applyAlignment="1">
      <alignment wrapText="1"/>
    </xf>
    <xf numFmtId="0" fontId="26" fillId="9" borderId="0" xfId="0" applyFont="1" applyFill="1"/>
    <xf numFmtId="0" fontId="30" fillId="0" borderId="0" xfId="5" applyFont="1" applyFill="1" applyBorder="1" applyAlignment="1">
      <alignment horizontal="left" vertical="center"/>
    </xf>
    <xf numFmtId="0" fontId="31" fillId="0" borderId="0" xfId="0" applyFont="1" applyAlignment="1">
      <alignment horizontal="left" vertical="center"/>
    </xf>
    <xf numFmtId="0" fontId="32" fillId="0" borderId="0" xfId="0" applyFont="1" applyAlignment="1">
      <alignment vertical="center"/>
    </xf>
    <xf numFmtId="0" fontId="33" fillId="0" borderId="0" xfId="0" applyFont="1" applyAlignment="1">
      <alignment horizontal="center" vertical="center"/>
    </xf>
    <xf numFmtId="0" fontId="33" fillId="0" borderId="0" xfId="0" applyFont="1" applyAlignment="1">
      <alignment vertical="center"/>
    </xf>
    <xf numFmtId="0" fontId="27" fillId="0" borderId="0" xfId="0" applyFont="1" applyAlignment="1">
      <alignment vertical="center"/>
    </xf>
    <xf numFmtId="0" fontId="33" fillId="0" borderId="0" xfId="6" applyFont="1" applyFill="1" applyAlignment="1">
      <alignment horizontal="left" vertical="center" indent="2"/>
    </xf>
    <xf numFmtId="0" fontId="32" fillId="0" borderId="0" xfId="0" applyFont="1" applyAlignment="1">
      <alignment horizontal="left" vertical="center" indent="2"/>
    </xf>
    <xf numFmtId="0" fontId="32" fillId="0" borderId="0" xfId="0" applyFont="1"/>
    <xf numFmtId="0" fontId="32" fillId="0" borderId="0" xfId="0" applyFont="1" applyAlignment="1">
      <alignment horizontal="center"/>
    </xf>
    <xf numFmtId="0" fontId="34" fillId="0" borderId="0" xfId="0" applyFont="1" applyAlignment="1">
      <alignment horizontal="left" vertical="center" indent="2"/>
    </xf>
    <xf numFmtId="0" fontId="32" fillId="0" borderId="0" xfId="8" applyFont="1" applyFill="1" applyAlignment="1">
      <alignment horizontal="left" vertical="center" indent="2"/>
    </xf>
    <xf numFmtId="14" fontId="32" fillId="0" borderId="0" xfId="9" applyFont="1" applyFill="1" applyBorder="1" applyAlignment="1">
      <alignment horizontal="left" vertical="center"/>
    </xf>
    <xf numFmtId="0" fontId="34" fillId="0" borderId="9" xfId="0" applyFont="1" applyBorder="1" applyAlignment="1">
      <alignment vertical="center"/>
    </xf>
    <xf numFmtId="0" fontId="35" fillId="0" borderId="9" xfId="0" applyFont="1" applyBorder="1" applyAlignment="1">
      <alignment vertical="center"/>
    </xf>
    <xf numFmtId="0" fontId="36" fillId="0" borderId="9" xfId="0" applyFont="1" applyBorder="1" applyAlignment="1">
      <alignment vertical="center"/>
    </xf>
    <xf numFmtId="0" fontId="37" fillId="0" borderId="9" xfId="0" applyFont="1" applyBorder="1"/>
    <xf numFmtId="0" fontId="32" fillId="0" borderId="0" xfId="0" applyFont="1" applyAlignment="1">
      <alignment horizontal="left" vertical="center"/>
    </xf>
    <xf numFmtId="0" fontId="32" fillId="0" borderId="3" xfId="0" applyFont="1" applyBorder="1"/>
    <xf numFmtId="167" fontId="38" fillId="10" borderId="7" xfId="0" applyNumberFormat="1" applyFont="1" applyFill="1" applyBorder="1" applyAlignment="1">
      <alignment horizontal="center" vertical="center"/>
    </xf>
    <xf numFmtId="167" fontId="38" fillId="10" borderId="5" xfId="0" applyNumberFormat="1" applyFont="1" applyFill="1" applyBorder="1" applyAlignment="1">
      <alignment horizontal="center" vertical="center"/>
    </xf>
    <xf numFmtId="167" fontId="38" fillId="10" borderId="8" xfId="0" applyNumberFormat="1" applyFont="1" applyFill="1" applyBorder="1" applyAlignment="1">
      <alignment horizontal="center" vertical="center"/>
    </xf>
    <xf numFmtId="167" fontId="38" fillId="10" borderId="2" xfId="0" applyNumberFormat="1" applyFont="1" applyFill="1" applyBorder="1" applyAlignment="1">
      <alignment horizontal="center" vertical="center"/>
    </xf>
    <xf numFmtId="167" fontId="38" fillId="10" borderId="0" xfId="0" applyNumberFormat="1" applyFont="1" applyFill="1" applyAlignment="1">
      <alignment horizontal="center" vertical="center"/>
    </xf>
    <xf numFmtId="167" fontId="38" fillId="10" borderId="10" xfId="0" applyNumberFormat="1" applyFont="1" applyFill="1" applyBorder="1" applyAlignment="1">
      <alignment horizontal="center" vertical="center"/>
    </xf>
    <xf numFmtId="167" fontId="38" fillId="10" borderId="11" xfId="0" applyNumberFormat="1" applyFont="1" applyFill="1" applyBorder="1" applyAlignment="1">
      <alignment horizontal="center" vertical="center"/>
    </xf>
    <xf numFmtId="167" fontId="38" fillId="10" borderId="3" xfId="0" applyNumberFormat="1" applyFont="1" applyFill="1" applyBorder="1" applyAlignment="1">
      <alignment horizontal="center" vertical="center"/>
    </xf>
    <xf numFmtId="0" fontId="32" fillId="0" borderId="0" xfId="0" applyFont="1" applyAlignment="1">
      <alignment horizontal="center" vertical="center"/>
    </xf>
    <xf numFmtId="0" fontId="27" fillId="0" borderId="4" xfId="0" applyFont="1" applyBorder="1" applyAlignment="1">
      <alignment horizontal="center" vertical="center"/>
    </xf>
    <xf numFmtId="0" fontId="27" fillId="0" borderId="12" xfId="0" applyFont="1" applyBorder="1" applyAlignment="1">
      <alignment vertical="center"/>
    </xf>
    <xf numFmtId="14" fontId="32" fillId="0" borderId="0" xfId="9" applyFont="1" applyFill="1">
      <alignment horizontal="center" vertical="center"/>
    </xf>
    <xf numFmtId="168" fontId="32" fillId="0" borderId="0" xfId="10" applyFont="1" applyFill="1">
      <alignment horizontal="center" vertical="center"/>
    </xf>
    <xf numFmtId="0" fontId="27" fillId="0" borderId="0" xfId="0" applyFont="1" applyAlignment="1">
      <alignment horizontal="center" vertical="center"/>
    </xf>
    <xf numFmtId="0" fontId="42" fillId="0" borderId="0" xfId="0" applyFont="1"/>
    <xf numFmtId="0" fontId="26" fillId="0" borderId="0" xfId="0" applyFont="1" applyAlignment="1">
      <alignment horizontal="center"/>
    </xf>
    <xf numFmtId="0" fontId="27" fillId="0" borderId="0" xfId="0" applyFont="1" applyAlignment="1">
      <alignment horizontal="right" vertical="center"/>
    </xf>
    <xf numFmtId="0" fontId="43" fillId="0" borderId="0" xfId="1" applyFont="1" applyAlignment="1" applyProtection="1"/>
    <xf numFmtId="0" fontId="44" fillId="0" borderId="0" xfId="0" applyFont="1" applyAlignment="1">
      <alignment horizontal="center" vertical="center"/>
    </xf>
    <xf numFmtId="0" fontId="32" fillId="0" borderId="0" xfId="0" applyFont="1" applyAlignment="1">
      <alignment vertical="center" wrapText="1"/>
    </xf>
    <xf numFmtId="0" fontId="32" fillId="0" borderId="1" xfId="0" applyFont="1" applyBorder="1" applyAlignment="1">
      <alignment horizontal="center" vertical="center"/>
    </xf>
    <xf numFmtId="9" fontId="41" fillId="0" borderId="1" xfId="2" applyFont="1" applyFill="1" applyBorder="1">
      <alignment horizontal="center" vertical="center"/>
    </xf>
    <xf numFmtId="14" fontId="32" fillId="0" borderId="1" xfId="9" applyFont="1" applyFill="1" applyBorder="1">
      <alignment horizontal="center" vertical="center"/>
    </xf>
    <xf numFmtId="168" fontId="32" fillId="0" borderId="1" xfId="10" applyFont="1" applyFill="1" applyBorder="1">
      <alignment horizontal="center" vertical="center"/>
    </xf>
    <xf numFmtId="0" fontId="32" fillId="0" borderId="1" xfId="0" applyFont="1" applyBorder="1" applyAlignment="1">
      <alignment vertical="center" wrapText="1"/>
    </xf>
    <xf numFmtId="0" fontId="45" fillId="41" borderId="0" xfId="6" applyFont="1" applyFill="1" applyAlignment="1">
      <alignment horizontal="left" vertical="center" indent="2"/>
    </xf>
    <xf numFmtId="0" fontId="27" fillId="0" borderId="0" xfId="0" applyFont="1" applyAlignment="1">
      <alignment wrapText="1"/>
    </xf>
    <xf numFmtId="0" fontId="31" fillId="0" borderId="0" xfId="0" applyFont="1" applyAlignment="1">
      <alignment vertical="center" wrapText="1"/>
    </xf>
    <xf numFmtId="0" fontId="33" fillId="0" borderId="0" xfId="6" applyFont="1" applyFill="1" applyAlignment="1">
      <alignment vertical="center" wrapText="1"/>
    </xf>
    <xf numFmtId="0" fontId="44" fillId="0" borderId="0" xfId="0" applyFont="1" applyAlignment="1">
      <alignment horizontal="center" vertical="center" wrapText="1"/>
    </xf>
    <xf numFmtId="14" fontId="32" fillId="0" borderId="0" xfId="9" applyFont="1" applyFill="1" applyBorder="1" applyAlignment="1">
      <alignment vertical="center" wrapText="1"/>
    </xf>
    <xf numFmtId="9" fontId="27" fillId="0" borderId="1" xfId="2" applyFont="1" applyFill="1" applyBorder="1">
      <alignment horizontal="center" vertical="center"/>
    </xf>
    <xf numFmtId="14" fontId="27" fillId="0" borderId="1" xfId="9" applyFont="1" applyFill="1" applyBorder="1">
      <alignment horizontal="center" vertical="center"/>
    </xf>
    <xf numFmtId="168" fontId="27" fillId="0" borderId="1" xfId="10" applyFont="1" applyFill="1" applyBorder="1">
      <alignment horizontal="center" vertical="center"/>
    </xf>
    <xf numFmtId="0" fontId="38" fillId="10" borderId="1" xfId="0" applyFont="1" applyFill="1" applyBorder="1" applyAlignment="1">
      <alignment horizontal="center" shrinkToFit="1"/>
    </xf>
    <xf numFmtId="0" fontId="39" fillId="9" borderId="0" xfId="0" applyFont="1" applyFill="1" applyAlignment="1">
      <alignment horizontal="left"/>
    </xf>
    <xf numFmtId="0" fontId="39" fillId="9" borderId="0" xfId="0" applyFont="1" applyFill="1" applyAlignment="1">
      <alignment horizontal="center" wrapText="1"/>
    </xf>
    <xf numFmtId="0" fontId="39" fillId="9" borderId="0" xfId="0" applyFont="1" applyFill="1" applyAlignment="1">
      <alignment wrapText="1"/>
    </xf>
    <xf numFmtId="0" fontId="40" fillId="0" borderId="3" xfId="0" applyFont="1" applyBorder="1" applyAlignment="1">
      <alignment horizontal="center" wrapText="1"/>
    </xf>
    <xf numFmtId="9" fontId="27" fillId="0" borderId="19" xfId="2" applyFont="1" applyFill="1" applyBorder="1">
      <alignment horizontal="center" vertical="center"/>
    </xf>
    <xf numFmtId="14" fontId="27" fillId="0" borderId="19" xfId="9" applyFont="1" applyFill="1" applyBorder="1">
      <alignment horizontal="center" vertical="center"/>
    </xf>
    <xf numFmtId="14" fontId="32" fillId="0" borderId="19" xfId="9" applyFont="1" applyFill="1" applyBorder="1">
      <alignment horizontal="center" vertical="center"/>
    </xf>
    <xf numFmtId="168" fontId="27" fillId="0" borderId="19" xfId="10" applyFont="1" applyFill="1" applyBorder="1">
      <alignment horizontal="center" vertical="center"/>
    </xf>
    <xf numFmtId="0" fontId="32" fillId="0" borderId="19" xfId="0" applyFont="1" applyBorder="1" applyAlignment="1">
      <alignment vertical="center" wrapText="1"/>
    </xf>
    <xf numFmtId="9" fontId="41" fillId="0" borderId="19" xfId="2" applyFont="1" applyBorder="1">
      <alignment horizontal="center" vertical="center"/>
    </xf>
    <xf numFmtId="0" fontId="32" fillId="0" borderId="19" xfId="0" applyFont="1" applyBorder="1" applyAlignment="1">
      <alignment horizontal="center" vertical="center"/>
    </xf>
    <xf numFmtId="9" fontId="41" fillId="0" borderId="19" xfId="2" applyFont="1" applyFill="1" applyBorder="1">
      <alignment horizontal="center" vertical="center"/>
    </xf>
    <xf numFmtId="168" fontId="32" fillId="0" borderId="19" xfId="10" applyFont="1" applyFill="1" applyBorder="1">
      <alignment horizontal="center" vertical="center"/>
    </xf>
    <xf numFmtId="0" fontId="26" fillId="41" borderId="0" xfId="0" applyFont="1" applyFill="1" applyAlignment="1">
      <alignment horizontal="center" vertical="center"/>
    </xf>
    <xf numFmtId="9" fontId="39" fillId="41" borderId="0" xfId="2" applyFont="1" applyFill="1" applyBorder="1">
      <alignment horizontal="center" vertical="center"/>
    </xf>
    <xf numFmtId="14" fontId="26" fillId="41" borderId="0" xfId="9" applyFont="1" applyFill="1" applyBorder="1">
      <alignment horizontal="center" vertical="center"/>
    </xf>
    <xf numFmtId="168" fontId="26" fillId="41" borderId="0" xfId="10" applyFont="1" applyFill="1" applyBorder="1">
      <alignment horizontal="center" vertical="center"/>
    </xf>
    <xf numFmtId="0" fontId="40" fillId="0" borderId="0" xfId="0" applyFont="1" applyAlignment="1">
      <alignment horizontal="center" wrapText="1"/>
    </xf>
    <xf numFmtId="0" fontId="32" fillId="0" borderId="19" xfId="0" applyFont="1" applyBorder="1" applyAlignment="1">
      <alignment horizontal="left" wrapText="1"/>
    </xf>
    <xf numFmtId="0" fontId="32" fillId="0" borderId="19" xfId="0" applyFont="1" applyBorder="1" applyAlignment="1">
      <alignment horizontal="left" vertical="center" wrapText="1"/>
    </xf>
    <xf numFmtId="0" fontId="39" fillId="41" borderId="0" xfId="0" applyFont="1" applyFill="1" applyAlignment="1">
      <alignment horizontal="left" vertical="center"/>
    </xf>
    <xf numFmtId="0" fontId="32" fillId="0" borderId="1" xfId="0" applyFont="1" applyBorder="1" applyAlignment="1">
      <alignment horizontal="left" vertical="center" wrapText="1"/>
    </xf>
    <xf numFmtId="0" fontId="32" fillId="0" borderId="1" xfId="0" applyFont="1" applyBorder="1" applyAlignment="1">
      <alignment horizontal="left" wrapText="1"/>
    </xf>
    <xf numFmtId="0" fontId="32" fillId="0" borderId="0" xfId="0" applyFont="1" applyAlignment="1">
      <alignment horizontal="left" vertical="center" wrapText="1"/>
    </xf>
    <xf numFmtId="0" fontId="27" fillId="0" borderId="19" xfId="0" applyFont="1" applyBorder="1" applyAlignment="1">
      <alignment horizontal="left" vertical="center" wrapText="1"/>
    </xf>
    <xf numFmtId="0" fontId="26" fillId="41" borderId="0" xfId="0" applyFont="1" applyFill="1" applyAlignment="1">
      <alignment vertical="center"/>
    </xf>
    <xf numFmtId="0" fontId="44" fillId="0" borderId="0" xfId="0" applyFont="1" applyAlignment="1">
      <alignment horizontal="right" vertical="center"/>
    </xf>
    <xf numFmtId="0" fontId="47" fillId="0" borderId="0" xfId="0" applyFont="1"/>
    <xf numFmtId="0" fontId="26" fillId="41" borderId="0" xfId="0" applyFont="1" applyFill="1" applyAlignment="1">
      <alignment horizontal="left" vertical="center"/>
    </xf>
    <xf numFmtId="0" fontId="32" fillId="0" borderId="19" xfId="0" applyFont="1" applyBorder="1" applyAlignment="1">
      <alignment horizontal="left" vertical="center"/>
    </xf>
    <xf numFmtId="0" fontId="32" fillId="0" borderId="1" xfId="0" applyFont="1" applyBorder="1" applyAlignment="1">
      <alignment horizontal="left" vertical="center"/>
    </xf>
    <xf numFmtId="0" fontId="13" fillId="9" borderId="0" xfId="6" applyFont="1" applyFill="1" applyAlignment="1">
      <alignment horizontal="left" vertical="center"/>
    </xf>
    <xf numFmtId="0" fontId="14" fillId="2" borderId="0" xfId="6" applyFont="1" applyFill="1" applyAlignment="1">
      <alignment horizontal="left" vertical="center" wrapText="1"/>
    </xf>
    <xf numFmtId="0" fontId="46" fillId="6" borderId="0" xfId="0" applyFont="1" applyFill="1" applyAlignment="1">
      <alignment horizontal="center" vertical="center"/>
    </xf>
    <xf numFmtId="0" fontId="48" fillId="4" borderId="0" xfId="0" applyFont="1" applyFill="1" applyAlignment="1">
      <alignment horizontal="center" vertical="center"/>
    </xf>
    <xf numFmtId="0" fontId="29" fillId="9" borderId="0" xfId="0" applyFont="1" applyFill="1" applyAlignment="1">
      <alignment horizontal="center" vertical="center"/>
    </xf>
    <xf numFmtId="0" fontId="26" fillId="9" borderId="0" xfId="0" applyFont="1" applyFill="1" applyAlignment="1">
      <alignment horizontal="center" vertical="center"/>
    </xf>
    <xf numFmtId="0" fontId="46" fillId="5" borderId="0" xfId="11" applyFont="1" applyFill="1" applyAlignment="1">
      <alignment horizontal="center" vertical="center"/>
    </xf>
    <xf numFmtId="0" fontId="46" fillId="7" borderId="0" xfId="0" applyFont="1" applyFill="1" applyAlignment="1">
      <alignment horizontal="center" vertical="center"/>
    </xf>
    <xf numFmtId="0" fontId="28" fillId="9" borderId="0" xfId="5" applyFont="1" applyFill="1" applyAlignment="1">
      <alignment horizontal="left" vertical="center" indent="1"/>
    </xf>
    <xf numFmtId="0" fontId="46" fillId="8" borderId="0" xfId="0" applyFont="1" applyFill="1" applyAlignment="1">
      <alignment horizontal="center" vertical="center"/>
    </xf>
    <xf numFmtId="0" fontId="26" fillId="42" borderId="0" xfId="3" applyFont="1" applyFill="1" applyAlignment="1">
      <alignment wrapText="1"/>
    </xf>
    <xf numFmtId="0" fontId="39" fillId="42" borderId="0" xfId="0" applyFont="1" applyFill="1" applyAlignment="1">
      <alignment horizontal="left" vertical="center"/>
    </xf>
    <xf numFmtId="9" fontId="26" fillId="42" borderId="0" xfId="2" applyFont="1" applyFill="1" applyBorder="1">
      <alignment horizontal="center" vertical="center"/>
    </xf>
    <xf numFmtId="0" fontId="26" fillId="42" borderId="0" xfId="0" applyFont="1" applyFill="1" applyAlignment="1">
      <alignment vertical="center" wrapText="1"/>
    </xf>
    <xf numFmtId="0" fontId="26" fillId="42" borderId="0" xfId="0" applyFont="1" applyFill="1" applyAlignment="1">
      <alignment horizontal="left" vertical="center" wrapText="1"/>
    </xf>
    <xf numFmtId="9" fontId="39" fillId="42" borderId="0" xfId="2" applyFont="1" applyFill="1" applyBorder="1">
      <alignment horizontal="center" vertical="center"/>
    </xf>
    <xf numFmtId="14" fontId="26" fillId="42" borderId="0" xfId="9" applyFont="1" applyFill="1" applyBorder="1">
      <alignment horizontal="center" vertical="center"/>
    </xf>
    <xf numFmtId="168" fontId="26" fillId="42" borderId="0" xfId="10" applyFont="1" applyFill="1" applyBorder="1">
      <alignment horizontal="center" vertical="center"/>
    </xf>
    <xf numFmtId="0" fontId="40" fillId="42" borderId="0" xfId="0" applyFont="1" applyFill="1" applyAlignment="1">
      <alignment horizontal="center" wrapText="1"/>
    </xf>
    <xf numFmtId="0" fontId="27" fillId="42" borderId="4" xfId="0" applyFont="1" applyFill="1" applyBorder="1" applyAlignment="1">
      <alignment horizontal="center" vertical="center"/>
    </xf>
    <xf numFmtId="0" fontId="27" fillId="42" borderId="0" xfId="0" applyFont="1" applyFill="1"/>
    <xf numFmtId="0" fontId="26" fillId="42" borderId="0" xfId="3" applyFont="1" applyFill="1"/>
    <xf numFmtId="9" fontId="27" fillId="42" borderId="0" xfId="2" applyFont="1" applyFill="1" applyBorder="1">
      <alignment horizontal="center" vertical="center"/>
    </xf>
    <xf numFmtId="0" fontId="32" fillId="42" borderId="0" xfId="0" applyFont="1" applyFill="1" applyAlignment="1">
      <alignment vertical="center" wrapText="1"/>
    </xf>
    <xf numFmtId="0" fontId="27" fillId="42" borderId="0" xfId="0" applyFont="1" applyFill="1" applyAlignment="1">
      <alignment horizontal="left" vertical="center" wrapText="1"/>
    </xf>
    <xf numFmtId="14" fontId="27" fillId="42" borderId="0" xfId="9" applyFont="1" applyFill="1" applyBorder="1">
      <alignment horizontal="center" vertical="center"/>
    </xf>
    <xf numFmtId="14" fontId="32" fillId="42" borderId="0" xfId="9" applyFont="1" applyFill="1" applyBorder="1">
      <alignment horizontal="center" vertical="center"/>
    </xf>
    <xf numFmtId="168" fontId="27" fillId="42" borderId="0" xfId="10" applyFont="1" applyFill="1" applyBorder="1">
      <alignment horizontal="center" vertical="center"/>
    </xf>
    <xf numFmtId="0" fontId="26" fillId="42" borderId="0" xfId="0" applyFont="1" applyFill="1" applyAlignment="1">
      <alignment horizontal="center" vertical="center"/>
    </xf>
    <xf numFmtId="0" fontId="26" fillId="42" borderId="0" xfId="0" applyFont="1" applyFill="1" applyAlignment="1">
      <alignment horizontal="left" vertical="center"/>
    </xf>
    <xf numFmtId="0" fontId="32" fillId="42" borderId="0" xfId="0" applyFont="1" applyFill="1" applyAlignment="1">
      <alignment horizontal="center" vertical="center"/>
    </xf>
    <xf numFmtId="0" fontId="27" fillId="42" borderId="0" xfId="0" applyFont="1" applyFill="1" applyAlignment="1">
      <alignment vertical="center"/>
    </xf>
    <xf numFmtId="0" fontId="27" fillId="42" borderId="6" xfId="0" applyFont="1" applyFill="1" applyBorder="1" applyAlignment="1">
      <alignment vertical="center"/>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xr:uid="{26E66EE6-E33F-4D77-BAE4-0FB4F5BBF673}"/>
  </cellStyles>
  <dxfs count="67">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strike val="0"/>
        <outline val="0"/>
        <shadow val="0"/>
        <u val="none"/>
        <vertAlign val="baseline"/>
        <name val="Aptos Narrow"/>
        <family val="2"/>
        <scheme val="none"/>
      </font>
    </dxf>
    <dxf>
      <font>
        <b val="0"/>
        <i val="0"/>
        <strike val="0"/>
        <condense val="0"/>
        <extend val="0"/>
        <outline val="0"/>
        <shadow val="0"/>
        <u val="none"/>
        <vertAlign val="baseline"/>
        <sz val="11"/>
        <color auto="1"/>
        <name val="Aptos Narrow"/>
        <family val="2"/>
        <scheme val="none"/>
      </font>
      <numFmt numFmtId="19" formatCode="d/m/yyyy"/>
      <fill>
        <patternFill patternType="none">
          <fgColor indexed="64"/>
          <bgColor indexed="65"/>
        </patternFill>
      </fill>
    </dxf>
    <dxf>
      <font>
        <strike val="0"/>
        <outline val="0"/>
        <shadow val="0"/>
        <u val="none"/>
        <vertAlign val="baseline"/>
        <name val="Aptos Narrow"/>
        <family val="2"/>
        <scheme val="none"/>
      </font>
    </dxf>
    <dxf>
      <font>
        <strike val="0"/>
        <outline val="0"/>
        <shadow val="0"/>
        <u val="none"/>
        <vertAlign val="baseline"/>
        <name val="Aptos Narrow"/>
        <family val="2"/>
        <scheme val="none"/>
      </font>
    </dxf>
    <dxf>
      <font>
        <strike val="0"/>
        <outline val="0"/>
        <shadow val="0"/>
        <u val="none"/>
        <vertAlign val="baseline"/>
        <name val="Aptos Narrow"/>
        <family val="2"/>
        <scheme val="none"/>
      </font>
      <alignment horizontal="left" vertical="center" textRotation="0" indent="0" justifyLastLine="0" shrinkToFit="0" readingOrder="0"/>
    </dxf>
    <dxf>
      <font>
        <b val="0"/>
        <i val="0"/>
        <strike val="0"/>
        <condense val="0"/>
        <extend val="0"/>
        <outline val="0"/>
        <shadow val="0"/>
        <u val="none"/>
        <vertAlign val="baseline"/>
        <sz val="11"/>
        <color auto="1"/>
        <name val="Aptos Narrow"/>
        <family val="2"/>
        <scheme val="none"/>
      </font>
      <alignment horizontal="general" vertical="center" textRotation="0" wrapText="1" indent="0" justifyLastLine="0" shrinkToFit="0" readingOrder="0"/>
    </dxf>
    <dxf>
      <font>
        <strike val="0"/>
        <outline val="0"/>
        <shadow val="0"/>
        <u val="none"/>
        <vertAlign val="baseline"/>
        <name val="Aptos Narrow"/>
        <family val="2"/>
        <scheme val="none"/>
      </font>
      <alignment horizontal="center" vertical="center" textRotation="0" wrapText="0" indent="0" justifyLastLine="0" shrinkToFit="0" readingOrder="0"/>
    </dxf>
    <dxf>
      <font>
        <strike val="0"/>
        <outline val="0"/>
        <shadow val="0"/>
        <u val="none"/>
        <vertAlign val="baseline"/>
        <name val="Aptos Narrow"/>
        <family val="2"/>
        <scheme val="none"/>
      </font>
      <alignment horizontal="left" vertical="bottom" textRotation="0" wrapText="1" indent="0" justifyLastLine="0" shrinkToFit="0" readingOrder="0"/>
    </dxf>
    <dxf>
      <font>
        <strike val="0"/>
        <outline val="0"/>
        <shadow val="0"/>
        <u val="none"/>
        <vertAlign val="baseline"/>
        <name val="Aptos Narrow"/>
        <family val="2"/>
        <scheme val="none"/>
      </font>
    </dxf>
    <dxf>
      <font>
        <b/>
        <strike val="0"/>
        <outline val="0"/>
        <shadow val="0"/>
        <u val="none"/>
        <vertAlign val="baseline"/>
        <sz val="12"/>
        <color theme="0"/>
        <name val="Aptos Narrow"/>
        <family val="2"/>
        <scheme val="none"/>
      </font>
      <fill>
        <patternFill patternType="solid">
          <fgColor indexed="64"/>
          <bgColor theme="9" tint="-0.499984740745262"/>
        </patternFill>
      </fill>
      <alignment vertical="bottom" textRotation="0" indent="0" justifyLastLine="0" readingOrder="0"/>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4904D139-63E4-4221-B7C9-C6C5B7A50FAF}">
      <tableStyleElement type="wholeTable" dxfId="66"/>
      <tableStyleElement type="headerRow" dxfId="65"/>
      <tableStyleElement type="firstRowStripe" dxfId="64"/>
      <tableStyleElement type="secondRowStripe" dxfId="63"/>
    </tableStyle>
    <tableStyle name="ListaTareasPendientes" pivot="0" count="9" xr9:uid="{00000000-0011-0000-FFFF-FFFF00000000}">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FF"/>
      <color rgb="FF969696"/>
      <color rgb="FFFFFFCC"/>
      <color rgb="FF000000"/>
      <color rgb="FF215881"/>
      <color rgb="FF42648A"/>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3171825</xdr:colOff>
      <xdr:row>1</xdr:row>
      <xdr:rowOff>15240</xdr:rowOff>
    </xdr:from>
    <xdr:to>
      <xdr:col>5</xdr:col>
      <xdr:colOff>161925</xdr:colOff>
      <xdr:row>1</xdr:row>
      <xdr:rowOff>601980</xdr:rowOff>
    </xdr:to>
    <xdr:pic>
      <xdr:nvPicPr>
        <xdr:cNvPr id="2" name="Gráfico 1" descr="Diagrama de Gantt con relleno sólid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096375" y="377190"/>
          <a:ext cx="50482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30480</xdr:colOff>
          <xdr:row>7</xdr:row>
          <xdr:rowOff>68580</xdr:rowOff>
        </xdr:from>
        <xdr:to>
          <xdr:col>55</xdr:col>
          <xdr:colOff>144780</xdr:colOff>
          <xdr:row>8</xdr:row>
          <xdr:rowOff>68580</xdr:rowOff>
        </xdr:to>
        <xdr:sp macro="" textlink="">
          <xdr:nvSpPr>
            <xdr:cNvPr id="25601" name="Barra de desplazamiento 1" descr="Scroll bar to scroll through the Ghantt project timeline." hidden="1">
              <a:extLst>
                <a:ext uri="{63B3BB69-23CF-44E3-9099-C40C66FF867C}">
                  <a14:compatExt spid="_x0000_s25601"/>
                </a:ext>
                <a:ext uri="{FF2B5EF4-FFF2-40B4-BE49-F238E27FC236}">
                  <a16:creationId xmlns:a16="http://schemas.microsoft.com/office/drawing/2014/main" id="{00000000-0008-0000-0300-0000016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38BFFA-2B2B-4584-B5DB-AC180754B37C}" name="Hitos4352426" displayName="Hitos4352426" ref="B9:I49" totalsRowShown="0" headerRowDxfId="53" dataDxfId="52">
  <autoFilter ref="B9:I49" xr:uid="{29E5A880-80D5-4B65-B5FB-8FB3913D3D2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6E3D921-C94D-4BB0-8638-95F65ED213A5}" name="Descripción del hito" dataDxfId="51"/>
    <tableColumn id="2" xr3:uid="{2CA409BD-F7F0-43BC-A847-9D0E34F9E30C}" name="Categoría" dataDxfId="50"/>
    <tableColumn id="7" xr3:uid="{70545A8D-8F39-4AC7-B90A-4C368665F072}" name="Detalles" dataDxfId="49"/>
    <tableColumn id="3" xr3:uid="{99C40EB7-03D4-4D65-987C-90FD48531AEE}" name="Asignado a" dataDxfId="48"/>
    <tableColumn id="4" xr3:uid="{89065603-1A4C-4EDF-8E9E-BCA4EC2EC8B8}" name="Progreso" dataDxfId="47"/>
    <tableColumn id="5" xr3:uid="{D8929E79-8258-4B63-8769-EB50FD9FD2A2}" name="Inicio" dataDxfId="46" dataCellStyle="Fecha"/>
    <tableColumn id="8" xr3:uid="{CAD83DB1-0E82-4F9D-8226-6BE8062D85D3}" name="Fin" dataDxfId="45" dataCellStyle="Fecha">
      <calculatedColumnFormula>TODAY()</calculatedColumnFormula>
    </tableColumn>
    <tableColumn id="6" xr3:uid="{1EE056A1-7EC8-4908-BB7A-4231361F21F7}" name="Días" dataDxfId="44"/>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grega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baseColWidth="10" defaultColWidth="9.109375" defaultRowHeight="13.8" x14ac:dyDescent="0.3"/>
  <cols>
    <col min="1" max="1" width="4.88671875" style="3" customWidth="1"/>
    <col min="2" max="2" width="2.88671875" style="3" customWidth="1"/>
    <col min="3" max="4" width="40.88671875" style="1" customWidth="1"/>
    <col min="5" max="5" width="52.88671875" style="1" customWidth="1"/>
    <col min="6" max="6" width="2.88671875" style="1" customWidth="1"/>
    <col min="7" max="16384" width="9.109375" style="1"/>
  </cols>
  <sheetData>
    <row r="1" spans="1:13" s="2" customFormat="1" ht="28.8" x14ac:dyDescent="0.5">
      <c r="D1" s="4"/>
    </row>
    <row r="2" spans="1:13" ht="50.1" customHeight="1" x14ac:dyDescent="0.5">
      <c r="A2" s="2"/>
      <c r="B2" s="10"/>
      <c r="C2" s="101" t="s">
        <v>0</v>
      </c>
      <c r="D2" s="101"/>
      <c r="E2" s="101"/>
      <c r="F2" s="10"/>
      <c r="G2" s="2"/>
      <c r="H2" s="2"/>
      <c r="I2" s="2"/>
      <c r="J2" s="2"/>
      <c r="K2" s="2"/>
      <c r="L2" s="2"/>
      <c r="M2" s="2"/>
    </row>
    <row r="3" spans="1:13" ht="14.4" customHeight="1" x14ac:dyDescent="0.5">
      <c r="A3" s="2"/>
      <c r="B3" s="5"/>
      <c r="C3" s="6"/>
      <c r="D3" s="7"/>
      <c r="E3" s="5"/>
      <c r="F3" s="5"/>
      <c r="G3" s="2"/>
      <c r="H3" s="2"/>
      <c r="I3" s="2"/>
      <c r="J3" s="2"/>
      <c r="K3" s="2"/>
      <c r="L3" s="2"/>
      <c r="M3" s="2"/>
    </row>
    <row r="4" spans="1:13" s="3" customFormat="1" ht="67.349999999999994" customHeight="1" x14ac:dyDescent="0.5">
      <c r="A4" s="2"/>
      <c r="B4" s="5"/>
      <c r="C4" s="102" t="s">
        <v>1</v>
      </c>
      <c r="D4" s="102"/>
      <c r="E4" s="102"/>
      <c r="F4" s="5"/>
      <c r="G4" s="2"/>
      <c r="H4" s="2"/>
      <c r="I4" s="2"/>
      <c r="J4" s="2"/>
      <c r="K4" s="2"/>
      <c r="L4" s="2"/>
      <c r="M4" s="2"/>
    </row>
    <row r="5" spans="1:13" s="3" customFormat="1" ht="67.349999999999994" customHeight="1" x14ac:dyDescent="0.5">
      <c r="A5" s="2"/>
      <c r="B5" s="5"/>
      <c r="C5" s="102" t="s">
        <v>2</v>
      </c>
      <c r="D5" s="102"/>
      <c r="E5" s="102"/>
      <c r="F5" s="5"/>
      <c r="G5" s="2"/>
      <c r="H5" s="2"/>
      <c r="I5" s="2"/>
      <c r="J5" s="2"/>
      <c r="K5" s="2"/>
      <c r="L5" s="2"/>
      <c r="M5" s="2"/>
    </row>
    <row r="6" spans="1:13" ht="14.4" x14ac:dyDescent="0.3">
      <c r="A6" s="1"/>
      <c r="B6" s="8"/>
      <c r="C6" s="8"/>
      <c r="D6" s="9"/>
      <c r="E6" s="8"/>
      <c r="F6" s="8"/>
    </row>
    <row r="7" spans="1:13" ht="50.1" customHeight="1" x14ac:dyDescent="0.3">
      <c r="A7" s="1"/>
      <c r="B7" s="1"/>
    </row>
    <row r="8" spans="1:13" ht="14.4" customHeight="1" x14ac:dyDescent="0.3">
      <c r="A8" s="1"/>
      <c r="B8" s="1"/>
    </row>
    <row r="9" spans="1:13" ht="90" customHeight="1" x14ac:dyDescent="0.3">
      <c r="C9" s="3"/>
      <c r="D9" s="3"/>
      <c r="E9" s="3"/>
      <c r="F9" s="3"/>
      <c r="G9" s="3"/>
      <c r="H9" s="3"/>
    </row>
    <row r="10" spans="1:13" ht="14.4" customHeight="1" x14ac:dyDescent="0.3">
      <c r="A10" s="1"/>
      <c r="B10" s="1"/>
    </row>
    <row r="11" spans="1:13" x14ac:dyDescent="0.3">
      <c r="A11" s="1"/>
      <c r="B11" s="1"/>
      <c r="D11" s="3"/>
    </row>
    <row r="12" spans="1:13" x14ac:dyDescent="0.3">
      <c r="A12" s="1"/>
      <c r="B12" s="1"/>
      <c r="D12" s="3"/>
    </row>
    <row r="13" spans="1:13" x14ac:dyDescent="0.3">
      <c r="A13" s="1"/>
      <c r="B13" s="1"/>
      <c r="D13" s="3"/>
    </row>
    <row r="14" spans="1:13" x14ac:dyDescent="0.3">
      <c r="A14" s="1"/>
      <c r="B14" s="1"/>
      <c r="D14" s="3"/>
    </row>
    <row r="15" spans="1:13" x14ac:dyDescent="0.3">
      <c r="A15" s="1"/>
      <c r="B15" s="1"/>
      <c r="D15" s="3"/>
    </row>
    <row r="16" spans="1:13" x14ac:dyDescent="0.3">
      <c r="A16" s="1"/>
      <c r="B16" s="1"/>
      <c r="D16" s="3"/>
    </row>
    <row r="17" spans="1:4" x14ac:dyDescent="0.3">
      <c r="A17" s="1"/>
      <c r="B17" s="1"/>
      <c r="D17" s="3"/>
    </row>
    <row r="18" spans="1:4" x14ac:dyDescent="0.3">
      <c r="A18" s="1"/>
      <c r="B18" s="1"/>
      <c r="D18" s="3"/>
    </row>
    <row r="19" spans="1:4" x14ac:dyDescent="0.3">
      <c r="A19" s="1"/>
      <c r="B19" s="1"/>
      <c r="D19" s="3"/>
    </row>
  </sheetData>
  <mergeCells count="3">
    <mergeCell ref="C2:E2"/>
    <mergeCell ref="C4:E4"/>
    <mergeCell ref="C5:E5"/>
  </mergeCells>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9C9E-236D-4874-BD8C-6664B833B792}">
  <sheetPr>
    <tabColor rgb="FF0070C0"/>
  </sheetPr>
  <dimension ref="A1:BR120"/>
  <sheetViews>
    <sheetView showGridLines="0" tabSelected="1" showRuler="0" zoomScale="70" zoomScaleNormal="70" zoomScalePageLayoutView="70" workbookViewId="0">
      <selection activeCell="N35" sqref="N35"/>
    </sheetView>
  </sheetViews>
  <sheetFormatPr baseColWidth="10" defaultColWidth="0" defaultRowHeight="14.4" zeroHeight="1" outlineLevelRow="1" x14ac:dyDescent="0.3"/>
  <cols>
    <col min="1" max="1" width="4.88671875" style="11" customWidth="1"/>
    <col min="2" max="2" width="36.88671875" style="12" customWidth="1"/>
    <col min="3" max="3" width="18.44140625" style="12" customWidth="1"/>
    <col min="4" max="4" width="41.109375" style="61" customWidth="1"/>
    <col min="5" max="5" width="20.5546875" style="12" customWidth="1"/>
    <col min="6" max="6" width="15.88671875" style="12" customWidth="1"/>
    <col min="7" max="7" width="14.88671875" style="13" customWidth="1"/>
    <col min="8" max="8" width="17.109375" style="13" customWidth="1"/>
    <col min="9" max="9" width="10.44140625" style="12" customWidth="1"/>
    <col min="10" max="10" width="1" style="12" customWidth="1"/>
    <col min="11" max="66" width="4.44140625" style="12" customWidth="1"/>
    <col min="67" max="67" width="5.88671875" style="12" customWidth="1"/>
    <col min="68" max="70" width="0" style="12" hidden="1" customWidth="1"/>
    <col min="71" max="16384" width="8.88671875" style="12" hidden="1"/>
  </cols>
  <sheetData>
    <row r="1" spans="1:67" x14ac:dyDescent="0.3"/>
    <row r="2" spans="1:67" ht="33.6" x14ac:dyDescent="0.3">
      <c r="A2" s="14"/>
      <c r="B2" s="109" t="s">
        <v>24</v>
      </c>
      <c r="C2" s="109"/>
      <c r="D2" s="109"/>
      <c r="E2" s="109"/>
      <c r="F2" s="109"/>
      <c r="G2" s="109"/>
      <c r="H2" s="109"/>
      <c r="I2" s="109"/>
      <c r="J2" s="109"/>
      <c r="K2" s="105"/>
      <c r="L2" s="105"/>
      <c r="M2" s="105"/>
      <c r="N2" s="105"/>
      <c r="O2" s="105"/>
      <c r="P2" s="105"/>
      <c r="Q2" s="106"/>
      <c r="R2" s="106"/>
      <c r="S2" s="106"/>
      <c r="T2" s="106"/>
      <c r="U2" s="106"/>
      <c r="V2" s="106"/>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row>
    <row r="3" spans="1:67" ht="28.8" x14ac:dyDescent="0.3">
      <c r="A3" s="14"/>
      <c r="B3" s="16"/>
      <c r="C3" s="17"/>
      <c r="D3" s="62"/>
      <c r="E3" s="18"/>
      <c r="F3" s="18"/>
      <c r="G3" s="19"/>
      <c r="H3" s="19"/>
      <c r="I3" s="18"/>
      <c r="J3" s="18"/>
      <c r="K3" s="20"/>
      <c r="L3" s="21"/>
      <c r="M3" s="21"/>
      <c r="N3" s="21"/>
    </row>
    <row r="4" spans="1:67" ht="21" x14ac:dyDescent="0.3">
      <c r="A4" s="14"/>
      <c r="B4" s="60" t="s">
        <v>23</v>
      </c>
      <c r="C4" s="22"/>
      <c r="D4" s="63"/>
      <c r="E4" s="23"/>
      <c r="F4" s="24"/>
      <c r="G4" s="25"/>
      <c r="H4" s="25"/>
      <c r="I4" s="96" t="s">
        <v>3</v>
      </c>
      <c r="J4" s="24"/>
      <c r="K4" s="107" t="s">
        <v>4</v>
      </c>
      <c r="L4" s="107"/>
      <c r="M4" s="107"/>
      <c r="N4" s="107"/>
      <c r="O4" s="97"/>
      <c r="P4" s="108" t="s">
        <v>5</v>
      </c>
      <c r="Q4" s="108"/>
      <c r="R4" s="108"/>
      <c r="S4" s="108"/>
      <c r="T4" s="97"/>
      <c r="U4" s="110" t="s">
        <v>6</v>
      </c>
      <c r="V4" s="110"/>
      <c r="W4" s="110"/>
      <c r="X4" s="110"/>
      <c r="Y4" s="97"/>
      <c r="Z4" s="103" t="s">
        <v>7</v>
      </c>
      <c r="AA4" s="103"/>
      <c r="AB4" s="103"/>
      <c r="AC4" s="103"/>
      <c r="AD4" s="97"/>
      <c r="AE4" s="104" t="s">
        <v>8</v>
      </c>
      <c r="AF4" s="104"/>
      <c r="AG4" s="104"/>
      <c r="AH4" s="104"/>
    </row>
    <row r="5" spans="1:67" ht="21" x14ac:dyDescent="0.3">
      <c r="A5" s="14"/>
      <c r="B5" s="26"/>
      <c r="C5" s="23"/>
      <c r="D5" s="64"/>
      <c r="E5" s="53"/>
      <c r="F5" s="24"/>
      <c r="G5" s="25"/>
      <c r="H5" s="25"/>
      <c r="I5" s="24"/>
      <c r="J5" s="24"/>
    </row>
    <row r="6" spans="1:67" ht="21" x14ac:dyDescent="0.4">
      <c r="A6" s="14"/>
      <c r="B6" s="27" t="s">
        <v>9</v>
      </c>
      <c r="C6" s="28">
        <v>45838</v>
      </c>
      <c r="D6" s="65"/>
      <c r="E6" s="28"/>
      <c r="F6" s="24"/>
      <c r="G6" s="25"/>
      <c r="H6" s="25"/>
      <c r="I6" s="24"/>
      <c r="J6" s="24"/>
      <c r="K6" s="29" t="str">
        <f ca="1">TEXT(K7,"mmmm")</f>
        <v>junio</v>
      </c>
      <c r="L6" s="29"/>
      <c r="M6" s="29"/>
      <c r="N6" s="29"/>
      <c r="O6" s="29"/>
      <c r="P6" s="29"/>
      <c r="Q6" s="29"/>
      <c r="R6" s="29" t="str">
        <f ca="1">IF(TEXT(R7,"mmmm")=K6,"",TEXT(R7,"mmmm"))</f>
        <v>julio</v>
      </c>
      <c r="S6" s="29"/>
      <c r="T6" s="29"/>
      <c r="U6" s="29"/>
      <c r="V6" s="29"/>
      <c r="W6" s="29"/>
      <c r="X6" s="29"/>
      <c r="Y6" s="29" t="str">
        <f ca="1">IF(OR(TEXT(Y7,"mmmm")=R6,TEXT(Y7,"mmmm")=K6),"",TEXT(Y7,"mmmm"))</f>
        <v/>
      </c>
      <c r="Z6" s="29"/>
      <c r="AA6" s="29"/>
      <c r="AB6" s="29"/>
      <c r="AC6" s="29"/>
      <c r="AD6" s="29"/>
      <c r="AE6" s="29"/>
      <c r="AF6" s="29" t="str">
        <f ca="1">IF(OR(TEXT(AF7,"mmmm")=Y6,TEXT(AF7,"mmmm")=R6,TEXT(AF7,"mmmm")=K6),"",TEXT(AF7,"mmmm"))</f>
        <v/>
      </c>
      <c r="AG6" s="29"/>
      <c r="AH6" s="29"/>
      <c r="AI6" s="29"/>
      <c r="AJ6" s="29"/>
      <c r="AK6" s="29"/>
      <c r="AL6" s="29"/>
      <c r="AM6" s="29" t="str">
        <f ca="1">IF(OR(TEXT(AM7,"mmmm")=AF6,TEXT(AM7,"mmmm")=Y6,TEXT(AM7,"mmmm")=R6,TEXT(AM7,"mmmm")=K6),"",TEXT(AM7,"mmmm"))</f>
        <v/>
      </c>
      <c r="AN6" s="29"/>
      <c r="AO6" s="29"/>
      <c r="AP6" s="29"/>
      <c r="AQ6" s="29"/>
      <c r="AR6" s="29"/>
      <c r="AS6" s="29"/>
      <c r="AT6" s="29" t="str">
        <f ca="1">IF(OR(TEXT(AT7,"mmmm")=AM6,TEXT(AT7,"mmmm")=AF6,TEXT(AT7,"mmmm")=Y6,TEXT(AT7,"mmmm")=R6),"",TEXT(AT7,"mmmm"))</f>
        <v>agosto</v>
      </c>
      <c r="AU6" s="29"/>
      <c r="AV6" s="29"/>
      <c r="AW6" s="29"/>
      <c r="AX6" s="29"/>
      <c r="AY6" s="29"/>
      <c r="AZ6" s="30"/>
      <c r="BA6" s="30" t="str">
        <f ca="1">IF(OR(TEXT(BA7,"mmmm")=AT6,TEXT(BA7,"mmmm")=AM6,TEXT(BA7,"mmmm")=AF6,TEXT(BA7,"mmmm")=Y6),"",TEXT(BA7,"mmmm"))</f>
        <v/>
      </c>
      <c r="BB6" s="30"/>
      <c r="BC6" s="30"/>
      <c r="BD6" s="31"/>
      <c r="BE6" s="32"/>
      <c r="BF6" s="32"/>
      <c r="BG6" s="32"/>
      <c r="BH6" s="32" t="str">
        <f ca="1">IF(OR(TEXT(BH7,"mmmm")=BA6,TEXT(BH7,"mmmm")=AT6,TEXT(BH7,"mmmm")=AM6,TEXT(BH7,"mmmm")=AF6),"",TEXT(BH7,"mmmm"))</f>
        <v/>
      </c>
      <c r="BI6" s="32"/>
      <c r="BJ6" s="32"/>
      <c r="BK6" s="32"/>
      <c r="BL6" s="32"/>
      <c r="BM6" s="32"/>
      <c r="BN6" s="32"/>
    </row>
    <row r="7" spans="1:67" x14ac:dyDescent="0.3">
      <c r="A7" s="14"/>
      <c r="B7" s="27" t="s">
        <v>10</v>
      </c>
      <c r="C7" s="33">
        <v>0</v>
      </c>
      <c r="D7" s="54"/>
      <c r="E7" s="33"/>
      <c r="F7" s="24"/>
      <c r="G7" s="24"/>
      <c r="H7" s="24"/>
      <c r="I7" s="24"/>
      <c r="J7" s="34"/>
      <c r="K7" s="35">
        <f ca="1">IFERROR(Inicio_del_proyecto+Incremento_de_desplazamiento,TODAY())</f>
        <v>45838</v>
      </c>
      <c r="L7" s="36">
        <f ca="1">K7+1</f>
        <v>45839</v>
      </c>
      <c r="M7" s="36">
        <f t="shared" ref="M7:AZ7" ca="1" si="0">L7+1</f>
        <v>45840</v>
      </c>
      <c r="N7" s="36">
        <f t="shared" ca="1" si="0"/>
        <v>45841</v>
      </c>
      <c r="O7" s="36">
        <f t="shared" ca="1" si="0"/>
        <v>45842</v>
      </c>
      <c r="P7" s="36">
        <f t="shared" ca="1" si="0"/>
        <v>45843</v>
      </c>
      <c r="Q7" s="37">
        <f t="shared" ca="1" si="0"/>
        <v>45844</v>
      </c>
      <c r="R7" s="36">
        <f ca="1">Q7+1</f>
        <v>45845</v>
      </c>
      <c r="S7" s="36">
        <f ca="1">R7+1</f>
        <v>45846</v>
      </c>
      <c r="T7" s="36">
        <f t="shared" ca="1" si="0"/>
        <v>45847</v>
      </c>
      <c r="U7" s="36">
        <f t="shared" ca="1" si="0"/>
        <v>45848</v>
      </c>
      <c r="V7" s="36">
        <f t="shared" ca="1" si="0"/>
        <v>45849</v>
      </c>
      <c r="W7" s="36">
        <f t="shared" ca="1" si="0"/>
        <v>45850</v>
      </c>
      <c r="X7" s="37">
        <f t="shared" ca="1" si="0"/>
        <v>45851</v>
      </c>
      <c r="Y7" s="36">
        <f ca="1">X7+1</f>
        <v>45852</v>
      </c>
      <c r="Z7" s="36">
        <f ca="1">Y7+1</f>
        <v>45853</v>
      </c>
      <c r="AA7" s="36">
        <f t="shared" ca="1" si="0"/>
        <v>45854</v>
      </c>
      <c r="AB7" s="36">
        <f t="shared" ca="1" si="0"/>
        <v>45855</v>
      </c>
      <c r="AC7" s="36">
        <f t="shared" ca="1" si="0"/>
        <v>45856</v>
      </c>
      <c r="AD7" s="36">
        <f t="shared" ca="1" si="0"/>
        <v>45857</v>
      </c>
      <c r="AE7" s="37">
        <f t="shared" ca="1" si="0"/>
        <v>45858</v>
      </c>
      <c r="AF7" s="36">
        <f ca="1">AE7+1</f>
        <v>45859</v>
      </c>
      <c r="AG7" s="36">
        <f ca="1">AF7+1</f>
        <v>45860</v>
      </c>
      <c r="AH7" s="36">
        <f t="shared" ca="1" si="0"/>
        <v>45861</v>
      </c>
      <c r="AI7" s="36">
        <f t="shared" ca="1" si="0"/>
        <v>45862</v>
      </c>
      <c r="AJ7" s="36">
        <f t="shared" ca="1" si="0"/>
        <v>45863</v>
      </c>
      <c r="AK7" s="36">
        <f t="shared" ca="1" si="0"/>
        <v>45864</v>
      </c>
      <c r="AL7" s="37">
        <f t="shared" ca="1" si="0"/>
        <v>45865</v>
      </c>
      <c r="AM7" s="36">
        <f ca="1">AL7+1</f>
        <v>45866</v>
      </c>
      <c r="AN7" s="36">
        <f ca="1">AM7+1</f>
        <v>45867</v>
      </c>
      <c r="AO7" s="36">
        <f t="shared" ca="1" si="0"/>
        <v>45868</v>
      </c>
      <c r="AP7" s="36">
        <f t="shared" ca="1" si="0"/>
        <v>45869</v>
      </c>
      <c r="AQ7" s="36">
        <f t="shared" ca="1" si="0"/>
        <v>45870</v>
      </c>
      <c r="AR7" s="36">
        <f t="shared" ca="1" si="0"/>
        <v>45871</v>
      </c>
      <c r="AS7" s="37">
        <f t="shared" ca="1" si="0"/>
        <v>45872</v>
      </c>
      <c r="AT7" s="36">
        <f ca="1">AS7+1</f>
        <v>45873</v>
      </c>
      <c r="AU7" s="36">
        <f ca="1">AT7+1</f>
        <v>45874</v>
      </c>
      <c r="AV7" s="36">
        <f t="shared" ca="1" si="0"/>
        <v>45875</v>
      </c>
      <c r="AW7" s="36">
        <f t="shared" ca="1" si="0"/>
        <v>45876</v>
      </c>
      <c r="AX7" s="36">
        <f t="shared" ca="1" si="0"/>
        <v>45877</v>
      </c>
      <c r="AY7" s="36">
        <f t="shared" ca="1" si="0"/>
        <v>45878</v>
      </c>
      <c r="AZ7" s="37">
        <f t="shared" ca="1" si="0"/>
        <v>45879</v>
      </c>
      <c r="BA7" s="36">
        <f ca="1">AZ7+1</f>
        <v>45880</v>
      </c>
      <c r="BB7" s="36">
        <f ca="1">BA7+1</f>
        <v>45881</v>
      </c>
      <c r="BC7" s="36">
        <f t="shared" ref="BC7:BG7" ca="1" si="1">BB7+1</f>
        <v>45882</v>
      </c>
      <c r="BD7" s="36">
        <f t="shared" ca="1" si="1"/>
        <v>45883</v>
      </c>
      <c r="BE7" s="36">
        <f t="shared" ca="1" si="1"/>
        <v>45884</v>
      </c>
      <c r="BF7" s="36">
        <f t="shared" ca="1" si="1"/>
        <v>45885</v>
      </c>
      <c r="BG7" s="37">
        <f t="shared" ca="1" si="1"/>
        <v>45886</v>
      </c>
      <c r="BH7" s="36">
        <f ca="1">BG7+1</f>
        <v>45887</v>
      </c>
      <c r="BI7" s="36">
        <f ca="1">BH7+1</f>
        <v>45888</v>
      </c>
      <c r="BJ7" s="36">
        <f t="shared" ref="BJ7:BN7" ca="1" si="2">BI7+1</f>
        <v>45889</v>
      </c>
      <c r="BK7" s="36">
        <f t="shared" ca="1" si="2"/>
        <v>45890</v>
      </c>
      <c r="BL7" s="36">
        <f t="shared" ca="1" si="2"/>
        <v>45891</v>
      </c>
      <c r="BM7" s="36">
        <f t="shared" ca="1" si="2"/>
        <v>45892</v>
      </c>
      <c r="BN7" s="37">
        <f t="shared" ca="1" si="2"/>
        <v>45893</v>
      </c>
    </row>
    <row r="8" spans="1:67" x14ac:dyDescent="0.3">
      <c r="A8" s="14"/>
      <c r="B8" s="23"/>
      <c r="C8" s="23"/>
      <c r="D8" s="54"/>
      <c r="E8" s="23"/>
      <c r="F8" s="24"/>
      <c r="G8" s="24"/>
      <c r="H8" s="24"/>
      <c r="I8" s="24"/>
      <c r="J8" s="34"/>
      <c r="K8" s="38"/>
      <c r="L8" s="39"/>
      <c r="M8" s="39"/>
      <c r="N8" s="39"/>
      <c r="O8" s="39"/>
      <c r="P8" s="39"/>
      <c r="Q8" s="39"/>
      <c r="R8" s="40"/>
      <c r="S8" s="39"/>
      <c r="T8" s="39"/>
      <c r="U8" s="39"/>
      <c r="V8" s="39"/>
      <c r="W8" s="39"/>
      <c r="X8" s="41"/>
      <c r="Y8" s="39"/>
      <c r="Z8" s="39"/>
      <c r="AA8" s="39"/>
      <c r="AB8" s="39"/>
      <c r="AC8" s="39"/>
      <c r="AD8" s="39"/>
      <c r="AE8" s="41"/>
      <c r="AF8" s="39"/>
      <c r="AG8" s="39"/>
      <c r="AH8" s="39"/>
      <c r="AI8" s="39"/>
      <c r="AJ8" s="39"/>
      <c r="AK8" s="39"/>
      <c r="AL8" s="41"/>
      <c r="AM8" s="39"/>
      <c r="AN8" s="39"/>
      <c r="AO8" s="39"/>
      <c r="AP8" s="39"/>
      <c r="AQ8" s="39"/>
      <c r="AR8" s="39"/>
      <c r="AS8" s="41"/>
      <c r="AT8" s="39"/>
      <c r="AU8" s="39"/>
      <c r="AV8" s="39"/>
      <c r="AW8" s="39"/>
      <c r="AX8" s="39"/>
      <c r="AY8" s="39"/>
      <c r="AZ8" s="41"/>
      <c r="BA8" s="39"/>
      <c r="BB8" s="39"/>
      <c r="BC8" s="39"/>
      <c r="BD8" s="39"/>
      <c r="BE8" s="39"/>
      <c r="BF8" s="39"/>
      <c r="BG8" s="41"/>
      <c r="BH8" s="39"/>
      <c r="BI8" s="39"/>
      <c r="BJ8" s="39"/>
      <c r="BK8" s="39"/>
      <c r="BL8" s="39"/>
      <c r="BM8" s="39"/>
      <c r="BN8" s="42"/>
    </row>
    <row r="9" spans="1:67" x14ac:dyDescent="0.3">
      <c r="A9" s="14"/>
      <c r="B9" s="70" t="s">
        <v>11</v>
      </c>
      <c r="C9" s="71" t="s">
        <v>12</v>
      </c>
      <c r="D9" s="72" t="s">
        <v>13</v>
      </c>
      <c r="E9" s="71" t="s">
        <v>14</v>
      </c>
      <c r="F9" s="71" t="s">
        <v>15</v>
      </c>
      <c r="G9" s="71" t="s">
        <v>16</v>
      </c>
      <c r="H9" s="71" t="s">
        <v>17</v>
      </c>
      <c r="I9" s="71" t="s">
        <v>18</v>
      </c>
      <c r="J9" s="73"/>
      <c r="K9" s="69" t="str">
        <f t="shared" ref="K9:BN9" ca="1" si="3">LEFT(TEXT(K7,"ddd"),1)</f>
        <v>l</v>
      </c>
      <c r="L9" s="69" t="str">
        <f t="shared" ca="1" si="3"/>
        <v>m</v>
      </c>
      <c r="M9" s="69" t="str">
        <f t="shared" ca="1" si="3"/>
        <v>m</v>
      </c>
      <c r="N9" s="69" t="str">
        <f t="shared" ca="1" si="3"/>
        <v>j</v>
      </c>
      <c r="O9" s="69" t="str">
        <f t="shared" ca="1" si="3"/>
        <v>v</v>
      </c>
      <c r="P9" s="69" t="str">
        <f t="shared" ca="1" si="3"/>
        <v>s</v>
      </c>
      <c r="Q9" s="69" t="str">
        <f t="shared" ca="1" si="3"/>
        <v>d</v>
      </c>
      <c r="R9" s="69" t="str">
        <f t="shared" ca="1" si="3"/>
        <v>l</v>
      </c>
      <c r="S9" s="69" t="str">
        <f t="shared" ca="1" si="3"/>
        <v>m</v>
      </c>
      <c r="T9" s="69" t="str">
        <f t="shared" ca="1" si="3"/>
        <v>m</v>
      </c>
      <c r="U9" s="69" t="str">
        <f t="shared" ca="1" si="3"/>
        <v>j</v>
      </c>
      <c r="V9" s="69" t="str">
        <f t="shared" ca="1" si="3"/>
        <v>v</v>
      </c>
      <c r="W9" s="69" t="str">
        <f t="shared" ca="1" si="3"/>
        <v>s</v>
      </c>
      <c r="X9" s="69" t="str">
        <f t="shared" ca="1" si="3"/>
        <v>d</v>
      </c>
      <c r="Y9" s="69" t="str">
        <f t="shared" ca="1" si="3"/>
        <v>l</v>
      </c>
      <c r="Z9" s="69" t="str">
        <f t="shared" ca="1" si="3"/>
        <v>m</v>
      </c>
      <c r="AA9" s="69" t="str">
        <f t="shared" ca="1" si="3"/>
        <v>m</v>
      </c>
      <c r="AB9" s="69" t="str">
        <f t="shared" ca="1" si="3"/>
        <v>j</v>
      </c>
      <c r="AC9" s="69" t="str">
        <f t="shared" ca="1" si="3"/>
        <v>v</v>
      </c>
      <c r="AD9" s="69" t="str">
        <f t="shared" ca="1" si="3"/>
        <v>s</v>
      </c>
      <c r="AE9" s="69" t="str">
        <f t="shared" ca="1" si="3"/>
        <v>d</v>
      </c>
      <c r="AF9" s="69" t="str">
        <f t="shared" ca="1" si="3"/>
        <v>l</v>
      </c>
      <c r="AG9" s="69" t="str">
        <f t="shared" ca="1" si="3"/>
        <v>m</v>
      </c>
      <c r="AH9" s="69" t="str">
        <f t="shared" ca="1" si="3"/>
        <v>m</v>
      </c>
      <c r="AI9" s="69" t="str">
        <f t="shared" ca="1" si="3"/>
        <v>j</v>
      </c>
      <c r="AJ9" s="69" t="str">
        <f t="shared" ca="1" si="3"/>
        <v>v</v>
      </c>
      <c r="AK9" s="69" t="str">
        <f t="shared" ca="1" si="3"/>
        <v>s</v>
      </c>
      <c r="AL9" s="69" t="str">
        <f t="shared" ca="1" si="3"/>
        <v>d</v>
      </c>
      <c r="AM9" s="69" t="str">
        <f t="shared" ca="1" si="3"/>
        <v>l</v>
      </c>
      <c r="AN9" s="69" t="str">
        <f t="shared" ca="1" si="3"/>
        <v>m</v>
      </c>
      <c r="AO9" s="69" t="str">
        <f t="shared" ca="1" si="3"/>
        <v>m</v>
      </c>
      <c r="AP9" s="69" t="str">
        <f t="shared" ca="1" si="3"/>
        <v>j</v>
      </c>
      <c r="AQ9" s="69" t="str">
        <f t="shared" ca="1" si="3"/>
        <v>v</v>
      </c>
      <c r="AR9" s="69" t="str">
        <f t="shared" ca="1" si="3"/>
        <v>s</v>
      </c>
      <c r="AS9" s="69" t="str">
        <f t="shared" ca="1" si="3"/>
        <v>d</v>
      </c>
      <c r="AT9" s="69" t="str">
        <f t="shared" ca="1" si="3"/>
        <v>l</v>
      </c>
      <c r="AU9" s="69" t="str">
        <f t="shared" ca="1" si="3"/>
        <v>m</v>
      </c>
      <c r="AV9" s="69" t="str">
        <f t="shared" ca="1" si="3"/>
        <v>m</v>
      </c>
      <c r="AW9" s="69" t="str">
        <f t="shared" ca="1" si="3"/>
        <v>j</v>
      </c>
      <c r="AX9" s="69" t="str">
        <f t="shared" ca="1" si="3"/>
        <v>v</v>
      </c>
      <c r="AY9" s="69" t="str">
        <f t="shared" ca="1" si="3"/>
        <v>s</v>
      </c>
      <c r="AZ9" s="69" t="str">
        <f t="shared" ca="1" si="3"/>
        <v>d</v>
      </c>
      <c r="BA9" s="69" t="str">
        <f t="shared" ca="1" si="3"/>
        <v>l</v>
      </c>
      <c r="BB9" s="69" t="str">
        <f t="shared" ca="1" si="3"/>
        <v>m</v>
      </c>
      <c r="BC9" s="69" t="str">
        <f t="shared" ca="1" si="3"/>
        <v>m</v>
      </c>
      <c r="BD9" s="69" t="str">
        <f t="shared" ca="1" si="3"/>
        <v>j</v>
      </c>
      <c r="BE9" s="69" t="str">
        <f t="shared" ca="1" si="3"/>
        <v>v</v>
      </c>
      <c r="BF9" s="69" t="str">
        <f t="shared" ca="1" si="3"/>
        <v>s</v>
      </c>
      <c r="BG9" s="69" t="str">
        <f t="shared" ca="1" si="3"/>
        <v>d</v>
      </c>
      <c r="BH9" s="69" t="str">
        <f t="shared" ca="1" si="3"/>
        <v>l</v>
      </c>
      <c r="BI9" s="69" t="str">
        <f t="shared" ca="1" si="3"/>
        <v>m</v>
      </c>
      <c r="BJ9" s="69" t="str">
        <f t="shared" ca="1" si="3"/>
        <v>m</v>
      </c>
      <c r="BK9" s="69" t="str">
        <f t="shared" ca="1" si="3"/>
        <v>j</v>
      </c>
      <c r="BL9" s="69" t="str">
        <f t="shared" ca="1" si="3"/>
        <v>v</v>
      </c>
      <c r="BM9" s="69" t="str">
        <f t="shared" ca="1" si="3"/>
        <v>s</v>
      </c>
      <c r="BN9" s="69" t="str">
        <f t="shared" ca="1" si="3"/>
        <v>d</v>
      </c>
    </row>
    <row r="10" spans="1:67" s="121" customFormat="1" x14ac:dyDescent="0.3">
      <c r="A10" s="122"/>
      <c r="B10" s="112" t="s">
        <v>25</v>
      </c>
      <c r="C10" s="113"/>
      <c r="D10" s="114"/>
      <c r="E10" s="115"/>
      <c r="F10" s="116">
        <f>SUM(F11:F13)/COUNT(F11:F13)</f>
        <v>1</v>
      </c>
      <c r="G10" s="117"/>
      <c r="H10" s="117"/>
      <c r="I10" s="118"/>
      <c r="K10" s="120" t="str">
        <f t="shared" ref="K10:BN10" ca="1" si="4">IF(AND($C10="Objetivo",K$7&gt;=$G10,K$7&lt;=$G10+$I10-1),2,IF(AND($C10="Hito",K$7&gt;=$G10,K$7&lt;=$G10+$I10-1),1,""))</f>
        <v/>
      </c>
      <c r="L10" s="120" t="str">
        <f t="shared" ca="1" si="4"/>
        <v/>
      </c>
      <c r="M10" s="120" t="str">
        <f t="shared" ca="1" si="4"/>
        <v/>
      </c>
      <c r="N10" s="120" t="str">
        <f t="shared" ca="1" si="4"/>
        <v/>
      </c>
      <c r="O10" s="120" t="str">
        <f t="shared" ca="1" si="4"/>
        <v/>
      </c>
      <c r="P10" s="120" t="str">
        <f t="shared" ca="1" si="4"/>
        <v/>
      </c>
      <c r="Q10" s="120" t="str">
        <f t="shared" ca="1" si="4"/>
        <v/>
      </c>
      <c r="R10" s="120" t="str">
        <f t="shared" ca="1" si="4"/>
        <v/>
      </c>
      <c r="S10" s="120" t="str">
        <f t="shared" ca="1" si="4"/>
        <v/>
      </c>
      <c r="T10" s="120" t="str">
        <f t="shared" ca="1" si="4"/>
        <v/>
      </c>
      <c r="U10" s="120" t="str">
        <f t="shared" ca="1" si="4"/>
        <v/>
      </c>
      <c r="V10" s="120" t="str">
        <f t="shared" ca="1" si="4"/>
        <v/>
      </c>
      <c r="W10" s="120" t="str">
        <f t="shared" ca="1" si="4"/>
        <v/>
      </c>
      <c r="X10" s="120" t="str">
        <f t="shared" ca="1" si="4"/>
        <v/>
      </c>
      <c r="Y10" s="120" t="str">
        <f t="shared" ca="1" si="4"/>
        <v/>
      </c>
      <c r="Z10" s="120" t="str">
        <f t="shared" ca="1" si="4"/>
        <v/>
      </c>
      <c r="AA10" s="120" t="str">
        <f t="shared" ca="1" si="4"/>
        <v/>
      </c>
      <c r="AB10" s="120" t="str">
        <f t="shared" ca="1" si="4"/>
        <v/>
      </c>
      <c r="AC10" s="120" t="str">
        <f t="shared" ca="1" si="4"/>
        <v/>
      </c>
      <c r="AD10" s="120" t="str">
        <f t="shared" ca="1" si="4"/>
        <v/>
      </c>
      <c r="AE10" s="120" t="str">
        <f t="shared" ca="1" si="4"/>
        <v/>
      </c>
      <c r="AF10" s="120" t="str">
        <f t="shared" ca="1" si="4"/>
        <v/>
      </c>
      <c r="AG10" s="120" t="str">
        <f t="shared" ca="1" si="4"/>
        <v/>
      </c>
      <c r="AH10" s="120" t="str">
        <f t="shared" ca="1" si="4"/>
        <v/>
      </c>
      <c r="AI10" s="120" t="str">
        <f t="shared" ca="1" si="4"/>
        <v/>
      </c>
      <c r="AJ10" s="120" t="str">
        <f t="shared" ca="1" si="4"/>
        <v/>
      </c>
      <c r="AK10" s="120" t="str">
        <f t="shared" ca="1" si="4"/>
        <v/>
      </c>
      <c r="AL10" s="120" t="str">
        <f t="shared" ca="1" si="4"/>
        <v/>
      </c>
      <c r="AM10" s="120" t="str">
        <f t="shared" ca="1" si="4"/>
        <v/>
      </c>
      <c r="AN10" s="120" t="str">
        <f t="shared" ca="1" si="4"/>
        <v/>
      </c>
      <c r="AO10" s="120" t="str">
        <f t="shared" ca="1" si="4"/>
        <v/>
      </c>
      <c r="AP10" s="120" t="str">
        <f t="shared" ca="1" si="4"/>
        <v/>
      </c>
      <c r="AQ10" s="120" t="str">
        <f t="shared" ca="1" si="4"/>
        <v/>
      </c>
      <c r="AR10" s="120" t="str">
        <f t="shared" ca="1" si="4"/>
        <v/>
      </c>
      <c r="AS10" s="120" t="str">
        <f t="shared" ca="1" si="4"/>
        <v/>
      </c>
      <c r="AT10" s="120" t="str">
        <f t="shared" ca="1" si="4"/>
        <v/>
      </c>
      <c r="AU10" s="120" t="str">
        <f t="shared" ca="1" si="4"/>
        <v/>
      </c>
      <c r="AV10" s="120" t="str">
        <f t="shared" ca="1" si="4"/>
        <v/>
      </c>
      <c r="AW10" s="120" t="str">
        <f t="shared" ca="1" si="4"/>
        <v/>
      </c>
      <c r="AX10" s="120" t="str">
        <f t="shared" ca="1" si="4"/>
        <v/>
      </c>
      <c r="AY10" s="120" t="str">
        <f t="shared" ca="1" si="4"/>
        <v/>
      </c>
      <c r="AZ10" s="120" t="str">
        <f t="shared" ca="1" si="4"/>
        <v/>
      </c>
      <c r="BA10" s="120" t="str">
        <f t="shared" ca="1" si="4"/>
        <v/>
      </c>
      <c r="BB10" s="120" t="str">
        <f t="shared" ca="1" si="4"/>
        <v/>
      </c>
      <c r="BC10" s="120" t="str">
        <f t="shared" ca="1" si="4"/>
        <v/>
      </c>
      <c r="BD10" s="120" t="str">
        <f t="shared" ca="1" si="4"/>
        <v/>
      </c>
      <c r="BE10" s="120" t="str">
        <f t="shared" ca="1" si="4"/>
        <v/>
      </c>
      <c r="BF10" s="120" t="str">
        <f t="shared" ca="1" si="4"/>
        <v/>
      </c>
      <c r="BG10" s="120" t="str">
        <f t="shared" ca="1" si="4"/>
        <v/>
      </c>
      <c r="BH10" s="120" t="str">
        <f t="shared" ca="1" si="4"/>
        <v/>
      </c>
      <c r="BI10" s="120" t="str">
        <f t="shared" ca="1" si="4"/>
        <v/>
      </c>
      <c r="BJ10" s="120" t="str">
        <f t="shared" ca="1" si="4"/>
        <v/>
      </c>
      <c r="BK10" s="120" t="str">
        <f t="shared" ca="1" si="4"/>
        <v/>
      </c>
      <c r="BL10" s="120" t="str">
        <f t="shared" ca="1" si="4"/>
        <v/>
      </c>
      <c r="BM10" s="120" t="str">
        <f t="shared" ca="1" si="4"/>
        <v/>
      </c>
      <c r="BN10" s="120" t="str">
        <f t="shared" ca="1" si="4"/>
        <v/>
      </c>
    </row>
    <row r="11" spans="1:67" ht="43.2" outlineLevel="1" x14ac:dyDescent="0.3">
      <c r="B11" s="89" t="s">
        <v>26</v>
      </c>
      <c r="C11" s="74" t="s">
        <v>22</v>
      </c>
      <c r="D11" s="59" t="s">
        <v>33</v>
      </c>
      <c r="E11" s="94" t="s">
        <v>21</v>
      </c>
      <c r="F11" s="79">
        <v>1</v>
      </c>
      <c r="G11" s="75">
        <v>45838</v>
      </c>
      <c r="H11" s="76">
        <f>Hitos4352426[[#This Row],[Inicio]]+Hitos4352426[[#This Row],[Días]]</f>
        <v>45845</v>
      </c>
      <c r="I11" s="77">
        <v>7</v>
      </c>
      <c r="K11" s="44">
        <f t="shared" ref="K11:T13" ca="1" si="5">IF(AND($C11="Objetivo",K$7&gt;=$G11,K$7&lt;=$G11+$I11-1),2,IF(AND($C11="Hito",K$7&gt;=$G11,K$7&lt;=$G11+$I11-1),1,""))</f>
        <v>2</v>
      </c>
      <c r="L11" s="44">
        <f t="shared" ca="1" si="5"/>
        <v>2</v>
      </c>
      <c r="M11" s="44">
        <f t="shared" ca="1" si="5"/>
        <v>2</v>
      </c>
      <c r="N11" s="44">
        <f t="shared" ca="1" si="5"/>
        <v>2</v>
      </c>
      <c r="O11" s="44">
        <f t="shared" ca="1" si="5"/>
        <v>2</v>
      </c>
      <c r="P11" s="44">
        <f t="shared" ca="1" si="5"/>
        <v>2</v>
      </c>
      <c r="Q11" s="44">
        <f t="shared" ca="1" si="5"/>
        <v>2</v>
      </c>
      <c r="R11" s="44" t="str">
        <f t="shared" ca="1" si="5"/>
        <v/>
      </c>
      <c r="S11" s="44" t="str">
        <f t="shared" ca="1" si="5"/>
        <v/>
      </c>
      <c r="T11" s="44" t="str">
        <f t="shared" ca="1" si="5"/>
        <v/>
      </c>
      <c r="U11" s="44" t="str">
        <f t="shared" ref="U11:AD13" ca="1" si="6">IF(AND($C11="Objetivo",U$7&gt;=$G11,U$7&lt;=$G11+$I11-1),2,IF(AND($C11="Hito",U$7&gt;=$G11,U$7&lt;=$G11+$I11-1),1,""))</f>
        <v/>
      </c>
      <c r="V11" s="44" t="str">
        <f t="shared" ca="1" si="6"/>
        <v/>
      </c>
      <c r="W11" s="44" t="str">
        <f t="shared" ca="1" si="6"/>
        <v/>
      </c>
      <c r="X11" s="44" t="str">
        <f t="shared" ca="1" si="6"/>
        <v/>
      </c>
      <c r="Y11" s="44" t="str">
        <f t="shared" ca="1" si="6"/>
        <v/>
      </c>
      <c r="Z11" s="44" t="str">
        <f t="shared" ca="1" si="6"/>
        <v/>
      </c>
      <c r="AA11" s="44" t="str">
        <f t="shared" ca="1" si="6"/>
        <v/>
      </c>
      <c r="AB11" s="44" t="str">
        <f t="shared" ca="1" si="6"/>
        <v/>
      </c>
      <c r="AC11" s="44" t="str">
        <f t="shared" ca="1" si="6"/>
        <v/>
      </c>
      <c r="AD11" s="44" t="str">
        <f t="shared" ca="1" si="6"/>
        <v/>
      </c>
      <c r="AE11" s="44" t="str">
        <f t="shared" ref="AE11:AN13" ca="1" si="7">IF(AND($C11="Objetivo",AE$7&gt;=$G11,AE$7&lt;=$G11+$I11-1),2,IF(AND($C11="Hito",AE$7&gt;=$G11,AE$7&lt;=$G11+$I11-1),1,""))</f>
        <v/>
      </c>
      <c r="AF11" s="44" t="str">
        <f t="shared" ca="1" si="7"/>
        <v/>
      </c>
      <c r="AG11" s="44" t="str">
        <f t="shared" ca="1" si="7"/>
        <v/>
      </c>
      <c r="AH11" s="44" t="str">
        <f t="shared" ca="1" si="7"/>
        <v/>
      </c>
      <c r="AI11" s="44" t="str">
        <f t="shared" ca="1" si="7"/>
        <v/>
      </c>
      <c r="AJ11" s="44" t="str">
        <f t="shared" ca="1" si="7"/>
        <v/>
      </c>
      <c r="AK11" s="44" t="str">
        <f t="shared" ca="1" si="7"/>
        <v/>
      </c>
      <c r="AL11" s="44" t="str">
        <f t="shared" ca="1" si="7"/>
        <v/>
      </c>
      <c r="AM11" s="44" t="str">
        <f t="shared" ca="1" si="7"/>
        <v/>
      </c>
      <c r="AN11" s="44" t="str">
        <f t="shared" ca="1" si="7"/>
        <v/>
      </c>
      <c r="AO11" s="44" t="str">
        <f t="shared" ref="AO11:AX13" ca="1" si="8">IF(AND($C11="Objetivo",AO$7&gt;=$G11,AO$7&lt;=$G11+$I11-1),2,IF(AND($C11="Hito",AO$7&gt;=$G11,AO$7&lt;=$G11+$I11-1),1,""))</f>
        <v/>
      </c>
      <c r="AP11" s="44" t="str">
        <f t="shared" ca="1" si="8"/>
        <v/>
      </c>
      <c r="AQ11" s="44" t="str">
        <f t="shared" ca="1" si="8"/>
        <v/>
      </c>
      <c r="AR11" s="44" t="str">
        <f t="shared" ca="1" si="8"/>
        <v/>
      </c>
      <c r="AS11" s="44" t="str">
        <f t="shared" ca="1" si="8"/>
        <v/>
      </c>
      <c r="AT11" s="44" t="str">
        <f t="shared" ca="1" si="8"/>
        <v/>
      </c>
      <c r="AU11" s="44" t="str">
        <f t="shared" ca="1" si="8"/>
        <v/>
      </c>
      <c r="AV11" s="44" t="str">
        <f t="shared" ca="1" si="8"/>
        <v/>
      </c>
      <c r="AW11" s="44" t="str">
        <f t="shared" ca="1" si="8"/>
        <v/>
      </c>
      <c r="AX11" s="44" t="str">
        <f t="shared" ca="1" si="8"/>
        <v/>
      </c>
      <c r="AY11" s="44" t="str">
        <f t="shared" ref="AY11:BH13" ca="1" si="9">IF(AND($C11="Objetivo",AY$7&gt;=$G11,AY$7&lt;=$G11+$I11-1),2,IF(AND($C11="Hito",AY$7&gt;=$G11,AY$7&lt;=$G11+$I11-1),1,""))</f>
        <v/>
      </c>
      <c r="AZ11" s="44" t="str">
        <f t="shared" ca="1" si="9"/>
        <v/>
      </c>
      <c r="BA11" s="44" t="str">
        <f t="shared" ca="1" si="9"/>
        <v/>
      </c>
      <c r="BB11" s="44" t="str">
        <f t="shared" ca="1" si="9"/>
        <v/>
      </c>
      <c r="BC11" s="44" t="str">
        <f t="shared" ca="1" si="9"/>
        <v/>
      </c>
      <c r="BD11" s="44" t="str">
        <f t="shared" ca="1" si="9"/>
        <v/>
      </c>
      <c r="BE11" s="44" t="str">
        <f t="shared" ca="1" si="9"/>
        <v/>
      </c>
      <c r="BF11" s="44" t="str">
        <f t="shared" ca="1" si="9"/>
        <v/>
      </c>
      <c r="BG11" s="44" t="str">
        <f t="shared" ca="1" si="9"/>
        <v/>
      </c>
      <c r="BH11" s="44" t="str">
        <f t="shared" ca="1" si="9"/>
        <v/>
      </c>
      <c r="BI11" s="44" t="str">
        <f t="shared" ref="BI11:BN13" ca="1" si="10">IF(AND($C11="Objetivo",BI$7&gt;=$G11,BI$7&lt;=$G11+$I11-1),2,IF(AND($C11="Hito",BI$7&gt;=$G11,BI$7&lt;=$G11+$I11-1),1,""))</f>
        <v/>
      </c>
      <c r="BJ11" s="44" t="str">
        <f t="shared" ca="1" si="10"/>
        <v/>
      </c>
      <c r="BK11" s="44" t="str">
        <f t="shared" ca="1" si="10"/>
        <v/>
      </c>
      <c r="BL11" s="44" t="str">
        <f t="shared" ca="1" si="10"/>
        <v/>
      </c>
      <c r="BM11" s="44" t="str">
        <f t="shared" ca="1" si="10"/>
        <v/>
      </c>
      <c r="BN11" s="44" t="str">
        <f t="shared" ca="1" si="10"/>
        <v/>
      </c>
    </row>
    <row r="12" spans="1:67" ht="28.8" outlineLevel="1" x14ac:dyDescent="0.3">
      <c r="B12" s="88" t="s">
        <v>27</v>
      </c>
      <c r="C12" s="74" t="s">
        <v>4</v>
      </c>
      <c r="D12" s="59" t="s">
        <v>28</v>
      </c>
      <c r="E12" s="94" t="s">
        <v>21</v>
      </c>
      <c r="F12" s="79">
        <v>1</v>
      </c>
      <c r="G12" s="75">
        <v>45838</v>
      </c>
      <c r="H12" s="76">
        <f>Hitos4352426[[#This Row],[Inicio]]+Hitos4352426[[#This Row],[Días]]</f>
        <v>45845</v>
      </c>
      <c r="I12" s="77">
        <v>7</v>
      </c>
      <c r="K12" s="44" t="str">
        <f t="shared" ca="1" si="5"/>
        <v/>
      </c>
      <c r="L12" s="44" t="str">
        <f t="shared" ca="1" si="5"/>
        <v/>
      </c>
      <c r="M12" s="44" t="str">
        <f t="shared" ca="1" si="5"/>
        <v/>
      </c>
      <c r="N12" s="44" t="str">
        <f t="shared" ca="1" si="5"/>
        <v/>
      </c>
      <c r="O12" s="44" t="str">
        <f t="shared" ca="1" si="5"/>
        <v/>
      </c>
      <c r="P12" s="44" t="str">
        <f t="shared" ca="1" si="5"/>
        <v/>
      </c>
      <c r="Q12" s="44" t="str">
        <f t="shared" ca="1" si="5"/>
        <v/>
      </c>
      <c r="R12" s="44" t="str">
        <f t="shared" ca="1" si="5"/>
        <v/>
      </c>
      <c r="S12" s="44" t="str">
        <f t="shared" ca="1" si="5"/>
        <v/>
      </c>
      <c r="T12" s="44" t="str">
        <f t="shared" ca="1" si="5"/>
        <v/>
      </c>
      <c r="U12" s="44" t="str">
        <f t="shared" ca="1" si="6"/>
        <v/>
      </c>
      <c r="V12" s="44" t="str">
        <f t="shared" ca="1" si="6"/>
        <v/>
      </c>
      <c r="W12" s="44" t="str">
        <f t="shared" ca="1" si="6"/>
        <v/>
      </c>
      <c r="X12" s="44" t="str">
        <f t="shared" ca="1" si="6"/>
        <v/>
      </c>
      <c r="Y12" s="44" t="str">
        <f t="shared" ca="1" si="6"/>
        <v/>
      </c>
      <c r="Z12" s="44" t="str">
        <f t="shared" ca="1" si="6"/>
        <v/>
      </c>
      <c r="AA12" s="44" t="str">
        <f t="shared" ca="1" si="6"/>
        <v/>
      </c>
      <c r="AB12" s="44" t="str">
        <f t="shared" ca="1" si="6"/>
        <v/>
      </c>
      <c r="AC12" s="44" t="str">
        <f t="shared" ca="1" si="6"/>
        <v/>
      </c>
      <c r="AD12" s="44" t="str">
        <f t="shared" ca="1" si="6"/>
        <v/>
      </c>
      <c r="AE12" s="44" t="str">
        <f t="shared" ca="1" si="7"/>
        <v/>
      </c>
      <c r="AF12" s="44" t="str">
        <f t="shared" ca="1" si="7"/>
        <v/>
      </c>
      <c r="AG12" s="44" t="str">
        <f t="shared" ca="1" si="7"/>
        <v/>
      </c>
      <c r="AH12" s="44" t="str">
        <f t="shared" ca="1" si="7"/>
        <v/>
      </c>
      <c r="AI12" s="44" t="str">
        <f t="shared" ca="1" si="7"/>
        <v/>
      </c>
      <c r="AJ12" s="44" t="str">
        <f t="shared" ca="1" si="7"/>
        <v/>
      </c>
      <c r="AK12" s="44" t="str">
        <f t="shared" ca="1" si="7"/>
        <v/>
      </c>
      <c r="AL12" s="44" t="str">
        <f t="shared" ca="1" si="7"/>
        <v/>
      </c>
      <c r="AM12" s="44" t="str">
        <f t="shared" ca="1" si="7"/>
        <v/>
      </c>
      <c r="AN12" s="44" t="str">
        <f t="shared" ca="1" si="7"/>
        <v/>
      </c>
      <c r="AO12" s="44" t="str">
        <f t="shared" ca="1" si="8"/>
        <v/>
      </c>
      <c r="AP12" s="44" t="str">
        <f t="shared" ca="1" si="8"/>
        <v/>
      </c>
      <c r="AQ12" s="44" t="str">
        <f t="shared" ca="1" si="8"/>
        <v/>
      </c>
      <c r="AR12" s="44" t="str">
        <f t="shared" ca="1" si="8"/>
        <v/>
      </c>
      <c r="AS12" s="44" t="str">
        <f t="shared" ca="1" si="8"/>
        <v/>
      </c>
      <c r="AT12" s="44" t="str">
        <f t="shared" ca="1" si="8"/>
        <v/>
      </c>
      <c r="AU12" s="44" t="str">
        <f t="shared" ca="1" si="8"/>
        <v/>
      </c>
      <c r="AV12" s="44" t="str">
        <f t="shared" ca="1" si="8"/>
        <v/>
      </c>
      <c r="AW12" s="44" t="str">
        <f t="shared" ca="1" si="8"/>
        <v/>
      </c>
      <c r="AX12" s="44" t="str">
        <f t="shared" ca="1" si="8"/>
        <v/>
      </c>
      <c r="AY12" s="44" t="str">
        <f t="shared" ca="1" si="9"/>
        <v/>
      </c>
      <c r="AZ12" s="44" t="str">
        <f t="shared" ca="1" si="9"/>
        <v/>
      </c>
      <c r="BA12" s="44" t="str">
        <f t="shared" ca="1" si="9"/>
        <v/>
      </c>
      <c r="BB12" s="44" t="str">
        <f t="shared" ca="1" si="9"/>
        <v/>
      </c>
      <c r="BC12" s="44" t="str">
        <f t="shared" ca="1" si="9"/>
        <v/>
      </c>
      <c r="BD12" s="44" t="str">
        <f t="shared" ca="1" si="9"/>
        <v/>
      </c>
      <c r="BE12" s="44" t="str">
        <f t="shared" ca="1" si="9"/>
        <v/>
      </c>
      <c r="BF12" s="44" t="str">
        <f t="shared" ca="1" si="9"/>
        <v/>
      </c>
      <c r="BG12" s="44" t="str">
        <f t="shared" ca="1" si="9"/>
        <v/>
      </c>
      <c r="BH12" s="44" t="str">
        <f t="shared" ca="1" si="9"/>
        <v/>
      </c>
      <c r="BI12" s="44" t="str">
        <f t="shared" ca="1" si="10"/>
        <v/>
      </c>
      <c r="BJ12" s="44" t="str">
        <f t="shared" ca="1" si="10"/>
        <v/>
      </c>
      <c r="BK12" s="44" t="str">
        <f t="shared" ca="1" si="10"/>
        <v/>
      </c>
      <c r="BL12" s="44" t="str">
        <f t="shared" ca="1" si="10"/>
        <v/>
      </c>
      <c r="BM12" s="44" t="str">
        <f t="shared" ca="1" si="10"/>
        <v/>
      </c>
      <c r="BN12" s="44" t="str">
        <f t="shared" ca="1" si="10"/>
        <v/>
      </c>
    </row>
    <row r="13" spans="1:67" ht="28.8" outlineLevel="1" x14ac:dyDescent="0.3">
      <c r="B13" s="89" t="s">
        <v>29</v>
      </c>
      <c r="C13" s="74" t="s">
        <v>19</v>
      </c>
      <c r="D13" s="59" t="s">
        <v>30</v>
      </c>
      <c r="E13" s="94" t="s">
        <v>21</v>
      </c>
      <c r="F13" s="79">
        <v>1</v>
      </c>
      <c r="G13" s="75">
        <v>45838</v>
      </c>
      <c r="H13" s="76">
        <f>Hitos4352426[[#This Row],[Inicio]]+Hitos4352426[[#This Row],[Días]]</f>
        <v>45845</v>
      </c>
      <c r="I13" s="77">
        <v>7</v>
      </c>
      <c r="K13" s="44">
        <f t="shared" ca="1" si="5"/>
        <v>1</v>
      </c>
      <c r="L13" s="44">
        <f t="shared" ca="1" si="5"/>
        <v>1</v>
      </c>
      <c r="M13" s="44">
        <f t="shared" ca="1" si="5"/>
        <v>1</v>
      </c>
      <c r="N13" s="44">
        <f t="shared" ca="1" si="5"/>
        <v>1</v>
      </c>
      <c r="O13" s="44">
        <f t="shared" ca="1" si="5"/>
        <v>1</v>
      </c>
      <c r="P13" s="44">
        <f t="shared" ca="1" si="5"/>
        <v>1</v>
      </c>
      <c r="Q13" s="44">
        <f t="shared" ca="1" si="5"/>
        <v>1</v>
      </c>
      <c r="R13" s="44" t="str">
        <f t="shared" ca="1" si="5"/>
        <v/>
      </c>
      <c r="S13" s="44" t="str">
        <f t="shared" ca="1" si="5"/>
        <v/>
      </c>
      <c r="T13" s="44" t="str">
        <f t="shared" ca="1" si="5"/>
        <v/>
      </c>
      <c r="U13" s="44" t="str">
        <f t="shared" ca="1" si="6"/>
        <v/>
      </c>
      <c r="V13" s="44" t="str">
        <f t="shared" ca="1" si="6"/>
        <v/>
      </c>
      <c r="W13" s="44" t="str">
        <f t="shared" ca="1" si="6"/>
        <v/>
      </c>
      <c r="X13" s="44" t="str">
        <f t="shared" ca="1" si="6"/>
        <v/>
      </c>
      <c r="Y13" s="44" t="str">
        <f t="shared" ca="1" si="6"/>
        <v/>
      </c>
      <c r="Z13" s="44" t="str">
        <f t="shared" ca="1" si="6"/>
        <v/>
      </c>
      <c r="AA13" s="44" t="str">
        <f t="shared" ca="1" si="6"/>
        <v/>
      </c>
      <c r="AB13" s="44" t="str">
        <f t="shared" ca="1" si="6"/>
        <v/>
      </c>
      <c r="AC13" s="44" t="str">
        <f t="shared" ca="1" si="6"/>
        <v/>
      </c>
      <c r="AD13" s="44" t="str">
        <f t="shared" ca="1" si="6"/>
        <v/>
      </c>
      <c r="AE13" s="44" t="str">
        <f t="shared" ca="1" si="7"/>
        <v/>
      </c>
      <c r="AF13" s="44" t="str">
        <f t="shared" ca="1" si="7"/>
        <v/>
      </c>
      <c r="AG13" s="44" t="str">
        <f t="shared" ca="1" si="7"/>
        <v/>
      </c>
      <c r="AH13" s="44" t="str">
        <f t="shared" ca="1" si="7"/>
        <v/>
      </c>
      <c r="AI13" s="44" t="str">
        <f t="shared" ca="1" si="7"/>
        <v/>
      </c>
      <c r="AJ13" s="44" t="str">
        <f t="shared" ca="1" si="7"/>
        <v/>
      </c>
      <c r="AK13" s="44" t="str">
        <f t="shared" ca="1" si="7"/>
        <v/>
      </c>
      <c r="AL13" s="44" t="str">
        <f t="shared" ca="1" si="7"/>
        <v/>
      </c>
      <c r="AM13" s="44" t="str">
        <f t="shared" ca="1" si="7"/>
        <v/>
      </c>
      <c r="AN13" s="44" t="str">
        <f t="shared" ca="1" si="7"/>
        <v/>
      </c>
      <c r="AO13" s="44" t="str">
        <f t="shared" ca="1" si="8"/>
        <v/>
      </c>
      <c r="AP13" s="44" t="str">
        <f t="shared" ca="1" si="8"/>
        <v/>
      </c>
      <c r="AQ13" s="44" t="str">
        <f t="shared" ca="1" si="8"/>
        <v/>
      </c>
      <c r="AR13" s="44" t="str">
        <f t="shared" ca="1" si="8"/>
        <v/>
      </c>
      <c r="AS13" s="44" t="str">
        <f t="shared" ca="1" si="8"/>
        <v/>
      </c>
      <c r="AT13" s="44" t="str">
        <f t="shared" ca="1" si="8"/>
        <v/>
      </c>
      <c r="AU13" s="44" t="str">
        <f t="shared" ca="1" si="8"/>
        <v/>
      </c>
      <c r="AV13" s="44" t="str">
        <f t="shared" ca="1" si="8"/>
        <v/>
      </c>
      <c r="AW13" s="44" t="str">
        <f t="shared" ca="1" si="8"/>
        <v/>
      </c>
      <c r="AX13" s="44" t="str">
        <f t="shared" ca="1" si="8"/>
        <v/>
      </c>
      <c r="AY13" s="44" t="str">
        <f t="shared" ca="1" si="9"/>
        <v/>
      </c>
      <c r="AZ13" s="44" t="str">
        <f t="shared" ca="1" si="9"/>
        <v/>
      </c>
      <c r="BA13" s="44" t="str">
        <f t="shared" ca="1" si="9"/>
        <v/>
      </c>
      <c r="BB13" s="44" t="str">
        <f t="shared" ca="1" si="9"/>
        <v/>
      </c>
      <c r="BC13" s="44" t="str">
        <f t="shared" ca="1" si="9"/>
        <v/>
      </c>
      <c r="BD13" s="44" t="str">
        <f t="shared" ca="1" si="9"/>
        <v/>
      </c>
      <c r="BE13" s="44" t="str">
        <f t="shared" ca="1" si="9"/>
        <v/>
      </c>
      <c r="BF13" s="44" t="str">
        <f t="shared" ca="1" si="9"/>
        <v/>
      </c>
      <c r="BG13" s="44" t="str">
        <f t="shared" ca="1" si="9"/>
        <v/>
      </c>
      <c r="BH13" s="44" t="str">
        <f t="shared" ca="1" si="9"/>
        <v/>
      </c>
      <c r="BI13" s="44" t="str">
        <f t="shared" ca="1" si="10"/>
        <v/>
      </c>
      <c r="BJ13" s="44" t="str">
        <f t="shared" ca="1" si="10"/>
        <v/>
      </c>
      <c r="BK13" s="44" t="str">
        <f t="shared" ca="1" si="10"/>
        <v/>
      </c>
      <c r="BL13" s="44" t="str">
        <f t="shared" ca="1" si="10"/>
        <v/>
      </c>
      <c r="BM13" s="44" t="str">
        <f t="shared" ca="1" si="10"/>
        <v/>
      </c>
      <c r="BN13" s="44" t="str">
        <f t="shared" ca="1" si="10"/>
        <v/>
      </c>
    </row>
    <row r="14" spans="1:67" s="121" customFormat="1" x14ac:dyDescent="0.3">
      <c r="A14" s="122"/>
      <c r="B14" s="112" t="s">
        <v>31</v>
      </c>
      <c r="C14" s="123"/>
      <c r="D14" s="124"/>
      <c r="E14" s="125"/>
      <c r="F14" s="116">
        <f>SUM(F15:F17)/COUNT(F15:F17)</f>
        <v>1</v>
      </c>
      <c r="G14" s="126"/>
      <c r="H14" s="127"/>
      <c r="I14" s="128"/>
      <c r="K14" s="120" t="str">
        <f t="shared" ref="K14:T18" ca="1" si="11">IF(AND($C14="Objetivo",K$7&gt;=$G14,K$7&lt;=$G14+$I14-1),2,IF(AND($C14="Hito",K$7&gt;=$G14,K$7&lt;=$G14+$I14-1),1,""))</f>
        <v/>
      </c>
      <c r="L14" s="120" t="str">
        <f t="shared" ca="1" si="11"/>
        <v/>
      </c>
      <c r="M14" s="120" t="str">
        <f t="shared" ca="1" si="11"/>
        <v/>
      </c>
      <c r="N14" s="120" t="str">
        <f t="shared" ca="1" si="11"/>
        <v/>
      </c>
      <c r="O14" s="120" t="str">
        <f t="shared" ca="1" si="11"/>
        <v/>
      </c>
      <c r="P14" s="120" t="str">
        <f t="shared" ca="1" si="11"/>
        <v/>
      </c>
      <c r="Q14" s="120" t="str">
        <f t="shared" ca="1" si="11"/>
        <v/>
      </c>
      <c r="R14" s="120" t="str">
        <f t="shared" ca="1" si="11"/>
        <v/>
      </c>
      <c r="S14" s="120" t="str">
        <f t="shared" ca="1" si="11"/>
        <v/>
      </c>
      <c r="T14" s="120" t="str">
        <f t="shared" ca="1" si="11"/>
        <v/>
      </c>
      <c r="U14" s="120" t="str">
        <f t="shared" ref="U14:AD18" ca="1" si="12">IF(AND($C14="Objetivo",U$7&gt;=$G14,U$7&lt;=$G14+$I14-1),2,IF(AND($C14="Hito",U$7&gt;=$G14,U$7&lt;=$G14+$I14-1),1,""))</f>
        <v/>
      </c>
      <c r="V14" s="120" t="str">
        <f t="shared" ca="1" si="12"/>
        <v/>
      </c>
      <c r="W14" s="120" t="str">
        <f t="shared" ca="1" si="12"/>
        <v/>
      </c>
      <c r="X14" s="120" t="str">
        <f t="shared" ca="1" si="12"/>
        <v/>
      </c>
      <c r="Y14" s="120" t="str">
        <f t="shared" ca="1" si="12"/>
        <v/>
      </c>
      <c r="Z14" s="120" t="str">
        <f t="shared" ca="1" si="12"/>
        <v/>
      </c>
      <c r="AA14" s="120" t="str">
        <f t="shared" ca="1" si="12"/>
        <v/>
      </c>
      <c r="AB14" s="120" t="str">
        <f t="shared" ca="1" si="12"/>
        <v/>
      </c>
      <c r="AC14" s="120" t="str">
        <f t="shared" ca="1" si="12"/>
        <v/>
      </c>
      <c r="AD14" s="120" t="str">
        <f t="shared" ca="1" si="12"/>
        <v/>
      </c>
      <c r="AE14" s="120" t="str">
        <f t="shared" ref="AE14:AN18" ca="1" si="13">IF(AND($C14="Objetivo",AE$7&gt;=$G14,AE$7&lt;=$G14+$I14-1),2,IF(AND($C14="Hito",AE$7&gt;=$G14,AE$7&lt;=$G14+$I14-1),1,""))</f>
        <v/>
      </c>
      <c r="AF14" s="120" t="str">
        <f t="shared" ca="1" si="13"/>
        <v/>
      </c>
      <c r="AG14" s="120" t="str">
        <f t="shared" ca="1" si="13"/>
        <v/>
      </c>
      <c r="AH14" s="120" t="str">
        <f t="shared" ca="1" si="13"/>
        <v/>
      </c>
      <c r="AI14" s="120" t="str">
        <f t="shared" ca="1" si="13"/>
        <v/>
      </c>
      <c r="AJ14" s="120" t="str">
        <f t="shared" ca="1" si="13"/>
        <v/>
      </c>
      <c r="AK14" s="120" t="str">
        <f t="shared" ca="1" si="13"/>
        <v/>
      </c>
      <c r="AL14" s="120" t="str">
        <f t="shared" ca="1" si="13"/>
        <v/>
      </c>
      <c r="AM14" s="120" t="str">
        <f t="shared" ca="1" si="13"/>
        <v/>
      </c>
      <c r="AN14" s="120" t="str">
        <f t="shared" ca="1" si="13"/>
        <v/>
      </c>
      <c r="AO14" s="120" t="str">
        <f t="shared" ref="AO14:AX18" ca="1" si="14">IF(AND($C14="Objetivo",AO$7&gt;=$G14,AO$7&lt;=$G14+$I14-1),2,IF(AND($C14="Hito",AO$7&gt;=$G14,AO$7&lt;=$G14+$I14-1),1,""))</f>
        <v/>
      </c>
      <c r="AP14" s="120" t="str">
        <f t="shared" ca="1" si="14"/>
        <v/>
      </c>
      <c r="AQ14" s="120" t="str">
        <f t="shared" ca="1" si="14"/>
        <v/>
      </c>
      <c r="AR14" s="120" t="str">
        <f t="shared" ca="1" si="14"/>
        <v/>
      </c>
      <c r="AS14" s="120" t="str">
        <f t="shared" ca="1" si="14"/>
        <v/>
      </c>
      <c r="AT14" s="120" t="str">
        <f t="shared" ca="1" si="14"/>
        <v/>
      </c>
      <c r="AU14" s="120" t="str">
        <f t="shared" ca="1" si="14"/>
        <v/>
      </c>
      <c r="AV14" s="120" t="str">
        <f t="shared" ca="1" si="14"/>
        <v/>
      </c>
      <c r="AW14" s="120" t="str">
        <f t="shared" ca="1" si="14"/>
        <v/>
      </c>
      <c r="AX14" s="120" t="str">
        <f t="shared" ca="1" si="14"/>
        <v/>
      </c>
      <c r="AY14" s="120" t="str">
        <f t="shared" ref="AY14:BH18" ca="1" si="15">IF(AND($C14="Objetivo",AY$7&gt;=$G14,AY$7&lt;=$G14+$I14-1),2,IF(AND($C14="Hito",AY$7&gt;=$G14,AY$7&lt;=$G14+$I14-1),1,""))</f>
        <v/>
      </c>
      <c r="AZ14" s="120" t="str">
        <f t="shared" ca="1" si="15"/>
        <v/>
      </c>
      <c r="BA14" s="120" t="str">
        <f t="shared" ca="1" si="15"/>
        <v/>
      </c>
      <c r="BB14" s="120" t="str">
        <f t="shared" ca="1" si="15"/>
        <v/>
      </c>
      <c r="BC14" s="120" t="str">
        <f t="shared" ca="1" si="15"/>
        <v/>
      </c>
      <c r="BD14" s="120" t="str">
        <f t="shared" ca="1" si="15"/>
        <v/>
      </c>
      <c r="BE14" s="120" t="str">
        <f t="shared" ca="1" si="15"/>
        <v/>
      </c>
      <c r="BF14" s="120" t="str">
        <f t="shared" ca="1" si="15"/>
        <v/>
      </c>
      <c r="BG14" s="120" t="str">
        <f t="shared" ca="1" si="15"/>
        <v/>
      </c>
      <c r="BH14" s="120" t="str">
        <f t="shared" ca="1" si="15"/>
        <v/>
      </c>
      <c r="BI14" s="120" t="str">
        <f t="shared" ref="BI14:BN18" ca="1" si="16">IF(AND($C14="Objetivo",BI$7&gt;=$G14,BI$7&lt;=$G14+$I14-1),2,IF(AND($C14="Hito",BI$7&gt;=$G14,BI$7&lt;=$G14+$I14-1),1,""))</f>
        <v/>
      </c>
      <c r="BJ14" s="120" t="str">
        <f t="shared" ca="1" si="16"/>
        <v/>
      </c>
      <c r="BK14" s="120" t="str">
        <f t="shared" ca="1" si="16"/>
        <v/>
      </c>
      <c r="BL14" s="120" t="str">
        <f t="shared" ca="1" si="16"/>
        <v/>
      </c>
      <c r="BM14" s="120" t="str">
        <f t="shared" ca="1" si="16"/>
        <v/>
      </c>
      <c r="BN14" s="120" t="str">
        <f t="shared" ca="1" si="16"/>
        <v/>
      </c>
    </row>
    <row r="15" spans="1:67" outlineLevel="1" x14ac:dyDescent="0.3">
      <c r="B15" s="89" t="s">
        <v>32</v>
      </c>
      <c r="C15" s="74" t="s">
        <v>22</v>
      </c>
      <c r="D15" s="59" t="s">
        <v>36</v>
      </c>
      <c r="E15" s="94" t="s">
        <v>21</v>
      </c>
      <c r="F15" s="79">
        <v>1</v>
      </c>
      <c r="G15" s="75">
        <v>45845</v>
      </c>
      <c r="H15" s="76">
        <f>Hitos4352426[[#This Row],[Inicio]]+Hitos4352426[[#This Row],[Días]]</f>
        <v>45852</v>
      </c>
      <c r="I15" s="77">
        <v>7</v>
      </c>
      <c r="K15" s="44" t="str">
        <f t="shared" ca="1" si="11"/>
        <v/>
      </c>
      <c r="L15" s="44" t="str">
        <f t="shared" ca="1" si="11"/>
        <v/>
      </c>
      <c r="M15" s="44" t="str">
        <f t="shared" ca="1" si="11"/>
        <v/>
      </c>
      <c r="N15" s="44" t="str">
        <f t="shared" ca="1" si="11"/>
        <v/>
      </c>
      <c r="O15" s="44" t="str">
        <f t="shared" ca="1" si="11"/>
        <v/>
      </c>
      <c r="P15" s="44" t="str">
        <f t="shared" ca="1" si="11"/>
        <v/>
      </c>
      <c r="Q15" s="44" t="str">
        <f t="shared" ca="1" si="11"/>
        <v/>
      </c>
      <c r="R15" s="44">
        <f t="shared" ca="1" si="11"/>
        <v>2</v>
      </c>
      <c r="S15" s="44">
        <f t="shared" ca="1" si="11"/>
        <v>2</v>
      </c>
      <c r="T15" s="44">
        <f t="shared" ca="1" si="11"/>
        <v>2</v>
      </c>
      <c r="U15" s="44">
        <f t="shared" ca="1" si="12"/>
        <v>2</v>
      </c>
      <c r="V15" s="44">
        <f t="shared" ca="1" si="12"/>
        <v>2</v>
      </c>
      <c r="W15" s="44">
        <f t="shared" ca="1" si="12"/>
        <v>2</v>
      </c>
      <c r="X15" s="44">
        <f t="shared" ca="1" si="12"/>
        <v>2</v>
      </c>
      <c r="Y15" s="44" t="str">
        <f t="shared" ca="1" si="12"/>
        <v/>
      </c>
      <c r="Z15" s="44" t="str">
        <f t="shared" ca="1" si="12"/>
        <v/>
      </c>
      <c r="AA15" s="44" t="str">
        <f t="shared" ca="1" si="12"/>
        <v/>
      </c>
      <c r="AB15" s="44" t="str">
        <f t="shared" ca="1" si="12"/>
        <v/>
      </c>
      <c r="AC15" s="44" t="str">
        <f t="shared" ca="1" si="12"/>
        <v/>
      </c>
      <c r="AD15" s="44" t="str">
        <f t="shared" ca="1" si="12"/>
        <v/>
      </c>
      <c r="AE15" s="44" t="str">
        <f t="shared" ca="1" si="13"/>
        <v/>
      </c>
      <c r="AF15" s="44" t="str">
        <f t="shared" ca="1" si="13"/>
        <v/>
      </c>
      <c r="AG15" s="44" t="str">
        <f t="shared" ca="1" si="13"/>
        <v/>
      </c>
      <c r="AH15" s="44" t="str">
        <f t="shared" ca="1" si="13"/>
        <v/>
      </c>
      <c r="AI15" s="44" t="str">
        <f t="shared" ca="1" si="13"/>
        <v/>
      </c>
      <c r="AJ15" s="44" t="str">
        <f t="shared" ca="1" si="13"/>
        <v/>
      </c>
      <c r="AK15" s="44" t="str">
        <f t="shared" ca="1" si="13"/>
        <v/>
      </c>
      <c r="AL15" s="44" t="str">
        <f t="shared" ca="1" si="13"/>
        <v/>
      </c>
      <c r="AM15" s="44" t="str">
        <f t="shared" ca="1" si="13"/>
        <v/>
      </c>
      <c r="AN15" s="44" t="str">
        <f t="shared" ca="1" si="13"/>
        <v/>
      </c>
      <c r="AO15" s="44" t="str">
        <f t="shared" ca="1" si="14"/>
        <v/>
      </c>
      <c r="AP15" s="44" t="str">
        <f t="shared" ca="1" si="14"/>
        <v/>
      </c>
      <c r="AQ15" s="44" t="str">
        <f t="shared" ca="1" si="14"/>
        <v/>
      </c>
      <c r="AR15" s="44" t="str">
        <f t="shared" ca="1" si="14"/>
        <v/>
      </c>
      <c r="AS15" s="44" t="str">
        <f t="shared" ca="1" si="14"/>
        <v/>
      </c>
      <c r="AT15" s="44" t="str">
        <f t="shared" ca="1" si="14"/>
        <v/>
      </c>
      <c r="AU15" s="44" t="str">
        <f t="shared" ca="1" si="14"/>
        <v/>
      </c>
      <c r="AV15" s="44" t="str">
        <f t="shared" ca="1" si="14"/>
        <v/>
      </c>
      <c r="AW15" s="44" t="str">
        <f t="shared" ca="1" si="14"/>
        <v/>
      </c>
      <c r="AX15" s="44" t="str">
        <f t="shared" ca="1" si="14"/>
        <v/>
      </c>
      <c r="AY15" s="44" t="str">
        <f t="shared" ca="1" si="15"/>
        <v/>
      </c>
      <c r="AZ15" s="44" t="str">
        <f t="shared" ca="1" si="15"/>
        <v/>
      </c>
      <c r="BA15" s="44" t="str">
        <f t="shared" ca="1" si="15"/>
        <v/>
      </c>
      <c r="BB15" s="44" t="str">
        <f t="shared" ca="1" si="15"/>
        <v/>
      </c>
      <c r="BC15" s="44" t="str">
        <f t="shared" ca="1" si="15"/>
        <v/>
      </c>
      <c r="BD15" s="44" t="str">
        <f t="shared" ca="1" si="15"/>
        <v/>
      </c>
      <c r="BE15" s="44" t="str">
        <f t="shared" ca="1" si="15"/>
        <v/>
      </c>
      <c r="BF15" s="44" t="str">
        <f t="shared" ca="1" si="15"/>
        <v/>
      </c>
      <c r="BG15" s="44" t="str">
        <f t="shared" ca="1" si="15"/>
        <v/>
      </c>
      <c r="BH15" s="44" t="str">
        <f t="shared" ca="1" si="15"/>
        <v/>
      </c>
      <c r="BI15" s="44" t="str">
        <f t="shared" ca="1" si="16"/>
        <v/>
      </c>
      <c r="BJ15" s="44" t="str">
        <f t="shared" ca="1" si="16"/>
        <v/>
      </c>
      <c r="BK15" s="44" t="str">
        <f t="shared" ca="1" si="16"/>
        <v/>
      </c>
      <c r="BL15" s="44" t="str">
        <f t="shared" ca="1" si="16"/>
        <v/>
      </c>
      <c r="BM15" s="44" t="str">
        <f t="shared" ca="1" si="16"/>
        <v/>
      </c>
      <c r="BN15" s="44" t="str">
        <f t="shared" ca="1" si="16"/>
        <v/>
      </c>
    </row>
    <row r="16" spans="1:67" ht="28.8" outlineLevel="1" x14ac:dyDescent="0.3">
      <c r="B16" s="89" t="s">
        <v>34</v>
      </c>
      <c r="C16" s="66" t="s">
        <v>4</v>
      </c>
      <c r="D16" s="59" t="s">
        <v>37</v>
      </c>
      <c r="E16" s="94" t="s">
        <v>21</v>
      </c>
      <c r="F16" s="79">
        <v>1</v>
      </c>
      <c r="G16" s="75">
        <v>45845</v>
      </c>
      <c r="H16" s="76">
        <f>Hitos4352426[[#This Row],[Inicio]]+Hitos4352426[[#This Row],[Días]]</f>
        <v>45852</v>
      </c>
      <c r="I16" s="77">
        <v>7</v>
      </c>
      <c r="K16" s="44" t="str">
        <f t="shared" ca="1" si="11"/>
        <v/>
      </c>
      <c r="L16" s="44" t="str">
        <f t="shared" ca="1" si="11"/>
        <v/>
      </c>
      <c r="M16" s="44" t="str">
        <f t="shared" ca="1" si="11"/>
        <v/>
      </c>
      <c r="N16" s="44" t="str">
        <f t="shared" ca="1" si="11"/>
        <v/>
      </c>
      <c r="O16" s="44" t="str">
        <f t="shared" ca="1" si="11"/>
        <v/>
      </c>
      <c r="P16" s="44" t="str">
        <f t="shared" ca="1" si="11"/>
        <v/>
      </c>
      <c r="Q16" s="44" t="str">
        <f t="shared" ca="1" si="11"/>
        <v/>
      </c>
      <c r="R16" s="44" t="str">
        <f t="shared" ca="1" si="11"/>
        <v/>
      </c>
      <c r="S16" s="44" t="str">
        <f t="shared" ca="1" si="11"/>
        <v/>
      </c>
      <c r="T16" s="44" t="str">
        <f t="shared" ca="1" si="11"/>
        <v/>
      </c>
      <c r="U16" s="44" t="str">
        <f t="shared" ca="1" si="12"/>
        <v/>
      </c>
      <c r="V16" s="44" t="str">
        <f t="shared" ca="1" si="12"/>
        <v/>
      </c>
      <c r="W16" s="44" t="str">
        <f t="shared" ca="1" si="12"/>
        <v/>
      </c>
      <c r="X16" s="44" t="str">
        <f t="shared" ca="1" si="12"/>
        <v/>
      </c>
      <c r="Y16" s="44" t="str">
        <f t="shared" ca="1" si="12"/>
        <v/>
      </c>
      <c r="Z16" s="44" t="str">
        <f t="shared" ca="1" si="12"/>
        <v/>
      </c>
      <c r="AA16" s="44" t="str">
        <f t="shared" ca="1" si="12"/>
        <v/>
      </c>
      <c r="AB16" s="44" t="str">
        <f t="shared" ca="1" si="12"/>
        <v/>
      </c>
      <c r="AC16" s="44" t="str">
        <f t="shared" ca="1" si="12"/>
        <v/>
      </c>
      <c r="AD16" s="44" t="str">
        <f t="shared" ca="1" si="12"/>
        <v/>
      </c>
      <c r="AE16" s="44" t="str">
        <f t="shared" ca="1" si="13"/>
        <v/>
      </c>
      <c r="AF16" s="44" t="str">
        <f t="shared" ca="1" si="13"/>
        <v/>
      </c>
      <c r="AG16" s="44" t="str">
        <f t="shared" ca="1" si="13"/>
        <v/>
      </c>
      <c r="AH16" s="44" t="str">
        <f t="shared" ca="1" si="13"/>
        <v/>
      </c>
      <c r="AI16" s="44" t="str">
        <f t="shared" ca="1" si="13"/>
        <v/>
      </c>
      <c r="AJ16" s="44" t="str">
        <f t="shared" ca="1" si="13"/>
        <v/>
      </c>
      <c r="AK16" s="44" t="str">
        <f t="shared" ca="1" si="13"/>
        <v/>
      </c>
      <c r="AL16" s="44" t="str">
        <f t="shared" ca="1" si="13"/>
        <v/>
      </c>
      <c r="AM16" s="44" t="str">
        <f t="shared" ca="1" si="13"/>
        <v/>
      </c>
      <c r="AN16" s="44" t="str">
        <f t="shared" ca="1" si="13"/>
        <v/>
      </c>
      <c r="AO16" s="44" t="str">
        <f t="shared" ca="1" si="14"/>
        <v/>
      </c>
      <c r="AP16" s="44" t="str">
        <f t="shared" ca="1" si="14"/>
        <v/>
      </c>
      <c r="AQ16" s="44" t="str">
        <f t="shared" ca="1" si="14"/>
        <v/>
      </c>
      <c r="AR16" s="44" t="str">
        <f t="shared" ca="1" si="14"/>
        <v/>
      </c>
      <c r="AS16" s="44" t="str">
        <f t="shared" ca="1" si="14"/>
        <v/>
      </c>
      <c r="AT16" s="44" t="str">
        <f t="shared" ca="1" si="14"/>
        <v/>
      </c>
      <c r="AU16" s="44" t="str">
        <f t="shared" ca="1" si="14"/>
        <v/>
      </c>
      <c r="AV16" s="44" t="str">
        <f t="shared" ca="1" si="14"/>
        <v/>
      </c>
      <c r="AW16" s="44" t="str">
        <f t="shared" ca="1" si="14"/>
        <v/>
      </c>
      <c r="AX16" s="44" t="str">
        <f t="shared" ca="1" si="14"/>
        <v/>
      </c>
      <c r="AY16" s="44" t="str">
        <f t="shared" ca="1" si="15"/>
        <v/>
      </c>
      <c r="AZ16" s="44" t="str">
        <f t="shared" ca="1" si="15"/>
        <v/>
      </c>
      <c r="BA16" s="44" t="str">
        <f t="shared" ca="1" si="15"/>
        <v/>
      </c>
      <c r="BB16" s="44" t="str">
        <f t="shared" ca="1" si="15"/>
        <v/>
      </c>
      <c r="BC16" s="44" t="str">
        <f t="shared" ca="1" si="15"/>
        <v/>
      </c>
      <c r="BD16" s="44" t="str">
        <f t="shared" ca="1" si="15"/>
        <v/>
      </c>
      <c r="BE16" s="44" t="str">
        <f t="shared" ca="1" si="15"/>
        <v/>
      </c>
      <c r="BF16" s="44" t="str">
        <f t="shared" ca="1" si="15"/>
        <v/>
      </c>
      <c r="BG16" s="44" t="str">
        <f t="shared" ca="1" si="15"/>
        <v/>
      </c>
      <c r="BH16" s="44" t="str">
        <f t="shared" ca="1" si="15"/>
        <v/>
      </c>
      <c r="BI16" s="44" t="str">
        <f t="shared" ca="1" si="16"/>
        <v/>
      </c>
      <c r="BJ16" s="44" t="str">
        <f t="shared" ca="1" si="16"/>
        <v/>
      </c>
      <c r="BK16" s="44" t="str">
        <f t="shared" ca="1" si="16"/>
        <v/>
      </c>
      <c r="BL16" s="44" t="str">
        <f t="shared" ca="1" si="16"/>
        <v/>
      </c>
      <c r="BM16" s="44" t="str">
        <f t="shared" ca="1" si="16"/>
        <v/>
      </c>
      <c r="BN16" s="44" t="str">
        <f t="shared" ca="1" si="16"/>
        <v/>
      </c>
    </row>
    <row r="17" spans="1:70" outlineLevel="1" x14ac:dyDescent="0.3">
      <c r="B17" s="89" t="s">
        <v>35</v>
      </c>
      <c r="C17" s="66" t="s">
        <v>4</v>
      </c>
      <c r="D17" s="59"/>
      <c r="E17" s="94" t="s">
        <v>21</v>
      </c>
      <c r="F17" s="79">
        <v>1</v>
      </c>
      <c r="G17" s="75">
        <v>45845</v>
      </c>
      <c r="H17" s="76">
        <f>Hitos4352426[[#This Row],[Inicio]]+Hitos4352426[[#This Row],[Días]]</f>
        <v>45852</v>
      </c>
      <c r="I17" s="77">
        <v>7</v>
      </c>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row>
    <row r="18" spans="1:70" s="121" customFormat="1" x14ac:dyDescent="0.3">
      <c r="A18" s="111"/>
      <c r="B18" s="112" t="s">
        <v>38</v>
      </c>
      <c r="C18" s="113"/>
      <c r="D18" s="114"/>
      <c r="E18" s="115"/>
      <c r="F18" s="116">
        <f>SUM(F19:F21)/COUNT(F19:F21)</f>
        <v>1</v>
      </c>
      <c r="G18" s="117"/>
      <c r="H18" s="117"/>
      <c r="I18" s="118"/>
      <c r="J18" s="119"/>
      <c r="K18" s="120" t="str">
        <f t="shared" ca="1" si="11"/>
        <v/>
      </c>
      <c r="L18" s="120" t="str">
        <f t="shared" ca="1" si="11"/>
        <v/>
      </c>
      <c r="M18" s="120" t="str">
        <f t="shared" ca="1" si="11"/>
        <v/>
      </c>
      <c r="N18" s="120" t="str">
        <f t="shared" ca="1" si="11"/>
        <v/>
      </c>
      <c r="O18" s="120" t="str">
        <f t="shared" ca="1" si="11"/>
        <v/>
      </c>
      <c r="P18" s="120" t="str">
        <f t="shared" ca="1" si="11"/>
        <v/>
      </c>
      <c r="Q18" s="120" t="str">
        <f t="shared" ca="1" si="11"/>
        <v/>
      </c>
      <c r="R18" s="120" t="str">
        <f t="shared" ca="1" si="11"/>
        <v/>
      </c>
      <c r="S18" s="120" t="str">
        <f t="shared" ca="1" si="11"/>
        <v/>
      </c>
      <c r="T18" s="120" t="str">
        <f t="shared" ca="1" si="11"/>
        <v/>
      </c>
      <c r="U18" s="120" t="str">
        <f t="shared" ca="1" si="12"/>
        <v/>
      </c>
      <c r="V18" s="120" t="str">
        <f t="shared" ca="1" si="12"/>
        <v/>
      </c>
      <c r="W18" s="120" t="str">
        <f t="shared" ca="1" si="12"/>
        <v/>
      </c>
      <c r="X18" s="120" t="str">
        <f t="shared" ca="1" si="12"/>
        <v/>
      </c>
      <c r="Y18" s="120" t="str">
        <f t="shared" ca="1" si="12"/>
        <v/>
      </c>
      <c r="Z18" s="120" t="str">
        <f t="shared" ca="1" si="12"/>
        <v/>
      </c>
      <c r="AA18" s="120" t="str">
        <f t="shared" ca="1" si="12"/>
        <v/>
      </c>
      <c r="AB18" s="120" t="str">
        <f t="shared" ca="1" si="12"/>
        <v/>
      </c>
      <c r="AC18" s="120" t="str">
        <f t="shared" ca="1" si="12"/>
        <v/>
      </c>
      <c r="AD18" s="120" t="str">
        <f t="shared" ca="1" si="12"/>
        <v/>
      </c>
      <c r="AE18" s="120" t="str">
        <f t="shared" ca="1" si="13"/>
        <v/>
      </c>
      <c r="AF18" s="120" t="str">
        <f t="shared" ca="1" si="13"/>
        <v/>
      </c>
      <c r="AG18" s="120" t="str">
        <f t="shared" ca="1" si="13"/>
        <v/>
      </c>
      <c r="AH18" s="120" t="str">
        <f t="shared" ca="1" si="13"/>
        <v/>
      </c>
      <c r="AI18" s="120" t="str">
        <f t="shared" ca="1" si="13"/>
        <v/>
      </c>
      <c r="AJ18" s="120" t="str">
        <f t="shared" ca="1" si="13"/>
        <v/>
      </c>
      <c r="AK18" s="120" t="str">
        <f t="shared" ca="1" si="13"/>
        <v/>
      </c>
      <c r="AL18" s="120" t="str">
        <f t="shared" ca="1" si="13"/>
        <v/>
      </c>
      <c r="AM18" s="120" t="str">
        <f t="shared" ca="1" si="13"/>
        <v/>
      </c>
      <c r="AN18" s="120" t="str">
        <f t="shared" ca="1" si="13"/>
        <v/>
      </c>
      <c r="AO18" s="120" t="str">
        <f t="shared" ca="1" si="14"/>
        <v/>
      </c>
      <c r="AP18" s="120" t="str">
        <f t="shared" ca="1" si="14"/>
        <v/>
      </c>
      <c r="AQ18" s="120" t="str">
        <f t="shared" ca="1" si="14"/>
        <v/>
      </c>
      <c r="AR18" s="120" t="str">
        <f t="shared" ca="1" si="14"/>
        <v/>
      </c>
      <c r="AS18" s="120" t="str">
        <f t="shared" ca="1" si="14"/>
        <v/>
      </c>
      <c r="AT18" s="120" t="str">
        <f t="shared" ca="1" si="14"/>
        <v/>
      </c>
      <c r="AU18" s="120" t="str">
        <f t="shared" ca="1" si="14"/>
        <v/>
      </c>
      <c r="AV18" s="120" t="str">
        <f t="shared" ca="1" si="14"/>
        <v/>
      </c>
      <c r="AW18" s="120" t="str">
        <f t="shared" ca="1" si="14"/>
        <v/>
      </c>
      <c r="AX18" s="120" t="str">
        <f t="shared" ca="1" si="14"/>
        <v/>
      </c>
      <c r="AY18" s="120" t="str">
        <f t="shared" ca="1" si="15"/>
        <v/>
      </c>
      <c r="AZ18" s="120" t="str">
        <f t="shared" ca="1" si="15"/>
        <v/>
      </c>
      <c r="BA18" s="120" t="str">
        <f t="shared" ca="1" si="15"/>
        <v/>
      </c>
      <c r="BB18" s="120" t="str">
        <f t="shared" ca="1" si="15"/>
        <v/>
      </c>
      <c r="BC18" s="120" t="str">
        <f t="shared" ca="1" si="15"/>
        <v/>
      </c>
      <c r="BD18" s="120" t="str">
        <f t="shared" ca="1" si="15"/>
        <v/>
      </c>
      <c r="BE18" s="120" t="str">
        <f t="shared" ca="1" si="15"/>
        <v/>
      </c>
      <c r="BF18" s="120" t="str">
        <f t="shared" ca="1" si="15"/>
        <v/>
      </c>
      <c r="BG18" s="120" t="str">
        <f t="shared" ca="1" si="15"/>
        <v/>
      </c>
      <c r="BH18" s="120" t="str">
        <f t="shared" ca="1" si="15"/>
        <v/>
      </c>
      <c r="BI18" s="120" t="str">
        <f t="shared" ca="1" si="16"/>
        <v/>
      </c>
      <c r="BJ18" s="120" t="str">
        <f t="shared" ca="1" si="16"/>
        <v/>
      </c>
      <c r="BK18" s="120" t="str">
        <f t="shared" ca="1" si="16"/>
        <v/>
      </c>
      <c r="BL18" s="120" t="str">
        <f t="shared" ca="1" si="16"/>
        <v/>
      </c>
      <c r="BM18" s="120" t="str">
        <f t="shared" ca="1" si="16"/>
        <v/>
      </c>
      <c r="BN18" s="120" t="str">
        <f t="shared" ca="1" si="16"/>
        <v/>
      </c>
    </row>
    <row r="19" spans="1:70" ht="28.8" outlineLevel="1" x14ac:dyDescent="0.3">
      <c r="A19" s="14"/>
      <c r="B19" s="89" t="s">
        <v>39</v>
      </c>
      <c r="C19" s="66" t="s">
        <v>4</v>
      </c>
      <c r="D19" s="59" t="s">
        <v>46</v>
      </c>
      <c r="E19" s="94" t="s">
        <v>21</v>
      </c>
      <c r="F19" s="79">
        <v>1</v>
      </c>
      <c r="G19" s="67">
        <v>45852</v>
      </c>
      <c r="H19" s="76">
        <f>Hitos4352426[[#This Row],[Inicio]]+Hitos4352426[[#This Row],[Días]]</f>
        <v>45859</v>
      </c>
      <c r="I19" s="68">
        <v>7</v>
      </c>
      <c r="J19" s="87"/>
      <c r="K19" s="44" t="str">
        <f t="shared" ref="K19:T21" ca="1" si="17">IF(AND($C19="Objetivo",K$7&gt;=$G19,K$7&lt;=$G19+$I19-1),2,IF(AND($C19="Hito",K$7&gt;=$G19,K$7&lt;=$G19+$I19-1),1,""))</f>
        <v/>
      </c>
      <c r="L19" s="44" t="str">
        <f t="shared" ca="1" si="17"/>
        <v/>
      </c>
      <c r="M19" s="44" t="str">
        <f t="shared" ca="1" si="17"/>
        <v/>
      </c>
      <c r="N19" s="44" t="str">
        <f t="shared" ca="1" si="17"/>
        <v/>
      </c>
      <c r="O19" s="44" t="str">
        <f t="shared" ca="1" si="17"/>
        <v/>
      </c>
      <c r="P19" s="44" t="str">
        <f t="shared" ca="1" si="17"/>
        <v/>
      </c>
      <c r="Q19" s="44" t="str">
        <f t="shared" ca="1" si="17"/>
        <v/>
      </c>
      <c r="R19" s="44" t="str">
        <f t="shared" ca="1" si="17"/>
        <v/>
      </c>
      <c r="S19" s="44" t="str">
        <f t="shared" ca="1" si="17"/>
        <v/>
      </c>
      <c r="T19" s="44" t="str">
        <f t="shared" ca="1" si="17"/>
        <v/>
      </c>
      <c r="U19" s="44" t="str">
        <f t="shared" ref="U19:AD21" ca="1" si="18">IF(AND($C19="Objetivo",U$7&gt;=$G19,U$7&lt;=$G19+$I19-1),2,IF(AND($C19="Hito",U$7&gt;=$G19,U$7&lt;=$G19+$I19-1),1,""))</f>
        <v/>
      </c>
      <c r="V19" s="44" t="str">
        <f t="shared" ca="1" si="18"/>
        <v/>
      </c>
      <c r="W19" s="44" t="str">
        <f t="shared" ca="1" si="18"/>
        <v/>
      </c>
      <c r="X19" s="44" t="str">
        <f t="shared" ca="1" si="18"/>
        <v/>
      </c>
      <c r="Y19" s="44" t="str">
        <f t="shared" ca="1" si="18"/>
        <v/>
      </c>
      <c r="Z19" s="44" t="str">
        <f t="shared" ca="1" si="18"/>
        <v/>
      </c>
      <c r="AA19" s="44" t="str">
        <f t="shared" ca="1" si="18"/>
        <v/>
      </c>
      <c r="AB19" s="44" t="str">
        <f t="shared" ca="1" si="18"/>
        <v/>
      </c>
      <c r="AC19" s="44" t="str">
        <f t="shared" ca="1" si="18"/>
        <v/>
      </c>
      <c r="AD19" s="44" t="str">
        <f t="shared" ca="1" si="18"/>
        <v/>
      </c>
      <c r="AE19" s="44" t="str">
        <f t="shared" ref="AE19:AN21" ca="1" si="19">IF(AND($C19="Objetivo",AE$7&gt;=$G19,AE$7&lt;=$G19+$I19-1),2,IF(AND($C19="Hito",AE$7&gt;=$G19,AE$7&lt;=$G19+$I19-1),1,""))</f>
        <v/>
      </c>
      <c r="AF19" s="44" t="str">
        <f t="shared" ca="1" si="19"/>
        <v/>
      </c>
      <c r="AG19" s="44" t="str">
        <f t="shared" ca="1" si="19"/>
        <v/>
      </c>
      <c r="AH19" s="44" t="str">
        <f t="shared" ca="1" si="19"/>
        <v/>
      </c>
      <c r="AI19" s="44" t="str">
        <f t="shared" ca="1" si="19"/>
        <v/>
      </c>
      <c r="AJ19" s="44" t="str">
        <f t="shared" ca="1" si="19"/>
        <v/>
      </c>
      <c r="AK19" s="44" t="str">
        <f t="shared" ca="1" si="19"/>
        <v/>
      </c>
      <c r="AL19" s="44" t="str">
        <f t="shared" ca="1" si="19"/>
        <v/>
      </c>
      <c r="AM19" s="44" t="str">
        <f t="shared" ca="1" si="19"/>
        <v/>
      </c>
      <c r="AN19" s="44" t="str">
        <f t="shared" ca="1" si="19"/>
        <v/>
      </c>
      <c r="AO19" s="44" t="str">
        <f t="shared" ref="AO19:AX21" ca="1" si="20">IF(AND($C19="Objetivo",AO$7&gt;=$G19,AO$7&lt;=$G19+$I19-1),2,IF(AND($C19="Hito",AO$7&gt;=$G19,AO$7&lt;=$G19+$I19-1),1,""))</f>
        <v/>
      </c>
      <c r="AP19" s="44" t="str">
        <f t="shared" ca="1" si="20"/>
        <v/>
      </c>
      <c r="AQ19" s="44" t="str">
        <f t="shared" ca="1" si="20"/>
        <v/>
      </c>
      <c r="AR19" s="44" t="str">
        <f t="shared" ca="1" si="20"/>
        <v/>
      </c>
      <c r="AS19" s="44" t="str">
        <f t="shared" ca="1" si="20"/>
        <v/>
      </c>
      <c r="AT19" s="44" t="str">
        <f t="shared" ca="1" si="20"/>
        <v/>
      </c>
      <c r="AU19" s="44" t="str">
        <f t="shared" ca="1" si="20"/>
        <v/>
      </c>
      <c r="AV19" s="44" t="str">
        <f t="shared" ca="1" si="20"/>
        <v/>
      </c>
      <c r="AW19" s="44" t="str">
        <f t="shared" ca="1" si="20"/>
        <v/>
      </c>
      <c r="AX19" s="44" t="str">
        <f t="shared" ca="1" si="20"/>
        <v/>
      </c>
      <c r="AY19" s="44" t="str">
        <f t="shared" ref="AY19:BH21" ca="1" si="21">IF(AND($C19="Objetivo",AY$7&gt;=$G19,AY$7&lt;=$G19+$I19-1),2,IF(AND($C19="Hito",AY$7&gt;=$G19,AY$7&lt;=$G19+$I19-1),1,""))</f>
        <v/>
      </c>
      <c r="AZ19" s="44" t="str">
        <f t="shared" ca="1" si="21"/>
        <v/>
      </c>
      <c r="BA19" s="44" t="str">
        <f t="shared" ca="1" si="21"/>
        <v/>
      </c>
      <c r="BB19" s="44" t="str">
        <f t="shared" ca="1" si="21"/>
        <v/>
      </c>
      <c r="BC19" s="44" t="str">
        <f t="shared" ca="1" si="21"/>
        <v/>
      </c>
      <c r="BD19" s="44" t="str">
        <f t="shared" ca="1" si="21"/>
        <v/>
      </c>
      <c r="BE19" s="44" t="str">
        <f t="shared" ca="1" si="21"/>
        <v/>
      </c>
      <c r="BF19" s="44" t="str">
        <f t="shared" ca="1" si="21"/>
        <v/>
      </c>
      <c r="BG19" s="44" t="str">
        <f t="shared" ca="1" si="21"/>
        <v/>
      </c>
      <c r="BH19" s="44" t="str">
        <f t="shared" ca="1" si="21"/>
        <v/>
      </c>
      <c r="BI19" s="44" t="str">
        <f t="shared" ref="BI19:BN21" ca="1" si="22">IF(AND($C19="Objetivo",BI$7&gt;=$G19,BI$7&lt;=$G19+$I19-1),2,IF(AND($C19="Hito",BI$7&gt;=$G19,BI$7&lt;=$G19+$I19-1),1,""))</f>
        <v/>
      </c>
      <c r="BJ19" s="44" t="str">
        <f t="shared" ca="1" si="22"/>
        <v/>
      </c>
      <c r="BK19" s="44" t="str">
        <f t="shared" ca="1" si="22"/>
        <v/>
      </c>
      <c r="BL19" s="44" t="str">
        <f t="shared" ca="1" si="22"/>
        <v/>
      </c>
      <c r="BM19" s="44" t="str">
        <f t="shared" ca="1" si="22"/>
        <v/>
      </c>
      <c r="BN19" s="44" t="str">
        <f t="shared" ca="1" si="22"/>
        <v/>
      </c>
    </row>
    <row r="20" spans="1:70" outlineLevel="1" x14ac:dyDescent="0.3">
      <c r="A20" s="14"/>
      <c r="B20" s="89" t="s">
        <v>40</v>
      </c>
      <c r="C20" s="66" t="s">
        <v>4</v>
      </c>
      <c r="D20" s="59"/>
      <c r="E20" s="94" t="s">
        <v>21</v>
      </c>
      <c r="F20" s="79">
        <v>1</v>
      </c>
      <c r="G20" s="67">
        <v>45852</v>
      </c>
      <c r="H20" s="76">
        <f>Hitos4352426[[#This Row],[Inicio]]+Hitos4352426[[#This Row],[Días]]</f>
        <v>45859</v>
      </c>
      <c r="I20" s="68">
        <v>7</v>
      </c>
      <c r="J20" s="87"/>
      <c r="K20" s="44" t="str">
        <f t="shared" ca="1" si="17"/>
        <v/>
      </c>
      <c r="L20" s="44" t="str">
        <f t="shared" ca="1" si="17"/>
        <v/>
      </c>
      <c r="M20" s="44" t="str">
        <f t="shared" ca="1" si="17"/>
        <v/>
      </c>
      <c r="N20" s="44" t="str">
        <f t="shared" ca="1" si="17"/>
        <v/>
      </c>
      <c r="O20" s="44" t="str">
        <f t="shared" ca="1" si="17"/>
        <v/>
      </c>
      <c r="P20" s="44" t="str">
        <f t="shared" ca="1" si="17"/>
        <v/>
      </c>
      <c r="Q20" s="44" t="str">
        <f t="shared" ca="1" si="17"/>
        <v/>
      </c>
      <c r="R20" s="44" t="str">
        <f t="shared" ca="1" si="17"/>
        <v/>
      </c>
      <c r="S20" s="44" t="str">
        <f t="shared" ca="1" si="17"/>
        <v/>
      </c>
      <c r="T20" s="44" t="str">
        <f t="shared" ca="1" si="17"/>
        <v/>
      </c>
      <c r="U20" s="44" t="str">
        <f t="shared" ca="1" si="18"/>
        <v/>
      </c>
      <c r="V20" s="44" t="str">
        <f t="shared" ca="1" si="18"/>
        <v/>
      </c>
      <c r="W20" s="44" t="str">
        <f t="shared" ca="1" si="18"/>
        <v/>
      </c>
      <c r="X20" s="44" t="str">
        <f t="shared" ca="1" si="18"/>
        <v/>
      </c>
      <c r="Y20" s="44" t="str">
        <f t="shared" ca="1" si="18"/>
        <v/>
      </c>
      <c r="Z20" s="44" t="str">
        <f t="shared" ca="1" si="18"/>
        <v/>
      </c>
      <c r="AA20" s="44" t="str">
        <f t="shared" ca="1" si="18"/>
        <v/>
      </c>
      <c r="AB20" s="44" t="str">
        <f t="shared" ca="1" si="18"/>
        <v/>
      </c>
      <c r="AC20" s="44" t="str">
        <f t="shared" ca="1" si="18"/>
        <v/>
      </c>
      <c r="AD20" s="44" t="str">
        <f t="shared" ca="1" si="18"/>
        <v/>
      </c>
      <c r="AE20" s="44" t="str">
        <f t="shared" ca="1" si="19"/>
        <v/>
      </c>
      <c r="AF20" s="44" t="str">
        <f t="shared" ca="1" si="19"/>
        <v/>
      </c>
      <c r="AG20" s="44" t="str">
        <f t="shared" ca="1" si="19"/>
        <v/>
      </c>
      <c r="AH20" s="44" t="str">
        <f t="shared" ca="1" si="19"/>
        <v/>
      </c>
      <c r="AI20" s="44" t="str">
        <f t="shared" ca="1" si="19"/>
        <v/>
      </c>
      <c r="AJ20" s="44" t="str">
        <f t="shared" ca="1" si="19"/>
        <v/>
      </c>
      <c r="AK20" s="44" t="str">
        <f t="shared" ca="1" si="19"/>
        <v/>
      </c>
      <c r="AL20" s="44" t="str">
        <f t="shared" ca="1" si="19"/>
        <v/>
      </c>
      <c r="AM20" s="44" t="str">
        <f t="shared" ca="1" si="19"/>
        <v/>
      </c>
      <c r="AN20" s="44" t="str">
        <f t="shared" ca="1" si="19"/>
        <v/>
      </c>
      <c r="AO20" s="44" t="str">
        <f t="shared" ca="1" si="20"/>
        <v/>
      </c>
      <c r="AP20" s="44" t="str">
        <f t="shared" ca="1" si="20"/>
        <v/>
      </c>
      <c r="AQ20" s="44" t="str">
        <f t="shared" ca="1" si="20"/>
        <v/>
      </c>
      <c r="AR20" s="44" t="str">
        <f t="shared" ca="1" si="20"/>
        <v/>
      </c>
      <c r="AS20" s="44" t="str">
        <f t="shared" ca="1" si="20"/>
        <v/>
      </c>
      <c r="AT20" s="44" t="str">
        <f t="shared" ca="1" si="20"/>
        <v/>
      </c>
      <c r="AU20" s="44" t="str">
        <f t="shared" ca="1" si="20"/>
        <v/>
      </c>
      <c r="AV20" s="44" t="str">
        <f t="shared" ca="1" si="20"/>
        <v/>
      </c>
      <c r="AW20" s="44" t="str">
        <f t="shared" ca="1" si="20"/>
        <v/>
      </c>
      <c r="AX20" s="44" t="str">
        <f t="shared" ca="1" si="20"/>
        <v/>
      </c>
      <c r="AY20" s="44" t="str">
        <f t="shared" ca="1" si="21"/>
        <v/>
      </c>
      <c r="AZ20" s="44" t="str">
        <f t="shared" ca="1" si="21"/>
        <v/>
      </c>
      <c r="BA20" s="44" t="str">
        <f t="shared" ca="1" si="21"/>
        <v/>
      </c>
      <c r="BB20" s="44" t="str">
        <f t="shared" ca="1" si="21"/>
        <v/>
      </c>
      <c r="BC20" s="44" t="str">
        <f t="shared" ca="1" si="21"/>
        <v/>
      </c>
      <c r="BD20" s="44" t="str">
        <f t="shared" ca="1" si="21"/>
        <v/>
      </c>
      <c r="BE20" s="44" t="str">
        <f t="shared" ca="1" si="21"/>
        <v/>
      </c>
      <c r="BF20" s="44" t="str">
        <f t="shared" ca="1" si="21"/>
        <v/>
      </c>
      <c r="BG20" s="44" t="str">
        <f t="shared" ca="1" si="21"/>
        <v/>
      </c>
      <c r="BH20" s="44" t="str">
        <f t="shared" ca="1" si="21"/>
        <v/>
      </c>
      <c r="BI20" s="44" t="str">
        <f t="shared" ca="1" si="22"/>
        <v/>
      </c>
      <c r="BJ20" s="44" t="str">
        <f t="shared" ca="1" si="22"/>
        <v/>
      </c>
      <c r="BK20" s="44" t="str">
        <f t="shared" ca="1" si="22"/>
        <v/>
      </c>
      <c r="BL20" s="44" t="str">
        <f t="shared" ca="1" si="22"/>
        <v/>
      </c>
      <c r="BM20" s="44" t="str">
        <f t="shared" ca="1" si="22"/>
        <v/>
      </c>
      <c r="BN20" s="44" t="str">
        <f t="shared" ca="1" si="22"/>
        <v/>
      </c>
    </row>
    <row r="21" spans="1:70" ht="28.8" outlineLevel="1" x14ac:dyDescent="0.3">
      <c r="A21" s="14"/>
      <c r="B21" s="89" t="s">
        <v>41</v>
      </c>
      <c r="C21" s="66" t="s">
        <v>5</v>
      </c>
      <c r="D21" s="59"/>
      <c r="E21" s="94" t="s">
        <v>21</v>
      </c>
      <c r="F21" s="79">
        <v>1</v>
      </c>
      <c r="G21" s="67">
        <v>45852</v>
      </c>
      <c r="H21" s="76">
        <f>Hitos4352426[[#This Row],[Inicio]]+Hitos4352426[[#This Row],[Días]]</f>
        <v>45859</v>
      </c>
      <c r="I21" s="68">
        <v>7</v>
      </c>
      <c r="J21" s="87"/>
      <c r="K21" s="44" t="str">
        <f t="shared" ca="1" si="17"/>
        <v/>
      </c>
      <c r="L21" s="44" t="str">
        <f t="shared" ca="1" si="17"/>
        <v/>
      </c>
      <c r="M21" s="44" t="str">
        <f t="shared" ca="1" si="17"/>
        <v/>
      </c>
      <c r="N21" s="44" t="str">
        <f t="shared" ca="1" si="17"/>
        <v/>
      </c>
      <c r="O21" s="44" t="str">
        <f t="shared" ca="1" si="17"/>
        <v/>
      </c>
      <c r="P21" s="44" t="str">
        <f t="shared" ca="1" si="17"/>
        <v/>
      </c>
      <c r="Q21" s="44" t="str">
        <f t="shared" ca="1" si="17"/>
        <v/>
      </c>
      <c r="R21" s="44" t="str">
        <f t="shared" ca="1" si="17"/>
        <v/>
      </c>
      <c r="S21" s="44" t="str">
        <f t="shared" ca="1" si="17"/>
        <v/>
      </c>
      <c r="T21" s="44" t="str">
        <f t="shared" ca="1" si="17"/>
        <v/>
      </c>
      <c r="U21" s="44" t="str">
        <f t="shared" ca="1" si="18"/>
        <v/>
      </c>
      <c r="V21" s="44" t="str">
        <f t="shared" ca="1" si="18"/>
        <v/>
      </c>
      <c r="W21" s="44" t="str">
        <f t="shared" ca="1" si="18"/>
        <v/>
      </c>
      <c r="X21" s="44" t="str">
        <f t="shared" ca="1" si="18"/>
        <v/>
      </c>
      <c r="Y21" s="44" t="str">
        <f t="shared" ca="1" si="18"/>
        <v/>
      </c>
      <c r="Z21" s="44" t="str">
        <f t="shared" ca="1" si="18"/>
        <v/>
      </c>
      <c r="AA21" s="44" t="str">
        <f t="shared" ca="1" si="18"/>
        <v/>
      </c>
      <c r="AB21" s="44" t="str">
        <f t="shared" ca="1" si="18"/>
        <v/>
      </c>
      <c r="AC21" s="44" t="str">
        <f t="shared" ca="1" si="18"/>
        <v/>
      </c>
      <c r="AD21" s="44" t="str">
        <f t="shared" ca="1" si="18"/>
        <v/>
      </c>
      <c r="AE21" s="44" t="str">
        <f t="shared" ca="1" si="19"/>
        <v/>
      </c>
      <c r="AF21" s="44" t="str">
        <f t="shared" ca="1" si="19"/>
        <v/>
      </c>
      <c r="AG21" s="44" t="str">
        <f t="shared" ca="1" si="19"/>
        <v/>
      </c>
      <c r="AH21" s="44" t="str">
        <f t="shared" ca="1" si="19"/>
        <v/>
      </c>
      <c r="AI21" s="44" t="str">
        <f t="shared" ca="1" si="19"/>
        <v/>
      </c>
      <c r="AJ21" s="44" t="str">
        <f t="shared" ca="1" si="19"/>
        <v/>
      </c>
      <c r="AK21" s="44" t="str">
        <f t="shared" ca="1" si="19"/>
        <v/>
      </c>
      <c r="AL21" s="44" t="str">
        <f t="shared" ca="1" si="19"/>
        <v/>
      </c>
      <c r="AM21" s="44" t="str">
        <f t="shared" ca="1" si="19"/>
        <v/>
      </c>
      <c r="AN21" s="44" t="str">
        <f t="shared" ca="1" si="19"/>
        <v/>
      </c>
      <c r="AO21" s="44" t="str">
        <f t="shared" ca="1" si="20"/>
        <v/>
      </c>
      <c r="AP21" s="44" t="str">
        <f t="shared" ca="1" si="20"/>
        <v/>
      </c>
      <c r="AQ21" s="44" t="str">
        <f t="shared" ca="1" si="20"/>
        <v/>
      </c>
      <c r="AR21" s="44" t="str">
        <f t="shared" ca="1" si="20"/>
        <v/>
      </c>
      <c r="AS21" s="44" t="str">
        <f t="shared" ca="1" si="20"/>
        <v/>
      </c>
      <c r="AT21" s="44" t="str">
        <f t="shared" ca="1" si="20"/>
        <v/>
      </c>
      <c r="AU21" s="44" t="str">
        <f t="shared" ca="1" si="20"/>
        <v/>
      </c>
      <c r="AV21" s="44" t="str">
        <f t="shared" ca="1" si="20"/>
        <v/>
      </c>
      <c r="AW21" s="44" t="str">
        <f t="shared" ca="1" si="20"/>
        <v/>
      </c>
      <c r="AX21" s="44" t="str">
        <f t="shared" ca="1" si="20"/>
        <v/>
      </c>
      <c r="AY21" s="44" t="str">
        <f t="shared" ca="1" si="21"/>
        <v/>
      </c>
      <c r="AZ21" s="44" t="str">
        <f t="shared" ca="1" si="21"/>
        <v/>
      </c>
      <c r="BA21" s="44" t="str">
        <f t="shared" ca="1" si="21"/>
        <v/>
      </c>
      <c r="BB21" s="44" t="str">
        <f t="shared" ca="1" si="21"/>
        <v/>
      </c>
      <c r="BC21" s="44" t="str">
        <f t="shared" ca="1" si="21"/>
        <v/>
      </c>
      <c r="BD21" s="44" t="str">
        <f t="shared" ca="1" si="21"/>
        <v/>
      </c>
      <c r="BE21" s="44" t="str">
        <f t="shared" ca="1" si="21"/>
        <v/>
      </c>
      <c r="BF21" s="44" t="str">
        <f t="shared" ca="1" si="21"/>
        <v/>
      </c>
      <c r="BG21" s="44" t="str">
        <f t="shared" ca="1" si="21"/>
        <v/>
      </c>
      <c r="BH21" s="44" t="str">
        <f t="shared" ca="1" si="21"/>
        <v/>
      </c>
      <c r="BI21" s="44" t="str">
        <f t="shared" ca="1" si="22"/>
        <v/>
      </c>
      <c r="BJ21" s="44" t="str">
        <f t="shared" ca="1" si="22"/>
        <v/>
      </c>
      <c r="BK21" s="44" t="str">
        <f t="shared" ca="1" si="22"/>
        <v/>
      </c>
      <c r="BL21" s="44" t="str">
        <f t="shared" ca="1" si="22"/>
        <v/>
      </c>
      <c r="BM21" s="44" t="str">
        <f t="shared" ca="1" si="22"/>
        <v/>
      </c>
      <c r="BN21" s="44" t="str">
        <f t="shared" ca="1" si="22"/>
        <v/>
      </c>
    </row>
    <row r="22" spans="1:70" s="132" customFormat="1" x14ac:dyDescent="0.3">
      <c r="A22" s="111"/>
      <c r="B22" s="112" t="s">
        <v>45</v>
      </c>
      <c r="C22" s="129"/>
      <c r="D22" s="114"/>
      <c r="E22" s="130"/>
      <c r="F22" s="116">
        <f>SUM(F23:F25)/COUNT(F23:F25)</f>
        <v>1</v>
      </c>
      <c r="G22" s="117"/>
      <c r="H22" s="117"/>
      <c r="I22" s="118"/>
      <c r="J22" s="131"/>
      <c r="K22" s="120" t="str">
        <f t="shared" ref="K22:T22" ca="1" si="23">IF(AND($C22="Objetivo",K$7&gt;=$G22,K$7&lt;=$G22+$I22-1),2,IF(AND($C22="Hito",K$7&gt;=$G22,K$7&lt;=$G22+$I22-1),1,""))</f>
        <v/>
      </c>
      <c r="L22" s="120" t="str">
        <f t="shared" ca="1" si="23"/>
        <v/>
      </c>
      <c r="M22" s="120" t="str">
        <f t="shared" ca="1" si="23"/>
        <v/>
      </c>
      <c r="N22" s="120" t="str">
        <f t="shared" ca="1" si="23"/>
        <v/>
      </c>
      <c r="O22" s="120" t="str">
        <f t="shared" ca="1" si="23"/>
        <v/>
      </c>
      <c r="P22" s="120" t="str">
        <f t="shared" ca="1" si="23"/>
        <v/>
      </c>
      <c r="Q22" s="120" t="str">
        <f t="shared" ca="1" si="23"/>
        <v/>
      </c>
      <c r="R22" s="120" t="str">
        <f t="shared" ca="1" si="23"/>
        <v/>
      </c>
      <c r="S22" s="120" t="str">
        <f t="shared" ca="1" si="23"/>
        <v/>
      </c>
      <c r="T22" s="120" t="str">
        <f t="shared" ca="1" si="23"/>
        <v/>
      </c>
      <c r="U22" s="120" t="str">
        <f t="shared" ref="U22:AJ29" ca="1" si="24">IF(AND($C22="Objetivo",U$7&gt;=$G22,U$7&lt;=$G22+$I22-1),2,IF(AND($C22="Hito",U$7&gt;=$G22,U$7&lt;=$G22+$I22-1),1,""))</f>
        <v/>
      </c>
      <c r="V22" s="120" t="str">
        <f t="shared" ca="1" si="24"/>
        <v/>
      </c>
      <c r="W22" s="120" t="str">
        <f t="shared" ca="1" si="24"/>
        <v/>
      </c>
      <c r="X22" s="120" t="str">
        <f t="shared" ca="1" si="24"/>
        <v/>
      </c>
      <c r="Y22" s="120" t="str">
        <f t="shared" ca="1" si="24"/>
        <v/>
      </c>
      <c r="Z22" s="120" t="str">
        <f t="shared" ca="1" si="24"/>
        <v/>
      </c>
      <c r="AA22" s="120" t="str">
        <f t="shared" ca="1" si="24"/>
        <v/>
      </c>
      <c r="AB22" s="120" t="str">
        <f t="shared" ca="1" si="24"/>
        <v/>
      </c>
      <c r="AC22" s="120" t="str">
        <f t="shared" ca="1" si="24"/>
        <v/>
      </c>
      <c r="AD22" s="120" t="str">
        <f t="shared" ca="1" si="24"/>
        <v/>
      </c>
      <c r="AE22" s="120" t="str">
        <f t="shared" ref="AE22:AT29" ca="1" si="25">IF(AND($C22="Objetivo",AE$7&gt;=$G22,AE$7&lt;=$G22+$I22-1),2,IF(AND($C22="Hito",AE$7&gt;=$G22,AE$7&lt;=$G22+$I22-1),1,""))</f>
        <v/>
      </c>
      <c r="AF22" s="120" t="str">
        <f t="shared" ca="1" si="25"/>
        <v/>
      </c>
      <c r="AG22" s="120" t="str">
        <f t="shared" ca="1" si="25"/>
        <v/>
      </c>
      <c r="AH22" s="120" t="str">
        <f t="shared" ca="1" si="25"/>
        <v/>
      </c>
      <c r="AI22" s="120" t="str">
        <f t="shared" ca="1" si="25"/>
        <v/>
      </c>
      <c r="AJ22" s="120" t="str">
        <f t="shared" ca="1" si="25"/>
        <v/>
      </c>
      <c r="AK22" s="120" t="str">
        <f t="shared" ca="1" si="25"/>
        <v/>
      </c>
      <c r="AL22" s="120" t="str">
        <f t="shared" ca="1" si="25"/>
        <v/>
      </c>
      <c r="AM22" s="120" t="str">
        <f t="shared" ca="1" si="25"/>
        <v/>
      </c>
      <c r="AN22" s="120" t="str">
        <f t="shared" ca="1" si="25"/>
        <v/>
      </c>
      <c r="AO22" s="120" t="str">
        <f t="shared" ref="AO22:AX29" ca="1" si="26">IF(AND($C22="Objetivo",AO$7&gt;=$G22,AO$7&lt;=$G22+$I22-1),2,IF(AND($C22="Hito",AO$7&gt;=$G22,AO$7&lt;=$G22+$I22-1),1,""))</f>
        <v/>
      </c>
      <c r="AP22" s="120" t="str">
        <f t="shared" ca="1" si="26"/>
        <v/>
      </c>
      <c r="AQ22" s="120" t="str">
        <f t="shared" ca="1" si="26"/>
        <v/>
      </c>
      <c r="AR22" s="120" t="str">
        <f t="shared" ca="1" si="26"/>
        <v/>
      </c>
      <c r="AS22" s="120" t="str">
        <f t="shared" ca="1" si="26"/>
        <v/>
      </c>
      <c r="AT22" s="120" t="str">
        <f t="shared" ca="1" si="26"/>
        <v/>
      </c>
      <c r="AU22" s="120" t="str">
        <f t="shared" ca="1" si="26"/>
        <v/>
      </c>
      <c r="AV22" s="120" t="str">
        <f t="shared" ca="1" si="26"/>
        <v/>
      </c>
      <c r="AW22" s="120" t="str">
        <f t="shared" ca="1" si="26"/>
        <v/>
      </c>
      <c r="AX22" s="120" t="str">
        <f t="shared" ca="1" si="26"/>
        <v/>
      </c>
      <c r="AY22" s="120" t="str">
        <f t="shared" ref="AY22:BH22" ca="1" si="27">IF(AND($C22="Objetivo",AY$7&gt;=$G22,AY$7&lt;=$G22+$I22-1),2,IF(AND($C22="Hito",AY$7&gt;=$G22,AY$7&lt;=$G22+$I22-1),1,""))</f>
        <v/>
      </c>
      <c r="AZ22" s="120" t="str">
        <f t="shared" ca="1" si="27"/>
        <v/>
      </c>
      <c r="BA22" s="120" t="str">
        <f t="shared" ca="1" si="27"/>
        <v/>
      </c>
      <c r="BB22" s="120" t="str">
        <f t="shared" ca="1" si="27"/>
        <v/>
      </c>
      <c r="BC22" s="120" t="str">
        <f t="shared" ca="1" si="27"/>
        <v/>
      </c>
      <c r="BD22" s="120" t="str">
        <f t="shared" ca="1" si="27"/>
        <v/>
      </c>
      <c r="BE22" s="120" t="str">
        <f t="shared" ca="1" si="27"/>
        <v/>
      </c>
      <c r="BF22" s="120" t="str">
        <f t="shared" ca="1" si="27"/>
        <v/>
      </c>
      <c r="BG22" s="120" t="str">
        <f t="shared" ca="1" si="27"/>
        <v/>
      </c>
      <c r="BH22" s="120" t="str">
        <f t="shared" ca="1" si="27"/>
        <v/>
      </c>
      <c r="BI22" s="120" t="str">
        <f t="shared" ref="BI22:BN22" ca="1" si="28">IF(AND($C22="Objetivo",BI$7&gt;=$G22,BI$7&lt;=$G22+$I22-1),2,IF(AND($C22="Hito",BI$7&gt;=$G22,BI$7&lt;=$G22+$I22-1),1,""))</f>
        <v/>
      </c>
      <c r="BJ22" s="120" t="str">
        <f t="shared" ca="1" si="28"/>
        <v/>
      </c>
      <c r="BK22" s="120" t="str">
        <f t="shared" ca="1" si="28"/>
        <v/>
      </c>
      <c r="BL22" s="120" t="str">
        <f t="shared" ca="1" si="28"/>
        <v/>
      </c>
      <c r="BM22" s="120" t="str">
        <f t="shared" ca="1" si="28"/>
        <v/>
      </c>
      <c r="BN22" s="120" t="str">
        <f t="shared" ca="1" si="28"/>
        <v/>
      </c>
      <c r="BR22" s="133"/>
    </row>
    <row r="23" spans="1:70" s="21" customFormat="1" ht="28.8" outlineLevel="1" x14ac:dyDescent="0.3">
      <c r="A23" s="14"/>
      <c r="B23" s="89" t="s">
        <v>42</v>
      </c>
      <c r="C23" s="80" t="s">
        <v>22</v>
      </c>
      <c r="D23" s="59" t="s">
        <v>47</v>
      </c>
      <c r="E23" s="94" t="s">
        <v>21</v>
      </c>
      <c r="F23" s="79">
        <v>1</v>
      </c>
      <c r="G23" s="76">
        <f ca="1">Hitos4352426[[#This Row],[Inicio]]+Hitos4352426[[#This Row],[Días]]</f>
        <v>45859</v>
      </c>
      <c r="H23" s="76">
        <v>45866</v>
      </c>
      <c r="I23" s="82">
        <v>7</v>
      </c>
      <c r="J23" s="43"/>
      <c r="K23" s="44" t="str">
        <f ca="1">IF(AND($C23="Objetivo",K$7&gt;=$G23,K$7&lt;=$G23+$I23-1),2,IF(AND($C23="Hito",K$7&gt;=$G23,K$7&lt;=$G23+$I23-1),1,""))</f>
        <v/>
      </c>
      <c r="L23" s="44" t="str">
        <f ca="1">IF(AND($C23="Objetivo",L$7&gt;=$G23,L$7&lt;=$G23+$I23-1),2,IF(AND($C23="Hito",L$7&gt;=$G23,L$7&lt;=$G23+$I23-1),1,""))</f>
        <v/>
      </c>
      <c r="M23" s="44" t="str">
        <f ca="1">IF(AND($C23="Objetivo",M$7&gt;=$G23,M$7&lt;=$G23+$I23-1),2,IF(AND($C23="Hito",M$7&gt;=$G23,M$7&lt;=$G23+$I23-1),1,""))</f>
        <v/>
      </c>
      <c r="N23" s="44" t="str">
        <f ca="1">IF(AND($C23="Objetivo",N$7&gt;=$G23,N$7&lt;=$G23+$I23-1),2,IF(AND($C23="Hito",N$7&gt;=$G23,N$7&lt;=$G23+$I23-1),1,""))</f>
        <v/>
      </c>
      <c r="O23" s="44" t="str">
        <f ca="1">IF(AND($C23="Objetivo",O$7&gt;=$G23,O$7&lt;=$G23+$I23-1),2,IF(AND($C23="Hito",O$7&gt;=$G23,O$7&lt;=$G23+$I23-1),1,""))</f>
        <v/>
      </c>
      <c r="P23" s="44" t="str">
        <f ca="1">IF(AND($C23="Objetivo",P$7&gt;=$G23,P$7&lt;=$G23+$I23-1),2,IF(AND($C23="Hito",P$7&gt;=$G23,P$7&lt;=$G23+$I23-1),1,""))</f>
        <v/>
      </c>
      <c r="Q23" s="44" t="str">
        <f ca="1">IF(AND($C23="Objetivo",Q$7&gt;=$G23,Q$7&lt;=$G23+$I23-1),2,IF(AND($C23="Hito",Q$7&gt;=$G23,Q$7&lt;=$G23+$I23-1),1,""))</f>
        <v/>
      </c>
      <c r="R23" s="44" t="str">
        <f ca="1">IF(AND($C23="Objetivo",R$7&gt;=$G23,R$7&lt;=$G23+$I23-1),2,IF(AND($C23="Hito",R$7&gt;=$G23,R$7&lt;=$G23+$I23-1),1,""))</f>
        <v/>
      </c>
      <c r="S23" s="44" t="str">
        <f ca="1">IF(AND($C23="Objetivo",S$7&gt;=$G23,S$7&lt;=$G23+$I23-1),2,IF(AND($C23="Hito",S$7&gt;=$G23,S$7&lt;=$G23+$I23-1),1,""))</f>
        <v/>
      </c>
      <c r="T23" s="44" t="str">
        <f ca="1">IF(AND($C23="Objetivo",T$7&gt;=$G23,T$7&lt;=$G23+$I23-1),2,IF(AND($C23="Hito",T$7&gt;=$G23,T$7&lt;=$G23+$I23-1),1,""))</f>
        <v/>
      </c>
      <c r="U23" s="44" t="str">
        <f ca="1">IF(AND($C23="Objetivo",U$7&gt;=$G23,U$7&lt;=$G23+$I23-1),2,IF(AND($C23="Hito",U$7&gt;=$G23,U$7&lt;=$G23+$I23-1),1,""))</f>
        <v/>
      </c>
      <c r="V23" s="44" t="str">
        <f ca="1">IF(AND($C23="Objetivo",V$7&gt;=$G23,V$7&lt;=$G23+$I23-1),2,IF(AND($C23="Hito",V$7&gt;=$G23,V$7&lt;=$G23+$I23-1),1,""))</f>
        <v/>
      </c>
      <c r="W23" s="44" t="str">
        <f t="shared" ca="1" si="24"/>
        <v/>
      </c>
      <c r="X23" s="44" t="str">
        <f t="shared" ca="1" si="24"/>
        <v/>
      </c>
      <c r="Y23" s="44" t="str">
        <f t="shared" ca="1" si="24"/>
        <v/>
      </c>
      <c r="Z23" s="44" t="str">
        <f t="shared" ca="1" si="24"/>
        <v/>
      </c>
      <c r="AA23" s="44" t="str">
        <f t="shared" ca="1" si="24"/>
        <v/>
      </c>
      <c r="AB23" s="44" t="str">
        <f t="shared" ca="1" si="24"/>
        <v/>
      </c>
      <c r="AC23" s="44" t="str">
        <f t="shared" ca="1" si="24"/>
        <v/>
      </c>
      <c r="AD23" s="44" t="str">
        <f t="shared" ca="1" si="24"/>
        <v/>
      </c>
      <c r="AE23" s="44" t="str">
        <f t="shared" ca="1" si="24"/>
        <v/>
      </c>
      <c r="AF23" s="44">
        <f t="shared" ca="1" si="25"/>
        <v>2</v>
      </c>
      <c r="AG23" s="44">
        <f t="shared" ca="1" si="25"/>
        <v>2</v>
      </c>
      <c r="AH23" s="44">
        <f t="shared" ca="1" si="25"/>
        <v>2</v>
      </c>
      <c r="AI23" s="44">
        <f t="shared" ca="1" si="25"/>
        <v>2</v>
      </c>
      <c r="AJ23" s="44">
        <f t="shared" ca="1" si="25"/>
        <v>2</v>
      </c>
      <c r="AK23" s="44">
        <f t="shared" ca="1" si="25"/>
        <v>2</v>
      </c>
      <c r="AL23" s="44">
        <f t="shared" ca="1" si="25"/>
        <v>2</v>
      </c>
      <c r="AM23" s="44" t="str">
        <f t="shared" ca="1" si="25"/>
        <v/>
      </c>
      <c r="AN23" s="44" t="str">
        <f t="shared" ca="1" si="25"/>
        <v/>
      </c>
      <c r="AO23" s="44" t="str">
        <f t="shared" ca="1" si="25"/>
        <v/>
      </c>
      <c r="AP23" s="44" t="str">
        <f t="shared" ca="1" si="25"/>
        <v/>
      </c>
      <c r="AQ23" s="44" t="str">
        <f t="shared" ca="1" si="25"/>
        <v/>
      </c>
      <c r="AR23" s="44" t="str">
        <f t="shared" ca="1" si="25"/>
        <v/>
      </c>
      <c r="AS23" s="44" t="str">
        <f t="shared" ca="1" si="25"/>
        <v/>
      </c>
      <c r="AT23" s="44" t="str">
        <f t="shared" ca="1" si="25"/>
        <v/>
      </c>
      <c r="AU23" s="44" t="str">
        <f t="shared" ca="1" si="26"/>
        <v/>
      </c>
      <c r="AV23" s="44" t="str">
        <f t="shared" ca="1" si="26"/>
        <v/>
      </c>
      <c r="AW23" s="44" t="str">
        <f t="shared" ca="1" si="26"/>
        <v/>
      </c>
      <c r="AX23" s="44" t="str">
        <f ca="1">IF(AND($C23="Objetivo",AX$7&gt;=$G23,AX$7&lt;=$G23+$I23-1),2,IF(AND($C23="Hito",AX$7&gt;=$G23,AX$7&lt;=$G23+$I23-1),1,""))</f>
        <v/>
      </c>
      <c r="AY23" s="44" t="str">
        <f ca="1">IF(AND($C23="Objetivo",AY$7&gt;=$G23,AY$7&lt;=$G23+$I23-1),2,IF(AND($C23="Hito",AY$7&gt;=$G23,AY$7&lt;=$G23+$I23-1),1,""))</f>
        <v/>
      </c>
      <c r="AZ23" s="44" t="str">
        <f ca="1">IF(AND($C23="Objetivo",AZ$7&gt;=$G23,AZ$7&lt;=$G23+$I23-1),2,IF(AND($C23="Hito",AZ$7&gt;=$G23,AZ$7&lt;=$G23+$I23-1),1,""))</f>
        <v/>
      </c>
      <c r="BA23" s="44" t="str">
        <f ca="1">IF(AND($C23="Objetivo",BA$7&gt;=$G23,BA$7&lt;=$G23+$I23-1),2,IF(AND($C23="Hito",BA$7&gt;=$G23,BA$7&lt;=$G23+$I23-1),1,""))</f>
        <v/>
      </c>
      <c r="BB23" s="44" t="str">
        <f ca="1">IF(AND($C23="Objetivo",BB$7&gt;=$G23,BB$7&lt;=$G23+$I23-1),2,IF(AND($C23="Hito",BB$7&gt;=$G23,BB$7&lt;=$G23+$I23-1),1,""))</f>
        <v/>
      </c>
      <c r="BC23" s="44" t="str">
        <f ca="1">IF(AND($C23="Objetivo",BC$7&gt;=$G23,BC$7&lt;=$G23+$I23-1),2,IF(AND($C23="Hito",BC$7&gt;=$G23,BC$7&lt;=$G23+$I23-1),1,""))</f>
        <v/>
      </c>
      <c r="BD23" s="44" t="str">
        <f ca="1">IF(AND($C23="Objetivo",BD$7&gt;=$G23,BD$7&lt;=$G23+$I23-1),2,IF(AND($C23="Hito",BD$7&gt;=$G23,BD$7&lt;=$G23+$I23-1),1,""))</f>
        <v/>
      </c>
      <c r="BE23" s="44" t="str">
        <f ca="1">IF(AND($C23="Objetivo",BE$7&gt;=$G23,BE$7&lt;=$G23+$I23-1),2,IF(AND($C23="Hito",BE$7&gt;=$G23,BE$7&lt;=$G23+$I23-1),1,""))</f>
        <v/>
      </c>
      <c r="BF23" s="44" t="str">
        <f ca="1">IF(AND($C23="Objetivo",BF$7&gt;=$G23,BF$7&lt;=$G23+$I23-1),2,IF(AND($C23="Hito",BF$7&gt;=$G23,BF$7&lt;=$G23+$I23-1),1,""))</f>
        <v/>
      </c>
      <c r="BG23" s="44" t="str">
        <f ca="1">IF(AND($C23="Objetivo",BG$7&gt;=$G23,BG$7&lt;=$G23+$I23-1),2,IF(AND($C23="Hito",BG$7&gt;=$G23,BG$7&lt;=$G23+$I23-1),1,""))</f>
        <v/>
      </c>
      <c r="BH23" s="44" t="str">
        <f ca="1">IF(AND($C23="Objetivo",BH$7&gt;=$G23,BH$7&lt;=$G23+$I23-1),2,IF(AND($C23="Hito",BH$7&gt;=$G23,BH$7&lt;=$G23+$I23-1),1,""))</f>
        <v/>
      </c>
      <c r="BI23" s="44" t="str">
        <f ca="1">IF(AND($C23="Objetivo",BI$7&gt;=$G23,BI$7&lt;=$G23+$I23-1),2,IF(AND($C23="Hito",BI$7&gt;=$G23,BI$7&lt;=$G23+$I23-1),1,""))</f>
        <v/>
      </c>
      <c r="BJ23" s="44" t="str">
        <f ca="1">IF(AND($C23="Objetivo",BJ$7&gt;=$G23,BJ$7&lt;=$G23+$I23-1),2,IF(AND($C23="Hito",BJ$7&gt;=$G23,BJ$7&lt;=$G23+$I23-1),1,""))</f>
        <v/>
      </c>
      <c r="BK23" s="44" t="str">
        <f ca="1">IF(AND($C23="Objetivo",BK$7&gt;=$G23,BK$7&lt;=$G23+$I23-1),2,IF(AND($C23="Hito",BK$7&gt;=$G23,BK$7&lt;=$G23+$I23-1),1,""))</f>
        <v/>
      </c>
      <c r="BL23" s="44" t="str">
        <f ca="1">IF(AND($C23="Objetivo",BL$7&gt;=$G23,BL$7&lt;=$G23+$I23-1),2,IF(AND($C23="Hito",BL$7&gt;=$G23,BL$7&lt;=$G23+$I23-1),1,""))</f>
        <v/>
      </c>
      <c r="BM23" s="44" t="str">
        <f ca="1">IF(AND($C23="Objetivo",BM$7&gt;=$G23,BM$7&lt;=$G23+$I23-1),2,IF(AND($C23="Hito",BM$7&gt;=$G23,BM$7&lt;=$G23+$I23-1),1,""))</f>
        <v/>
      </c>
      <c r="BN23" s="44" t="str">
        <f ca="1">IF(AND($C23="Objetivo",BN$7&gt;=$G23,BN$7&lt;=$G23+$I23-1),2,IF(AND($C23="Hito",BN$7&gt;=$G23,BN$7&lt;=$G23+$I23-1),1,""))</f>
        <v/>
      </c>
    </row>
    <row r="24" spans="1:70" s="21" customFormat="1" outlineLevel="1" x14ac:dyDescent="0.3">
      <c r="A24" s="14"/>
      <c r="B24" s="89" t="s">
        <v>43</v>
      </c>
      <c r="C24" s="80" t="s">
        <v>4</v>
      </c>
      <c r="D24" s="59"/>
      <c r="E24" s="99" t="s">
        <v>21</v>
      </c>
      <c r="F24" s="79">
        <v>1</v>
      </c>
      <c r="G24" s="76">
        <f ca="1">Hitos4352426[[#This Row],[Inicio]]+Hitos4352426[[#This Row],[Días]]</f>
        <v>45859</v>
      </c>
      <c r="H24" s="76">
        <v>45866</v>
      </c>
      <c r="I24" s="82">
        <v>7</v>
      </c>
      <c r="J24" s="43"/>
      <c r="K24" s="44" t="str">
        <f ca="1">IF(AND($C24="Objetivo",K$7&gt;=$G24,K$7&lt;=$G24+$I24-1),2,IF(AND($C24="Hito",K$7&gt;=$G24,K$7&lt;=$G24+$I24-1),1,""))</f>
        <v/>
      </c>
      <c r="L24" s="44" t="str">
        <f ca="1">IF(AND($C24="Objetivo",L$7&gt;=$G24,L$7&lt;=$G24+$I24-1),2,IF(AND($C24="Hito",L$7&gt;=$G24,L$7&lt;=$G24+$I24-1),1,""))</f>
        <v/>
      </c>
      <c r="M24" s="44" t="str">
        <f ca="1">IF(AND($C24="Objetivo",M$7&gt;=$G24,M$7&lt;=$G24+$I24-1),2,IF(AND($C24="Hito",M$7&gt;=$G24,M$7&lt;=$G24+$I24-1),1,""))</f>
        <v/>
      </c>
      <c r="N24" s="44" t="str">
        <f ca="1">IF(AND($C24="Objetivo",N$7&gt;=$G24,N$7&lt;=$G24+$I24-1),2,IF(AND($C24="Hito",N$7&gt;=$G24,N$7&lt;=$G24+$I24-1),1,""))</f>
        <v/>
      </c>
      <c r="O24" s="44" t="str">
        <f ca="1">IF(AND($C24="Objetivo",O$7&gt;=$G24,O$7&lt;=$G24+$I24-1),2,IF(AND($C24="Hito",O$7&gt;=$G24,O$7&lt;=$G24+$I24-1),1,""))</f>
        <v/>
      </c>
      <c r="P24" s="44" t="str">
        <f ca="1">IF(AND($C24="Objetivo",P$7&gt;=$G24,P$7&lt;=$G24+$I24-1),2,IF(AND($C24="Hito",P$7&gt;=$G24,P$7&lt;=$G24+$I24-1),1,""))</f>
        <v/>
      </c>
      <c r="Q24" s="44" t="str">
        <f ca="1">IF(AND($C24="Objetivo",Q$7&gt;=$G24,Q$7&lt;=$G24+$I24-1),2,IF(AND($C24="Hito",Q$7&gt;=$G24,Q$7&lt;=$G24+$I24-1),1,""))</f>
        <v/>
      </c>
      <c r="R24" s="44" t="str">
        <f ca="1">IF(AND($C24="Objetivo",R$7&gt;=$G24,R$7&lt;=$G24+$I24-1),2,IF(AND($C24="Hito",R$7&gt;=$G24,R$7&lt;=$G24+$I24-1),1,""))</f>
        <v/>
      </c>
      <c r="S24" s="44" t="str">
        <f ca="1">IF(AND($C24="Objetivo",S$7&gt;=$G24,S$7&lt;=$G24+$I24-1),2,IF(AND($C24="Hito",S$7&gt;=$G24,S$7&lt;=$G24+$I24-1),1,""))</f>
        <v/>
      </c>
      <c r="T24" s="44" t="str">
        <f ca="1">IF(AND($C24="Objetivo",T$7&gt;=$G24,T$7&lt;=$G24+$I24-1),2,IF(AND($C24="Hito",T$7&gt;=$G24,T$7&lt;=$G24+$I24-1),1,""))</f>
        <v/>
      </c>
      <c r="U24" s="44" t="str">
        <f ca="1">IF(AND($C24="Objetivo",U$7&gt;=$G24,U$7&lt;=$G24+$I24-1),2,IF(AND($C24="Hito",U$7&gt;=$G24,U$7&lt;=$G24+$I24-1),1,""))</f>
        <v/>
      </c>
      <c r="V24" s="44" t="str">
        <f ca="1">IF(AND($C24="Objetivo",V$7&gt;=$G24,V$7&lt;=$G24+$I24-1),2,IF(AND($C24="Hito",V$7&gt;=$G24,V$7&lt;=$G24+$I24-1),1,""))</f>
        <v/>
      </c>
      <c r="W24" s="44" t="str">
        <f t="shared" ca="1" si="24"/>
        <v/>
      </c>
      <c r="X24" s="44" t="str">
        <f t="shared" ca="1" si="24"/>
        <v/>
      </c>
      <c r="Y24" s="44" t="str">
        <f t="shared" ca="1" si="24"/>
        <v/>
      </c>
      <c r="Z24" s="44" t="str">
        <f t="shared" ca="1" si="24"/>
        <v/>
      </c>
      <c r="AA24" s="44" t="str">
        <f t="shared" ca="1" si="24"/>
        <v/>
      </c>
      <c r="AB24" s="44" t="str">
        <f t="shared" ca="1" si="24"/>
        <v/>
      </c>
      <c r="AC24" s="44" t="str">
        <f t="shared" ca="1" si="24"/>
        <v/>
      </c>
      <c r="AD24" s="44" t="str">
        <f t="shared" ca="1" si="24"/>
        <v/>
      </c>
      <c r="AE24" s="44" t="str">
        <f t="shared" ca="1" si="24"/>
        <v/>
      </c>
      <c r="AF24" s="44" t="str">
        <f t="shared" ca="1" si="24"/>
        <v/>
      </c>
      <c r="AG24" s="44" t="str">
        <f t="shared" ca="1" si="24"/>
        <v/>
      </c>
      <c r="AH24" s="44" t="str">
        <f t="shared" ca="1" si="24"/>
        <v/>
      </c>
      <c r="AI24" s="44" t="str">
        <f t="shared" ca="1" si="24"/>
        <v/>
      </c>
      <c r="AJ24" s="44" t="str">
        <f t="shared" ca="1" si="24"/>
        <v/>
      </c>
      <c r="AK24" s="44" t="str">
        <f t="shared" ca="1" si="25"/>
        <v/>
      </c>
      <c r="AL24" s="44" t="str">
        <f t="shared" ca="1" si="25"/>
        <v/>
      </c>
      <c r="AM24" s="44" t="str">
        <f t="shared" ca="1" si="25"/>
        <v/>
      </c>
      <c r="AN24" s="44" t="str">
        <f t="shared" ca="1" si="25"/>
        <v/>
      </c>
      <c r="AO24" s="44" t="str">
        <f t="shared" ca="1" si="25"/>
        <v/>
      </c>
      <c r="AP24" s="44" t="str">
        <f t="shared" ca="1" si="25"/>
        <v/>
      </c>
      <c r="AQ24" s="44" t="str">
        <f t="shared" ca="1" si="25"/>
        <v/>
      </c>
      <c r="AR24" s="44" t="str">
        <f t="shared" ca="1" si="25"/>
        <v/>
      </c>
      <c r="AS24" s="44" t="str">
        <f t="shared" ca="1" si="25"/>
        <v/>
      </c>
      <c r="AT24" s="44" t="str">
        <f t="shared" ca="1" si="25"/>
        <v/>
      </c>
      <c r="AU24" s="44" t="str">
        <f t="shared" ca="1" si="26"/>
        <v/>
      </c>
      <c r="AV24" s="44" t="str">
        <f t="shared" ca="1" si="26"/>
        <v/>
      </c>
      <c r="AW24" s="44" t="str">
        <f t="shared" ca="1" si="26"/>
        <v/>
      </c>
      <c r="AX24" s="44" t="str">
        <f ca="1">IF(AND($C24="Objetivo",AX$7&gt;=$G24,AX$7&lt;=$G24+$I24-1),2,IF(AND($C24="Hito",AX$7&gt;=$G24,AX$7&lt;=$G24+$I24-1),1,""))</f>
        <v/>
      </c>
      <c r="AY24" s="44" t="str">
        <f ca="1">IF(AND($C24="Objetivo",AY$7&gt;=$G24,AY$7&lt;=$G24+$I24-1),2,IF(AND($C24="Hito",AY$7&gt;=$G24,AY$7&lt;=$G24+$I24-1),1,""))</f>
        <v/>
      </c>
      <c r="AZ24" s="44" t="str">
        <f ca="1">IF(AND($C24="Objetivo",AZ$7&gt;=$G24,AZ$7&lt;=$G24+$I24-1),2,IF(AND($C24="Hito",AZ$7&gt;=$G24,AZ$7&lt;=$G24+$I24-1),1,""))</f>
        <v/>
      </c>
      <c r="BA24" s="44" t="str">
        <f ca="1">IF(AND($C24="Objetivo",BA$7&gt;=$G24,BA$7&lt;=$G24+$I24-1),2,IF(AND($C24="Hito",BA$7&gt;=$G24,BA$7&lt;=$G24+$I24-1),1,""))</f>
        <v/>
      </c>
      <c r="BB24" s="44" t="str">
        <f ca="1">IF(AND($C24="Objetivo",BB$7&gt;=$G24,BB$7&lt;=$G24+$I24-1),2,IF(AND($C24="Hito",BB$7&gt;=$G24,BB$7&lt;=$G24+$I24-1),1,""))</f>
        <v/>
      </c>
      <c r="BC24" s="44" t="str">
        <f ca="1">IF(AND($C24="Objetivo",BC$7&gt;=$G24,BC$7&lt;=$G24+$I24-1),2,IF(AND($C24="Hito",BC$7&gt;=$G24,BC$7&lt;=$G24+$I24-1),1,""))</f>
        <v/>
      </c>
      <c r="BD24" s="44" t="str">
        <f ca="1">IF(AND($C24="Objetivo",BD$7&gt;=$G24,BD$7&lt;=$G24+$I24-1),2,IF(AND($C24="Hito",BD$7&gt;=$G24,BD$7&lt;=$G24+$I24-1),1,""))</f>
        <v/>
      </c>
      <c r="BE24" s="44" t="str">
        <f ca="1">IF(AND($C24="Objetivo",BE$7&gt;=$G24,BE$7&lt;=$G24+$I24-1),2,IF(AND($C24="Hito",BE$7&gt;=$G24,BE$7&lt;=$G24+$I24-1),1,""))</f>
        <v/>
      </c>
      <c r="BF24" s="44" t="str">
        <f ca="1">IF(AND($C24="Objetivo",BF$7&gt;=$G24,BF$7&lt;=$G24+$I24-1),2,IF(AND($C24="Hito",BF$7&gt;=$G24,BF$7&lt;=$G24+$I24-1),1,""))</f>
        <v/>
      </c>
      <c r="BG24" s="44" t="str">
        <f ca="1">IF(AND($C24="Objetivo",BG$7&gt;=$G24,BG$7&lt;=$G24+$I24-1),2,IF(AND($C24="Hito",BG$7&gt;=$G24,BG$7&lt;=$G24+$I24-1),1,""))</f>
        <v/>
      </c>
      <c r="BH24" s="44" t="str">
        <f ca="1">IF(AND($C24="Objetivo",BH$7&gt;=$G24,BH$7&lt;=$G24+$I24-1),2,IF(AND($C24="Hito",BH$7&gt;=$G24,BH$7&lt;=$G24+$I24-1),1,""))</f>
        <v/>
      </c>
      <c r="BI24" s="44" t="str">
        <f ca="1">IF(AND($C24="Objetivo",BI$7&gt;=$G24,BI$7&lt;=$G24+$I24-1),2,IF(AND($C24="Hito",BI$7&gt;=$G24,BI$7&lt;=$G24+$I24-1),1,""))</f>
        <v/>
      </c>
      <c r="BJ24" s="44" t="str">
        <f ca="1">IF(AND($C24="Objetivo",BJ$7&gt;=$G24,BJ$7&lt;=$G24+$I24-1),2,IF(AND($C24="Hito",BJ$7&gt;=$G24,BJ$7&lt;=$G24+$I24-1),1,""))</f>
        <v/>
      </c>
      <c r="BK24" s="44" t="str">
        <f ca="1">IF(AND($C24="Objetivo",BK$7&gt;=$G24,BK$7&lt;=$G24+$I24-1),2,IF(AND($C24="Hito",BK$7&gt;=$G24,BK$7&lt;=$G24+$I24-1),1,""))</f>
        <v/>
      </c>
      <c r="BL24" s="44" t="str">
        <f ca="1">IF(AND($C24="Objetivo",BL$7&gt;=$G24,BL$7&lt;=$G24+$I24-1),2,IF(AND($C24="Hito",BL$7&gt;=$G24,BL$7&lt;=$G24+$I24-1),1,""))</f>
        <v/>
      </c>
      <c r="BM24" s="44" t="str">
        <f ca="1">IF(AND($C24="Objetivo",BM$7&gt;=$G24,BM$7&lt;=$G24+$I24-1),2,IF(AND($C24="Hito",BM$7&gt;=$G24,BM$7&lt;=$G24+$I24-1),1,""))</f>
        <v/>
      </c>
      <c r="BN24" s="44" t="str">
        <f ca="1">IF(AND($C24="Objetivo",BN$7&gt;=$G24,BN$7&lt;=$G24+$I24-1),2,IF(AND($C24="Hito",BN$7&gt;=$G24,BN$7&lt;=$G24+$I24-1),1,""))</f>
        <v/>
      </c>
    </row>
    <row r="25" spans="1:70" s="21" customFormat="1" ht="28.8" outlineLevel="1" x14ac:dyDescent="0.3">
      <c r="A25" s="14"/>
      <c r="B25" s="89" t="s">
        <v>44</v>
      </c>
      <c r="C25" s="80" t="s">
        <v>6</v>
      </c>
      <c r="D25" s="59"/>
      <c r="E25" s="99" t="s">
        <v>21</v>
      </c>
      <c r="F25" s="79">
        <v>1</v>
      </c>
      <c r="G25" s="76">
        <f ca="1">Hitos4352426[[#This Row],[Inicio]]+Hitos4352426[[#This Row],[Días]]</f>
        <v>45859</v>
      </c>
      <c r="H25" s="76">
        <v>45866</v>
      </c>
      <c r="I25" s="82">
        <v>7</v>
      </c>
      <c r="J25" s="43"/>
      <c r="K25" s="44" t="str">
        <f ca="1">IF(AND($C25="Objetivo",K$7&gt;=$G25,K$7&lt;=$G25+$I25-1),2,IF(AND($C25="Hito",K$7&gt;=$G25,K$7&lt;=$G25+$I25-1),1,""))</f>
        <v/>
      </c>
      <c r="L25" s="44" t="str">
        <f ca="1">IF(AND($C25="Objetivo",L$7&gt;=$G25,L$7&lt;=$G25+$I25-1),2,IF(AND($C25="Hito",L$7&gt;=$G25,L$7&lt;=$G25+$I25-1),1,""))</f>
        <v/>
      </c>
      <c r="M25" s="44" t="str">
        <f ca="1">IF(AND($C25="Objetivo",M$7&gt;=$G25,M$7&lt;=$G25+$I25-1),2,IF(AND($C25="Hito",M$7&gt;=$G25,M$7&lt;=$G25+$I25-1),1,""))</f>
        <v/>
      </c>
      <c r="N25" s="44" t="str">
        <f ca="1">IF(AND($C25="Objetivo",N$7&gt;=$G25,N$7&lt;=$G25+$I25-1),2,IF(AND($C25="Hito",N$7&gt;=$G25,N$7&lt;=$G25+$I25-1),1,""))</f>
        <v/>
      </c>
      <c r="O25" s="44" t="str">
        <f ca="1">IF(AND($C25="Objetivo",O$7&gt;=$G25,O$7&lt;=$G25+$I25-1),2,IF(AND($C25="Hito",O$7&gt;=$G25,O$7&lt;=$G25+$I25-1),1,""))</f>
        <v/>
      </c>
      <c r="P25" s="44" t="str">
        <f ca="1">IF(AND($C25="Objetivo",P$7&gt;=$G25,P$7&lt;=$G25+$I25-1),2,IF(AND($C25="Hito",P$7&gt;=$G25,P$7&lt;=$G25+$I25-1),1,""))</f>
        <v/>
      </c>
      <c r="Q25" s="44" t="str">
        <f ca="1">IF(AND($C25="Objetivo",Q$7&gt;=$G25,Q$7&lt;=$G25+$I25-1),2,IF(AND($C25="Hito",Q$7&gt;=$G25,Q$7&lt;=$G25+$I25-1),1,""))</f>
        <v/>
      </c>
      <c r="R25" s="44" t="str">
        <f ca="1">IF(AND($C25="Objetivo",R$7&gt;=$G25,R$7&lt;=$G25+$I25-1),2,IF(AND($C25="Hito",R$7&gt;=$G25,R$7&lt;=$G25+$I25-1),1,""))</f>
        <v/>
      </c>
      <c r="S25" s="44" t="str">
        <f ca="1">IF(AND($C25="Objetivo",S$7&gt;=$G25,S$7&lt;=$G25+$I25-1),2,IF(AND($C25="Hito",S$7&gt;=$G25,S$7&lt;=$G25+$I25-1),1,""))</f>
        <v/>
      </c>
      <c r="T25" s="44" t="str">
        <f ca="1">IF(AND($C25="Objetivo",T$7&gt;=$G25,T$7&lt;=$G25+$I25-1),2,IF(AND($C25="Hito",T$7&gt;=$G25,T$7&lt;=$G25+$I25-1),1,""))</f>
        <v/>
      </c>
      <c r="U25" s="44" t="str">
        <f ca="1">IF(AND($C25="Objetivo",U$7&gt;=$G25,U$7&lt;=$G25+$I25-1),2,IF(AND($C25="Hito",U$7&gt;=$G25,U$7&lt;=$G25+$I25-1),1,""))</f>
        <v/>
      </c>
      <c r="V25" s="44" t="str">
        <f ca="1">IF(AND($C25="Objetivo",V$7&gt;=$G25,V$7&lt;=$G25+$I25-1),2,IF(AND($C25="Hito",V$7&gt;=$G25,V$7&lt;=$G25+$I25-1),1,""))</f>
        <v/>
      </c>
      <c r="W25" s="44" t="str">
        <f t="shared" ca="1" si="24"/>
        <v/>
      </c>
      <c r="X25" s="44" t="str">
        <f t="shared" ca="1" si="24"/>
        <v/>
      </c>
      <c r="Y25" s="44" t="str">
        <f t="shared" ca="1" si="24"/>
        <v/>
      </c>
      <c r="Z25" s="44" t="str">
        <f t="shared" ca="1" si="24"/>
        <v/>
      </c>
      <c r="AA25" s="44" t="str">
        <f t="shared" ca="1" si="24"/>
        <v/>
      </c>
      <c r="AB25" s="44" t="str">
        <f t="shared" ca="1" si="24"/>
        <v/>
      </c>
      <c r="AC25" s="44" t="str">
        <f t="shared" ca="1" si="24"/>
        <v/>
      </c>
      <c r="AD25" s="44" t="str">
        <f t="shared" ca="1" si="24"/>
        <v/>
      </c>
      <c r="AE25" s="44" t="str">
        <f t="shared" ca="1" si="24"/>
        <v/>
      </c>
      <c r="AF25" s="44" t="str">
        <f t="shared" ca="1" si="24"/>
        <v/>
      </c>
      <c r="AG25" s="44" t="str">
        <f t="shared" ca="1" si="24"/>
        <v/>
      </c>
      <c r="AH25" s="44" t="str">
        <f t="shared" ca="1" si="24"/>
        <v/>
      </c>
      <c r="AI25" s="44" t="str">
        <f t="shared" ca="1" si="24"/>
        <v/>
      </c>
      <c r="AJ25" s="44" t="str">
        <f t="shared" ca="1" si="24"/>
        <v/>
      </c>
      <c r="AK25" s="44" t="str">
        <f t="shared" ca="1" si="25"/>
        <v/>
      </c>
      <c r="AL25" s="44" t="str">
        <f t="shared" ca="1" si="25"/>
        <v/>
      </c>
      <c r="AM25" s="44" t="str">
        <f t="shared" ca="1" si="25"/>
        <v/>
      </c>
      <c r="AN25" s="44" t="str">
        <f t="shared" ca="1" si="25"/>
        <v/>
      </c>
      <c r="AO25" s="44" t="str">
        <f t="shared" ca="1" si="25"/>
        <v/>
      </c>
      <c r="AP25" s="44" t="str">
        <f t="shared" ca="1" si="25"/>
        <v/>
      </c>
      <c r="AQ25" s="44" t="str">
        <f t="shared" ca="1" si="25"/>
        <v/>
      </c>
      <c r="AR25" s="44" t="str">
        <f t="shared" ca="1" si="25"/>
        <v/>
      </c>
      <c r="AS25" s="44" t="str">
        <f t="shared" ca="1" si="25"/>
        <v/>
      </c>
      <c r="AT25" s="44" t="str">
        <f t="shared" ca="1" si="25"/>
        <v/>
      </c>
      <c r="AU25" s="44" t="str">
        <f t="shared" ca="1" si="26"/>
        <v/>
      </c>
      <c r="AV25" s="44" t="str">
        <f t="shared" ca="1" si="26"/>
        <v/>
      </c>
      <c r="AW25" s="44" t="str">
        <f t="shared" ca="1" si="26"/>
        <v/>
      </c>
      <c r="AX25" s="44" t="str">
        <f ca="1">IF(AND($C25="Objetivo",AX$7&gt;=$G25,AX$7&lt;=$G25+$I25-1),2,IF(AND($C25="Hito",AX$7&gt;=$G25,AX$7&lt;=$G25+$I25-1),1,""))</f>
        <v/>
      </c>
      <c r="AY25" s="44" t="str">
        <f ca="1">IF(AND($C25="Objetivo",AY$7&gt;=$G25,AY$7&lt;=$G25+$I25-1),2,IF(AND($C25="Hito",AY$7&gt;=$G25,AY$7&lt;=$G25+$I25-1),1,""))</f>
        <v/>
      </c>
      <c r="AZ25" s="44" t="str">
        <f ca="1">IF(AND($C25="Objetivo",AZ$7&gt;=$G25,AZ$7&lt;=$G25+$I25-1),2,IF(AND($C25="Hito",AZ$7&gt;=$G25,AZ$7&lt;=$G25+$I25-1),1,""))</f>
        <v/>
      </c>
      <c r="BA25" s="44" t="str">
        <f ca="1">IF(AND($C25="Objetivo",BA$7&gt;=$G25,BA$7&lt;=$G25+$I25-1),2,IF(AND($C25="Hito",BA$7&gt;=$G25,BA$7&lt;=$G25+$I25-1),1,""))</f>
        <v/>
      </c>
      <c r="BB25" s="44" t="str">
        <f ca="1">IF(AND($C25="Objetivo",BB$7&gt;=$G25,BB$7&lt;=$G25+$I25-1),2,IF(AND($C25="Hito",BB$7&gt;=$G25,BB$7&lt;=$G25+$I25-1),1,""))</f>
        <v/>
      </c>
      <c r="BC25" s="44" t="str">
        <f ca="1">IF(AND($C25="Objetivo",BC$7&gt;=$G25,BC$7&lt;=$G25+$I25-1),2,IF(AND($C25="Hito",BC$7&gt;=$G25,BC$7&lt;=$G25+$I25-1),1,""))</f>
        <v/>
      </c>
      <c r="BD25" s="44" t="str">
        <f ca="1">IF(AND($C25="Objetivo",BD$7&gt;=$G25,BD$7&lt;=$G25+$I25-1),2,IF(AND($C25="Hito",BD$7&gt;=$G25,BD$7&lt;=$G25+$I25-1),1,""))</f>
        <v/>
      </c>
      <c r="BE25" s="44" t="str">
        <f ca="1">IF(AND($C25="Objetivo",BE$7&gt;=$G25,BE$7&lt;=$G25+$I25-1),2,IF(AND($C25="Hito",BE$7&gt;=$G25,BE$7&lt;=$G25+$I25-1),1,""))</f>
        <v/>
      </c>
      <c r="BF25" s="44" t="str">
        <f ca="1">IF(AND($C25="Objetivo",BF$7&gt;=$G25,BF$7&lt;=$G25+$I25-1),2,IF(AND($C25="Hito",BF$7&gt;=$G25,BF$7&lt;=$G25+$I25-1),1,""))</f>
        <v/>
      </c>
      <c r="BG25" s="44" t="str">
        <f ca="1">IF(AND($C25="Objetivo",BG$7&gt;=$G25,BG$7&lt;=$G25+$I25-1),2,IF(AND($C25="Hito",BG$7&gt;=$G25,BG$7&lt;=$G25+$I25-1),1,""))</f>
        <v/>
      </c>
      <c r="BH25" s="44" t="str">
        <f ca="1">IF(AND($C25="Objetivo",BH$7&gt;=$G25,BH$7&lt;=$G25+$I25-1),2,IF(AND($C25="Hito",BH$7&gt;=$G25,BH$7&lt;=$G25+$I25-1),1,""))</f>
        <v/>
      </c>
      <c r="BI25" s="44" t="str">
        <f ca="1">IF(AND($C25="Objetivo",BI$7&gt;=$G25,BI$7&lt;=$G25+$I25-1),2,IF(AND($C25="Hito",BI$7&gt;=$G25,BI$7&lt;=$G25+$I25-1),1,""))</f>
        <v/>
      </c>
      <c r="BJ25" s="44" t="str">
        <f ca="1">IF(AND($C25="Objetivo",BJ$7&gt;=$G25,BJ$7&lt;=$G25+$I25-1),2,IF(AND($C25="Hito",BJ$7&gt;=$G25,BJ$7&lt;=$G25+$I25-1),1,""))</f>
        <v/>
      </c>
      <c r="BK25" s="44" t="str">
        <f ca="1">IF(AND($C25="Objetivo",BK$7&gt;=$G25,BK$7&lt;=$G25+$I25-1),2,IF(AND($C25="Hito",BK$7&gt;=$G25,BK$7&lt;=$G25+$I25-1),1,""))</f>
        <v/>
      </c>
      <c r="BL25" s="44" t="str">
        <f ca="1">IF(AND($C25="Objetivo",BL$7&gt;=$G25,BL$7&lt;=$G25+$I25-1),2,IF(AND($C25="Hito",BL$7&gt;=$G25,BL$7&lt;=$G25+$I25-1),1,""))</f>
        <v/>
      </c>
      <c r="BM25" s="44" t="str">
        <f ca="1">IF(AND($C25="Objetivo",BM$7&gt;=$G25,BM$7&lt;=$G25+$I25-1),2,IF(AND($C25="Hito",BM$7&gt;=$G25,BM$7&lt;=$G25+$I25-1),1,""))</f>
        <v/>
      </c>
      <c r="BN25" s="44" t="str">
        <f ca="1">IF(AND($C25="Objetivo",BN$7&gt;=$G25,BN$7&lt;=$G25+$I25-1),2,IF(AND($C25="Hito",BN$7&gt;=$G25,BN$7&lt;=$G25+$I25-1),1,""))</f>
        <v/>
      </c>
    </row>
    <row r="26" spans="1:70" s="132" customFormat="1" x14ac:dyDescent="0.3">
      <c r="A26" s="122"/>
      <c r="B26" s="112" t="s">
        <v>48</v>
      </c>
      <c r="C26" s="129"/>
      <c r="D26" s="114"/>
      <c r="E26" s="130"/>
      <c r="F26" s="116">
        <f>SUM(F27:F32)/COUNT(F27:F32)</f>
        <v>1</v>
      </c>
      <c r="G26" s="117"/>
      <c r="H26" s="117"/>
      <c r="I26" s="118"/>
      <c r="J26" s="131"/>
      <c r="K26" s="120" t="str">
        <f ca="1">IF(AND($C26="Objetivo",K$7&gt;=$G26,K$7&lt;=$G26+$I26-1),2,IF(AND($C26="Hito",K$7&gt;=$G26,K$7&lt;=$G26+$I26-1),1,""))</f>
        <v/>
      </c>
      <c r="L26" s="120" t="str">
        <f ca="1">IF(AND($C26="Objetivo",L$7&gt;=$G26,L$7&lt;=$G26+$I26-1),2,IF(AND($C26="Hito",L$7&gt;=$G26,L$7&lt;=$G26+$I26-1),1,""))</f>
        <v/>
      </c>
      <c r="M26" s="120" t="str">
        <f ca="1">IF(AND($C26="Objetivo",M$7&gt;=$G26,M$7&lt;=$G26+$I26-1),2,IF(AND($C26="Hito",M$7&gt;=$G26,M$7&lt;=$G26+$I26-1),1,""))</f>
        <v/>
      </c>
      <c r="N26" s="120" t="str">
        <f ca="1">IF(AND($C26="Objetivo",N$7&gt;=$G26,N$7&lt;=$G26+$I26-1),2,IF(AND($C26="Hito",N$7&gt;=$G26,N$7&lt;=$G26+$I26-1),1,""))</f>
        <v/>
      </c>
      <c r="O26" s="120" t="str">
        <f ca="1">IF(AND($C26="Objetivo",O$7&gt;=$G26,O$7&lt;=$G26+$I26-1),2,IF(AND($C26="Hito",O$7&gt;=$G26,O$7&lt;=$G26+$I26-1),1,""))</f>
        <v/>
      </c>
      <c r="P26" s="120" t="str">
        <f ca="1">IF(AND($C26="Objetivo",P$7&gt;=$G26,P$7&lt;=$G26+$I26-1),2,IF(AND($C26="Hito",P$7&gt;=$G26,P$7&lt;=$G26+$I26-1),1,""))</f>
        <v/>
      </c>
      <c r="Q26" s="120" t="str">
        <f ca="1">IF(AND($C26="Objetivo",Q$7&gt;=$G26,Q$7&lt;=$G26+$I26-1),2,IF(AND($C26="Hito",Q$7&gt;=$G26,Q$7&lt;=$G26+$I26-1),1,""))</f>
        <v/>
      </c>
      <c r="R26" s="120" t="str">
        <f ca="1">IF(AND($C26="Objetivo",R$7&gt;=$G26,R$7&lt;=$G26+$I26-1),2,IF(AND($C26="Hito",R$7&gt;=$G26,R$7&lt;=$G26+$I26-1),1,""))</f>
        <v/>
      </c>
      <c r="S26" s="120" t="str">
        <f ca="1">IF(AND($C26="Objetivo",S$7&gt;=$G26,S$7&lt;=$G26+$I26-1),2,IF(AND($C26="Hito",S$7&gt;=$G26,S$7&lt;=$G26+$I26-1),1,""))</f>
        <v/>
      </c>
      <c r="T26" s="120" t="str">
        <f ca="1">IF(AND($C26="Objetivo",T$7&gt;=$G26,T$7&lt;=$G26+$I26-1),2,IF(AND($C26="Hito",T$7&gt;=$G26,T$7&lt;=$G26+$I26-1),1,""))</f>
        <v/>
      </c>
      <c r="U26" s="120" t="str">
        <f ca="1">IF(AND($C26="Objetivo",U$7&gt;=$G26,U$7&lt;=$G26+$I26-1),2,IF(AND($C26="Hito",U$7&gt;=$G26,U$7&lt;=$G26+$I26-1),1,""))</f>
        <v/>
      </c>
      <c r="V26" s="120" t="str">
        <f ca="1">IF(AND($C26="Objetivo",V$7&gt;=$G26,V$7&lt;=$G26+$I26-1),2,IF(AND($C26="Hito",V$7&gt;=$G26,V$7&lt;=$G26+$I26-1),1,""))</f>
        <v/>
      </c>
      <c r="W26" s="120" t="str">
        <f t="shared" ca="1" si="24"/>
        <v/>
      </c>
      <c r="X26" s="120" t="str">
        <f t="shared" ca="1" si="24"/>
        <v/>
      </c>
      <c r="Y26" s="120" t="str">
        <f t="shared" ca="1" si="24"/>
        <v/>
      </c>
      <c r="Z26" s="120" t="str">
        <f t="shared" ca="1" si="24"/>
        <v/>
      </c>
      <c r="AA26" s="120" t="str">
        <f t="shared" ca="1" si="24"/>
        <v/>
      </c>
      <c r="AB26" s="120" t="str">
        <f t="shared" ca="1" si="24"/>
        <v/>
      </c>
      <c r="AC26" s="120" t="str">
        <f t="shared" ca="1" si="24"/>
        <v/>
      </c>
      <c r="AD26" s="120" t="str">
        <f t="shared" ca="1" si="24"/>
        <v/>
      </c>
      <c r="AE26" s="120" t="str">
        <f t="shared" ca="1" si="24"/>
        <v/>
      </c>
      <c r="AF26" s="120" t="str">
        <f t="shared" ca="1" si="24"/>
        <v/>
      </c>
      <c r="AG26" s="120" t="str">
        <f t="shared" ca="1" si="24"/>
        <v/>
      </c>
      <c r="AH26" s="120" t="str">
        <f t="shared" ca="1" si="24"/>
        <v/>
      </c>
      <c r="AI26" s="120" t="str">
        <f t="shared" ca="1" si="24"/>
        <v/>
      </c>
      <c r="AJ26" s="120" t="str">
        <f t="shared" ca="1" si="24"/>
        <v/>
      </c>
      <c r="AK26" s="120" t="str">
        <f t="shared" ca="1" si="25"/>
        <v/>
      </c>
      <c r="AL26" s="120" t="str">
        <f t="shared" ca="1" si="25"/>
        <v/>
      </c>
      <c r="AM26" s="120" t="str">
        <f t="shared" ca="1" si="25"/>
        <v/>
      </c>
      <c r="AN26" s="120" t="str">
        <f t="shared" ca="1" si="25"/>
        <v/>
      </c>
      <c r="AO26" s="120" t="str">
        <f t="shared" ca="1" si="25"/>
        <v/>
      </c>
      <c r="AP26" s="120" t="str">
        <f t="shared" ca="1" si="25"/>
        <v/>
      </c>
      <c r="AQ26" s="120" t="str">
        <f t="shared" ca="1" si="25"/>
        <v/>
      </c>
      <c r="AR26" s="120" t="str">
        <f t="shared" ca="1" si="25"/>
        <v/>
      </c>
      <c r="AS26" s="120" t="str">
        <f t="shared" ca="1" si="25"/>
        <v/>
      </c>
      <c r="AT26" s="120" t="str">
        <f t="shared" ca="1" si="25"/>
        <v/>
      </c>
      <c r="AU26" s="120" t="str">
        <f t="shared" ca="1" si="26"/>
        <v/>
      </c>
      <c r="AV26" s="120" t="str">
        <f t="shared" ca="1" si="26"/>
        <v/>
      </c>
      <c r="AW26" s="120" t="str">
        <f t="shared" ca="1" si="26"/>
        <v/>
      </c>
      <c r="AX26" s="120" t="str">
        <f ca="1">IF(AND($C26="Objetivo",AX$7&gt;=$G26,AX$7&lt;=$G26+$I26-1),2,IF(AND($C26="Hito",AX$7&gt;=$G26,AX$7&lt;=$G26+$I26-1),1,""))</f>
        <v/>
      </c>
      <c r="AY26" s="120" t="str">
        <f ca="1">IF(AND($C26="Objetivo",AY$7&gt;=$G26,AY$7&lt;=$G26+$I26-1),2,IF(AND($C26="Hito",AY$7&gt;=$G26,AY$7&lt;=$G26+$I26-1),1,""))</f>
        <v/>
      </c>
      <c r="AZ26" s="120" t="str">
        <f ca="1">IF(AND($C26="Objetivo",AZ$7&gt;=$G26,AZ$7&lt;=$G26+$I26-1),2,IF(AND($C26="Hito",AZ$7&gt;=$G26,AZ$7&lt;=$G26+$I26-1),1,""))</f>
        <v/>
      </c>
      <c r="BA26" s="120" t="str">
        <f ca="1">IF(AND($C26="Objetivo",BA$7&gt;=$G26,BA$7&lt;=$G26+$I26-1),2,IF(AND($C26="Hito",BA$7&gt;=$G26,BA$7&lt;=$G26+$I26-1),1,""))</f>
        <v/>
      </c>
      <c r="BB26" s="120" t="str">
        <f ca="1">IF(AND($C26="Objetivo",BB$7&gt;=$G26,BB$7&lt;=$G26+$I26-1),2,IF(AND($C26="Hito",BB$7&gt;=$G26,BB$7&lt;=$G26+$I26-1),1,""))</f>
        <v/>
      </c>
      <c r="BC26" s="120" t="str">
        <f ca="1">IF(AND($C26="Objetivo",BC$7&gt;=$G26,BC$7&lt;=$G26+$I26-1),2,IF(AND($C26="Hito",BC$7&gt;=$G26,BC$7&lt;=$G26+$I26-1),1,""))</f>
        <v/>
      </c>
      <c r="BD26" s="120" t="str">
        <f ca="1">IF(AND($C26="Objetivo",BD$7&gt;=$G26,BD$7&lt;=$G26+$I26-1),2,IF(AND($C26="Hito",BD$7&gt;=$G26,BD$7&lt;=$G26+$I26-1),1,""))</f>
        <v/>
      </c>
      <c r="BE26" s="120" t="str">
        <f ca="1">IF(AND($C26="Objetivo",BE$7&gt;=$G26,BE$7&lt;=$G26+$I26-1),2,IF(AND($C26="Hito",BE$7&gt;=$G26,BE$7&lt;=$G26+$I26-1),1,""))</f>
        <v/>
      </c>
      <c r="BF26" s="120" t="str">
        <f ca="1">IF(AND($C26="Objetivo",BF$7&gt;=$G26,BF$7&lt;=$G26+$I26-1),2,IF(AND($C26="Hito",BF$7&gt;=$G26,BF$7&lt;=$G26+$I26-1),1,""))</f>
        <v/>
      </c>
      <c r="BG26" s="120" t="str">
        <f ca="1">IF(AND($C26="Objetivo",BG$7&gt;=$G26,BG$7&lt;=$G26+$I26-1),2,IF(AND($C26="Hito",BG$7&gt;=$G26,BG$7&lt;=$G26+$I26-1),1,""))</f>
        <v/>
      </c>
      <c r="BH26" s="120" t="str">
        <f ca="1">IF(AND($C26="Objetivo",BH$7&gt;=$G26,BH$7&lt;=$G26+$I26-1),2,IF(AND($C26="Hito",BH$7&gt;=$G26,BH$7&lt;=$G26+$I26-1),1,""))</f>
        <v/>
      </c>
      <c r="BI26" s="120" t="str">
        <f ca="1">IF(AND($C26="Objetivo",BI$7&gt;=$G26,BI$7&lt;=$G26+$I26-1),2,IF(AND($C26="Hito",BI$7&gt;=$G26,BI$7&lt;=$G26+$I26-1),1,""))</f>
        <v/>
      </c>
      <c r="BJ26" s="120" t="str">
        <f ca="1">IF(AND($C26="Objetivo",BJ$7&gt;=$G26,BJ$7&lt;=$G26+$I26-1),2,IF(AND($C26="Hito",BJ$7&gt;=$G26,BJ$7&lt;=$G26+$I26-1),1,""))</f>
        <v/>
      </c>
      <c r="BK26" s="120" t="str">
        <f ca="1">IF(AND($C26="Objetivo",BK$7&gt;=$G26,BK$7&lt;=$G26+$I26-1),2,IF(AND($C26="Hito",BK$7&gt;=$G26,BK$7&lt;=$G26+$I26-1),1,""))</f>
        <v/>
      </c>
      <c r="BL26" s="120" t="str">
        <f ca="1">IF(AND($C26="Objetivo",BL$7&gt;=$G26,BL$7&lt;=$G26+$I26-1),2,IF(AND($C26="Hito",BL$7&gt;=$G26,BL$7&lt;=$G26+$I26-1),1,""))</f>
        <v/>
      </c>
      <c r="BM26" s="120" t="str">
        <f ca="1">IF(AND($C26="Objetivo",BM$7&gt;=$G26,BM$7&lt;=$G26+$I26-1),2,IF(AND($C26="Hito",BM$7&gt;=$G26,BM$7&lt;=$G26+$I26-1),1,""))</f>
        <v/>
      </c>
      <c r="BN26" s="120" t="str">
        <f ca="1">IF(AND($C26="Objetivo",BN$7&gt;=$G26,BN$7&lt;=$G26+$I26-1),2,IF(AND($C26="Hito",BN$7&gt;=$G26,BN$7&lt;=$G26+$I26-1),1,""))</f>
        <v/>
      </c>
    </row>
    <row r="27" spans="1:70" s="21" customFormat="1" ht="28.8" outlineLevel="1" x14ac:dyDescent="0.3">
      <c r="A27" s="11"/>
      <c r="B27" s="89" t="s">
        <v>49</v>
      </c>
      <c r="C27" s="80" t="s">
        <v>4</v>
      </c>
      <c r="D27" s="78"/>
      <c r="E27" s="94" t="s">
        <v>21</v>
      </c>
      <c r="F27" s="79">
        <v>1</v>
      </c>
      <c r="G27" s="76">
        <v>45866</v>
      </c>
      <c r="H27" s="76">
        <f>Hitos4352426[[#This Row],[Inicio]]+Hitos4352426[[#This Row],[Días]]</f>
        <v>45873</v>
      </c>
      <c r="I27" s="82">
        <v>7</v>
      </c>
      <c r="J27" s="43"/>
      <c r="K27" s="44" t="str">
        <f ca="1">IF(AND($C27="Objetivo",K$7&gt;=$G27,K$7&lt;=$G27+$I27-1),2,IF(AND($C27="Hito",K$7&gt;=$G27,K$7&lt;=$G27+$I27-1),1,""))</f>
        <v/>
      </c>
      <c r="L27" s="44" t="str">
        <f ca="1">IF(AND($C27="Objetivo",L$7&gt;=$G27,L$7&lt;=$G27+$I27-1),2,IF(AND($C27="Hito",L$7&gt;=$G27,L$7&lt;=$G27+$I27-1),1,""))</f>
        <v/>
      </c>
      <c r="M27" s="44" t="str">
        <f ca="1">IF(AND($C27="Objetivo",M$7&gt;=$G27,M$7&lt;=$G27+$I27-1),2,IF(AND($C27="Hito",M$7&gt;=$G27,M$7&lt;=$G27+$I27-1),1,""))</f>
        <v/>
      </c>
      <c r="N27" s="44" t="str">
        <f ca="1">IF(AND($C27="Objetivo",N$7&gt;=$G27,N$7&lt;=$G27+$I27-1),2,IF(AND($C27="Hito",N$7&gt;=$G27,N$7&lt;=$G27+$I27-1),1,""))</f>
        <v/>
      </c>
      <c r="O27" s="44" t="str">
        <f ca="1">IF(AND($C27="Objetivo",O$7&gt;=$G27,O$7&lt;=$G27+$I27-1),2,IF(AND($C27="Hito",O$7&gt;=$G27,O$7&lt;=$G27+$I27-1),1,""))</f>
        <v/>
      </c>
      <c r="P27" s="44" t="str">
        <f ca="1">IF(AND($C27="Objetivo",P$7&gt;=$G27,P$7&lt;=$G27+$I27-1),2,IF(AND($C27="Hito",P$7&gt;=$G27,P$7&lt;=$G27+$I27-1),1,""))</f>
        <v/>
      </c>
      <c r="Q27" s="44" t="str">
        <f ca="1">IF(AND($C27="Objetivo",Q$7&gt;=$G27,Q$7&lt;=$G27+$I27-1),2,IF(AND($C27="Hito",Q$7&gt;=$G27,Q$7&lt;=$G27+$I27-1),1,""))</f>
        <v/>
      </c>
      <c r="R27" s="44" t="str">
        <f ca="1">IF(AND($C27="Objetivo",R$7&gt;=$G27,R$7&lt;=$G27+$I27-1),2,IF(AND($C27="Hito",R$7&gt;=$G27,R$7&lt;=$G27+$I27-1),1,""))</f>
        <v/>
      </c>
      <c r="S27" s="44" t="str">
        <f ca="1">IF(AND($C27="Objetivo",S$7&gt;=$G27,S$7&lt;=$G27+$I27-1),2,IF(AND($C27="Hito",S$7&gt;=$G27,S$7&lt;=$G27+$I27-1),1,""))</f>
        <v/>
      </c>
      <c r="T27" s="44" t="str">
        <f ca="1">IF(AND($C27="Objetivo",T$7&gt;=$G27,T$7&lt;=$G27+$I27-1),2,IF(AND($C27="Hito",T$7&gt;=$G27,T$7&lt;=$G27+$I27-1),1,""))</f>
        <v/>
      </c>
      <c r="U27" s="44" t="str">
        <f ca="1">IF(AND($C27="Objetivo",U$7&gt;=$G27,U$7&lt;=$G27+$I27-1),2,IF(AND($C27="Hito",U$7&gt;=$G27,U$7&lt;=$G27+$I27-1),1,""))</f>
        <v/>
      </c>
      <c r="V27" s="44" t="str">
        <f ca="1">IF(AND($C27="Objetivo",V$7&gt;=$G27,V$7&lt;=$G27+$I27-1),2,IF(AND($C27="Hito",V$7&gt;=$G27,V$7&lt;=$G27+$I27-1),1,""))</f>
        <v/>
      </c>
      <c r="W27" s="44" t="str">
        <f t="shared" ca="1" si="24"/>
        <v/>
      </c>
      <c r="X27" s="44" t="str">
        <f t="shared" ca="1" si="24"/>
        <v/>
      </c>
      <c r="Y27" s="44" t="str">
        <f t="shared" ca="1" si="24"/>
        <v/>
      </c>
      <c r="Z27" s="44" t="str">
        <f t="shared" ca="1" si="24"/>
        <v/>
      </c>
      <c r="AA27" s="44" t="str">
        <f t="shared" ca="1" si="24"/>
        <v/>
      </c>
      <c r="AB27" s="44" t="str">
        <f t="shared" ca="1" si="24"/>
        <v/>
      </c>
      <c r="AC27" s="44" t="str">
        <f t="shared" ca="1" si="24"/>
        <v/>
      </c>
      <c r="AD27" s="44" t="str">
        <f t="shared" ca="1" si="24"/>
        <v/>
      </c>
      <c r="AE27" s="44" t="str">
        <f t="shared" ca="1" si="24"/>
        <v/>
      </c>
      <c r="AF27" s="44" t="str">
        <f t="shared" ca="1" si="24"/>
        <v/>
      </c>
      <c r="AG27" s="44" t="str">
        <f t="shared" ca="1" si="24"/>
        <v/>
      </c>
      <c r="AH27" s="44" t="str">
        <f t="shared" ca="1" si="24"/>
        <v/>
      </c>
      <c r="AI27" s="44" t="str">
        <f t="shared" ca="1" si="24"/>
        <v/>
      </c>
      <c r="AJ27" s="44" t="str">
        <f t="shared" ca="1" si="24"/>
        <v/>
      </c>
      <c r="AK27" s="44" t="str">
        <f t="shared" ca="1" si="25"/>
        <v/>
      </c>
      <c r="AL27" s="44" t="str">
        <f t="shared" ca="1" si="25"/>
        <v/>
      </c>
      <c r="AM27" s="44" t="str">
        <f t="shared" ca="1" si="25"/>
        <v/>
      </c>
      <c r="AN27" s="44" t="str">
        <f t="shared" ca="1" si="25"/>
        <v/>
      </c>
      <c r="AO27" s="44" t="str">
        <f t="shared" ca="1" si="25"/>
        <v/>
      </c>
      <c r="AP27" s="44" t="str">
        <f t="shared" ca="1" si="25"/>
        <v/>
      </c>
      <c r="AQ27" s="44" t="str">
        <f t="shared" ca="1" si="25"/>
        <v/>
      </c>
      <c r="AR27" s="44" t="str">
        <f t="shared" ca="1" si="25"/>
        <v/>
      </c>
      <c r="AS27" s="44" t="str">
        <f t="shared" ca="1" si="25"/>
        <v/>
      </c>
      <c r="AT27" s="44" t="str">
        <f t="shared" ca="1" si="25"/>
        <v/>
      </c>
      <c r="AU27" s="44" t="str">
        <f t="shared" ca="1" si="26"/>
        <v/>
      </c>
      <c r="AV27" s="44" t="str">
        <f t="shared" ca="1" si="26"/>
        <v/>
      </c>
      <c r="AW27" s="44" t="str">
        <f t="shared" ca="1" si="26"/>
        <v/>
      </c>
      <c r="AX27" s="44" t="str">
        <f ca="1">IF(AND($C27="Objetivo",AX$7&gt;=$G27,AX$7&lt;=$G27+$I27-1),2,IF(AND($C27="Hito",AX$7&gt;=$G27,AX$7&lt;=$G27+$I27-1),1,""))</f>
        <v/>
      </c>
      <c r="AY27" s="44" t="str">
        <f ca="1">IF(AND($C27="Objetivo",AY$7&gt;=$G27,AY$7&lt;=$G27+$I27-1),2,IF(AND($C27="Hito",AY$7&gt;=$G27,AY$7&lt;=$G27+$I27-1),1,""))</f>
        <v/>
      </c>
      <c r="AZ27" s="44" t="str">
        <f ca="1">IF(AND($C27="Objetivo",AZ$7&gt;=$G27,AZ$7&lt;=$G27+$I27-1),2,IF(AND($C27="Hito",AZ$7&gt;=$G27,AZ$7&lt;=$G27+$I27-1),1,""))</f>
        <v/>
      </c>
      <c r="BA27" s="44" t="str">
        <f ca="1">IF(AND($C27="Objetivo",BA$7&gt;=$G27,BA$7&lt;=$G27+$I27-1),2,IF(AND($C27="Hito",BA$7&gt;=$G27,BA$7&lt;=$G27+$I27-1),1,""))</f>
        <v/>
      </c>
      <c r="BB27" s="44" t="str">
        <f ca="1">IF(AND($C27="Objetivo",BB$7&gt;=$G27,BB$7&lt;=$G27+$I27-1),2,IF(AND($C27="Hito",BB$7&gt;=$G27,BB$7&lt;=$G27+$I27-1),1,""))</f>
        <v/>
      </c>
      <c r="BC27" s="44" t="str">
        <f ca="1">IF(AND($C27="Objetivo",BC$7&gt;=$G27,BC$7&lt;=$G27+$I27-1),2,IF(AND($C27="Hito",BC$7&gt;=$G27,BC$7&lt;=$G27+$I27-1),1,""))</f>
        <v/>
      </c>
      <c r="BD27" s="44" t="str">
        <f ca="1">IF(AND($C27="Objetivo",BD$7&gt;=$G27,BD$7&lt;=$G27+$I27-1),2,IF(AND($C27="Hito",BD$7&gt;=$G27,BD$7&lt;=$G27+$I27-1),1,""))</f>
        <v/>
      </c>
      <c r="BE27" s="44" t="str">
        <f ca="1">IF(AND($C27="Objetivo",BE$7&gt;=$G27,BE$7&lt;=$G27+$I27-1),2,IF(AND($C27="Hito",BE$7&gt;=$G27,BE$7&lt;=$G27+$I27-1),1,""))</f>
        <v/>
      </c>
      <c r="BF27" s="44" t="str">
        <f ca="1">IF(AND($C27="Objetivo",BF$7&gt;=$G27,BF$7&lt;=$G27+$I27-1),2,IF(AND($C27="Hito",BF$7&gt;=$G27,BF$7&lt;=$G27+$I27-1),1,""))</f>
        <v/>
      </c>
      <c r="BG27" s="44" t="str">
        <f ca="1">IF(AND($C27="Objetivo",BG$7&gt;=$G27,BG$7&lt;=$G27+$I27-1),2,IF(AND($C27="Hito",BG$7&gt;=$G27,BG$7&lt;=$G27+$I27-1),1,""))</f>
        <v/>
      </c>
      <c r="BH27" s="44" t="str">
        <f ca="1">IF(AND($C27="Objetivo",BH$7&gt;=$G27,BH$7&lt;=$G27+$I27-1),2,IF(AND($C27="Hito",BH$7&gt;=$G27,BH$7&lt;=$G27+$I27-1),1,""))</f>
        <v/>
      </c>
      <c r="BI27" s="44" t="str">
        <f ca="1">IF(AND($C27="Objetivo",BI$7&gt;=$G27,BI$7&lt;=$G27+$I27-1),2,IF(AND($C27="Hito",BI$7&gt;=$G27,BI$7&lt;=$G27+$I27-1),1,""))</f>
        <v/>
      </c>
      <c r="BJ27" s="44" t="str">
        <f ca="1">IF(AND($C27="Objetivo",BJ$7&gt;=$G27,BJ$7&lt;=$G27+$I27-1),2,IF(AND($C27="Hito",BJ$7&gt;=$G27,BJ$7&lt;=$G27+$I27-1),1,""))</f>
        <v/>
      </c>
      <c r="BK27" s="44" t="str">
        <f ca="1">IF(AND($C27="Objetivo",BK$7&gt;=$G27,BK$7&lt;=$G27+$I27-1),2,IF(AND($C27="Hito",BK$7&gt;=$G27,BK$7&lt;=$G27+$I27-1),1,""))</f>
        <v/>
      </c>
      <c r="BL27" s="44" t="str">
        <f ca="1">IF(AND($C27="Objetivo",BL$7&gt;=$G27,BL$7&lt;=$G27+$I27-1),2,IF(AND($C27="Hito",BL$7&gt;=$G27,BL$7&lt;=$G27+$I27-1),1,""))</f>
        <v/>
      </c>
      <c r="BM27" s="44" t="str">
        <f ca="1">IF(AND($C27="Objetivo",BM$7&gt;=$G27,BM$7&lt;=$G27+$I27-1),2,IF(AND($C27="Hito",BM$7&gt;=$G27,BM$7&lt;=$G27+$I27-1),1,""))</f>
        <v/>
      </c>
      <c r="BN27" s="44" t="str">
        <f ca="1">IF(AND($C27="Objetivo",BN$7&gt;=$G27,BN$7&lt;=$G27+$I27-1),2,IF(AND($C27="Hito",BN$7&gt;=$G27,BN$7&lt;=$G27+$I27-1),1,""))</f>
        <v/>
      </c>
    </row>
    <row r="28" spans="1:70" s="21" customFormat="1" outlineLevel="1" x14ac:dyDescent="0.3">
      <c r="A28" s="11"/>
      <c r="B28" s="89" t="s">
        <v>50</v>
      </c>
      <c r="C28" s="80" t="s">
        <v>4</v>
      </c>
      <c r="D28" s="78"/>
      <c r="E28" s="99" t="s">
        <v>21</v>
      </c>
      <c r="F28" s="79">
        <v>1</v>
      </c>
      <c r="G28" s="76">
        <v>45868</v>
      </c>
      <c r="H28" s="76">
        <f>Hitos4352426[[#This Row],[Inicio]]+Hitos4352426[[#This Row],[Días]]</f>
        <v>45873</v>
      </c>
      <c r="I28" s="82">
        <v>5</v>
      </c>
      <c r="J28" s="43"/>
      <c r="K28" s="44" t="str">
        <f ca="1">IF(AND($C28="Objetivo",K$7&gt;=$G28,K$7&lt;=$G28+$I28-1),2,IF(AND($C28="Hito",K$7&gt;=$G28,K$7&lt;=$G28+$I28-1),1,""))</f>
        <v/>
      </c>
      <c r="L28" s="44" t="str">
        <f ca="1">IF(AND($C28="Objetivo",L$7&gt;=$G28,L$7&lt;=$G28+$I28-1),2,IF(AND($C28="Hito",L$7&gt;=$G28,L$7&lt;=$G28+$I28-1),1,""))</f>
        <v/>
      </c>
      <c r="M28" s="44" t="str">
        <f ca="1">IF(AND($C28="Objetivo",M$7&gt;=$G28,M$7&lt;=$G28+$I28-1),2,IF(AND($C28="Hito",M$7&gt;=$G28,M$7&lt;=$G28+$I28-1),1,""))</f>
        <v/>
      </c>
      <c r="N28" s="44" t="str">
        <f ca="1">IF(AND($C28="Objetivo",N$7&gt;=$G28,N$7&lt;=$G28+$I28-1),2,IF(AND($C28="Hito",N$7&gt;=$G28,N$7&lt;=$G28+$I28-1),1,""))</f>
        <v/>
      </c>
      <c r="O28" s="44" t="str">
        <f ca="1">IF(AND($C28="Objetivo",O$7&gt;=$G28,O$7&lt;=$G28+$I28-1),2,IF(AND($C28="Hito",O$7&gt;=$G28,O$7&lt;=$G28+$I28-1),1,""))</f>
        <v/>
      </c>
      <c r="P28" s="44" t="str">
        <f ca="1">IF(AND($C28="Objetivo",P$7&gt;=$G28,P$7&lt;=$G28+$I28-1),2,IF(AND($C28="Hito",P$7&gt;=$G28,P$7&lt;=$G28+$I28-1),1,""))</f>
        <v/>
      </c>
      <c r="Q28" s="44" t="str">
        <f ca="1">IF(AND($C28="Objetivo",Q$7&gt;=$G28,Q$7&lt;=$G28+$I28-1),2,IF(AND($C28="Hito",Q$7&gt;=$G28,Q$7&lt;=$G28+$I28-1),1,""))</f>
        <v/>
      </c>
      <c r="R28" s="44" t="str">
        <f ca="1">IF(AND($C28="Objetivo",R$7&gt;=$G28,R$7&lt;=$G28+$I28-1),2,IF(AND($C28="Hito",R$7&gt;=$G28,R$7&lt;=$G28+$I28-1),1,""))</f>
        <v/>
      </c>
      <c r="S28" s="44" t="str">
        <f ca="1">IF(AND($C28="Objetivo",S$7&gt;=$G28,S$7&lt;=$G28+$I28-1),2,IF(AND($C28="Hito",S$7&gt;=$G28,S$7&lt;=$G28+$I28-1),1,""))</f>
        <v/>
      </c>
      <c r="T28" s="44" t="str">
        <f ca="1">IF(AND($C28="Objetivo",T$7&gt;=$G28,T$7&lt;=$G28+$I28-1),2,IF(AND($C28="Hito",T$7&gt;=$G28,T$7&lt;=$G28+$I28-1),1,""))</f>
        <v/>
      </c>
      <c r="U28" s="44" t="str">
        <f ca="1">IF(AND($C28="Objetivo",U$7&gt;=$G28,U$7&lt;=$G28+$I28-1),2,IF(AND($C28="Hito",U$7&gt;=$G28,U$7&lt;=$G28+$I28-1),1,""))</f>
        <v/>
      </c>
      <c r="V28" s="44" t="str">
        <f ca="1">IF(AND($C28="Objetivo",V$7&gt;=$G28,V$7&lt;=$G28+$I28-1),2,IF(AND($C28="Hito",V$7&gt;=$G28,V$7&lt;=$G28+$I28-1),1,""))</f>
        <v/>
      </c>
      <c r="W28" s="44" t="str">
        <f t="shared" ca="1" si="24"/>
        <v/>
      </c>
      <c r="X28" s="44" t="str">
        <f t="shared" ca="1" si="24"/>
        <v/>
      </c>
      <c r="Y28" s="44" t="str">
        <f t="shared" ca="1" si="24"/>
        <v/>
      </c>
      <c r="Z28" s="44" t="str">
        <f t="shared" ca="1" si="24"/>
        <v/>
      </c>
      <c r="AA28" s="44" t="str">
        <f t="shared" ca="1" si="24"/>
        <v/>
      </c>
      <c r="AB28" s="44" t="str">
        <f t="shared" ca="1" si="24"/>
        <v/>
      </c>
      <c r="AC28" s="44" t="str">
        <f t="shared" ca="1" si="24"/>
        <v/>
      </c>
      <c r="AD28" s="44" t="str">
        <f t="shared" ca="1" si="24"/>
        <v/>
      </c>
      <c r="AE28" s="44" t="str">
        <f t="shared" ca="1" si="24"/>
        <v/>
      </c>
      <c r="AF28" s="44" t="str">
        <f t="shared" ca="1" si="24"/>
        <v/>
      </c>
      <c r="AG28" s="44" t="str">
        <f t="shared" ca="1" si="24"/>
        <v/>
      </c>
      <c r="AH28" s="44" t="str">
        <f t="shared" ca="1" si="24"/>
        <v/>
      </c>
      <c r="AI28" s="44" t="str">
        <f t="shared" ca="1" si="24"/>
        <v/>
      </c>
      <c r="AJ28" s="44" t="str">
        <f t="shared" ca="1" si="24"/>
        <v/>
      </c>
      <c r="AK28" s="44" t="str">
        <f t="shared" ca="1" si="25"/>
        <v/>
      </c>
      <c r="AL28" s="44" t="str">
        <f t="shared" ca="1" si="25"/>
        <v/>
      </c>
      <c r="AM28" s="44" t="str">
        <f t="shared" ca="1" si="25"/>
        <v/>
      </c>
      <c r="AN28" s="44" t="str">
        <f t="shared" ca="1" si="25"/>
        <v/>
      </c>
      <c r="AO28" s="44" t="str">
        <f t="shared" ca="1" si="25"/>
        <v/>
      </c>
      <c r="AP28" s="44" t="str">
        <f t="shared" ca="1" si="25"/>
        <v/>
      </c>
      <c r="AQ28" s="44" t="str">
        <f t="shared" ca="1" si="25"/>
        <v/>
      </c>
      <c r="AR28" s="44" t="str">
        <f t="shared" ca="1" si="25"/>
        <v/>
      </c>
      <c r="AS28" s="44" t="str">
        <f t="shared" ca="1" si="25"/>
        <v/>
      </c>
      <c r="AT28" s="44" t="str">
        <f t="shared" ca="1" si="25"/>
        <v/>
      </c>
      <c r="AU28" s="44" t="str">
        <f t="shared" ca="1" si="26"/>
        <v/>
      </c>
      <c r="AV28" s="44" t="str">
        <f t="shared" ca="1" si="26"/>
        <v/>
      </c>
      <c r="AW28" s="44" t="str">
        <f t="shared" ca="1" si="26"/>
        <v/>
      </c>
      <c r="AX28" s="44" t="str">
        <f ca="1">IF(AND($C28="Objetivo",AX$7&gt;=$G28,AX$7&lt;=$G28+$I28-1),2,IF(AND($C28="Hito",AX$7&gt;=$G28,AX$7&lt;=$G28+$I28-1),1,""))</f>
        <v/>
      </c>
      <c r="AY28" s="44" t="str">
        <f ca="1">IF(AND($C28="Objetivo",AY$7&gt;=$G28,AY$7&lt;=$G28+$I28-1),2,IF(AND($C28="Hito",AY$7&gt;=$G28,AY$7&lt;=$G28+$I28-1),1,""))</f>
        <v/>
      </c>
      <c r="AZ28" s="44" t="str">
        <f ca="1">IF(AND($C28="Objetivo",AZ$7&gt;=$G28,AZ$7&lt;=$G28+$I28-1),2,IF(AND($C28="Hito",AZ$7&gt;=$G28,AZ$7&lt;=$G28+$I28-1),1,""))</f>
        <v/>
      </c>
      <c r="BA28" s="44" t="str">
        <f ca="1">IF(AND($C28="Objetivo",BA$7&gt;=$G28,BA$7&lt;=$G28+$I28-1),2,IF(AND($C28="Hito",BA$7&gt;=$G28,BA$7&lt;=$G28+$I28-1),1,""))</f>
        <v/>
      </c>
      <c r="BB28" s="44" t="str">
        <f ca="1">IF(AND($C28="Objetivo",BB$7&gt;=$G28,BB$7&lt;=$G28+$I28-1),2,IF(AND($C28="Hito",BB$7&gt;=$G28,BB$7&lt;=$G28+$I28-1),1,""))</f>
        <v/>
      </c>
      <c r="BC28" s="44" t="str">
        <f ca="1">IF(AND($C28="Objetivo",BC$7&gt;=$G28,BC$7&lt;=$G28+$I28-1),2,IF(AND($C28="Hito",BC$7&gt;=$G28,BC$7&lt;=$G28+$I28-1),1,""))</f>
        <v/>
      </c>
      <c r="BD28" s="44" t="str">
        <f ca="1">IF(AND($C28="Objetivo",BD$7&gt;=$G28,BD$7&lt;=$G28+$I28-1),2,IF(AND($C28="Hito",BD$7&gt;=$G28,BD$7&lt;=$G28+$I28-1),1,""))</f>
        <v/>
      </c>
      <c r="BE28" s="44" t="str">
        <f ca="1">IF(AND($C28="Objetivo",BE$7&gt;=$G28,BE$7&lt;=$G28+$I28-1),2,IF(AND($C28="Hito",BE$7&gt;=$G28,BE$7&lt;=$G28+$I28-1),1,""))</f>
        <v/>
      </c>
      <c r="BF28" s="44" t="str">
        <f ca="1">IF(AND($C28="Objetivo",BF$7&gt;=$G28,BF$7&lt;=$G28+$I28-1),2,IF(AND($C28="Hito",BF$7&gt;=$G28,BF$7&lt;=$G28+$I28-1),1,""))</f>
        <v/>
      </c>
      <c r="BG28" s="44" t="str">
        <f ca="1">IF(AND($C28="Objetivo",BG$7&gt;=$G28,BG$7&lt;=$G28+$I28-1),2,IF(AND($C28="Hito",BG$7&gt;=$G28,BG$7&lt;=$G28+$I28-1),1,""))</f>
        <v/>
      </c>
      <c r="BH28" s="44" t="str">
        <f ca="1">IF(AND($C28="Objetivo",BH$7&gt;=$G28,BH$7&lt;=$G28+$I28-1),2,IF(AND($C28="Hito",BH$7&gt;=$G28,BH$7&lt;=$G28+$I28-1),1,""))</f>
        <v/>
      </c>
      <c r="BI28" s="44" t="str">
        <f ca="1">IF(AND($C28="Objetivo",BI$7&gt;=$G28,BI$7&lt;=$G28+$I28-1),2,IF(AND($C28="Hito",BI$7&gt;=$G28,BI$7&lt;=$G28+$I28-1),1,""))</f>
        <v/>
      </c>
      <c r="BJ28" s="44" t="str">
        <f ca="1">IF(AND($C28="Objetivo",BJ$7&gt;=$G28,BJ$7&lt;=$G28+$I28-1),2,IF(AND($C28="Hito",BJ$7&gt;=$G28,BJ$7&lt;=$G28+$I28-1),1,""))</f>
        <v/>
      </c>
      <c r="BK28" s="44" t="str">
        <f ca="1">IF(AND($C28="Objetivo",BK$7&gt;=$G28,BK$7&lt;=$G28+$I28-1),2,IF(AND($C28="Hito",BK$7&gt;=$G28,BK$7&lt;=$G28+$I28-1),1,""))</f>
        <v/>
      </c>
      <c r="BL28" s="44" t="str">
        <f ca="1">IF(AND($C28="Objetivo",BL$7&gt;=$G28,BL$7&lt;=$G28+$I28-1),2,IF(AND($C28="Hito",BL$7&gt;=$G28,BL$7&lt;=$G28+$I28-1),1,""))</f>
        <v/>
      </c>
      <c r="BM28" s="44" t="str">
        <f ca="1">IF(AND($C28="Objetivo",BM$7&gt;=$G28,BM$7&lt;=$G28+$I28-1),2,IF(AND($C28="Hito",BM$7&gt;=$G28,BM$7&lt;=$G28+$I28-1),1,""))</f>
        <v/>
      </c>
      <c r="BN28" s="44" t="str">
        <f ca="1">IF(AND($C28="Objetivo",BN$7&gt;=$G28,BN$7&lt;=$G28+$I28-1),2,IF(AND($C28="Hito",BN$7&gt;=$G28,BN$7&lt;=$G28+$I28-1),1,""))</f>
        <v/>
      </c>
    </row>
    <row r="29" spans="1:70" s="21" customFormat="1" ht="28.8" outlineLevel="1" x14ac:dyDescent="0.3">
      <c r="A29" s="14"/>
      <c r="B29" s="89" t="s">
        <v>59</v>
      </c>
      <c r="C29" s="80" t="s">
        <v>4</v>
      </c>
      <c r="D29" s="59"/>
      <c r="E29" s="99" t="s">
        <v>21</v>
      </c>
      <c r="F29" s="79">
        <v>1</v>
      </c>
      <c r="G29" s="57">
        <v>45873</v>
      </c>
      <c r="H29" s="76">
        <f>Hitos4352426[[#This Row],[Inicio]]+Hitos4352426[[#This Row],[Días]]</f>
        <v>45880</v>
      </c>
      <c r="I29" s="58">
        <v>7</v>
      </c>
      <c r="J29" s="43"/>
      <c r="K29" s="44" t="str">
        <f ca="1">IF(AND($C29="Objetivo",K$7&gt;=$G29,K$7&lt;=$G29+$I29-1),2,IF(AND($C29="Hito",K$7&gt;=$G29,K$7&lt;=$G29+$I29-1),1,""))</f>
        <v/>
      </c>
      <c r="L29" s="44" t="str">
        <f ca="1">IF(AND($C29="Objetivo",L$7&gt;=$G29,L$7&lt;=$G29+$I29-1),2,IF(AND($C29="Hito",L$7&gt;=$G29,L$7&lt;=$G29+$I29-1),1,""))</f>
        <v/>
      </c>
      <c r="M29" s="44" t="str">
        <f ca="1">IF(AND($C29="Objetivo",M$7&gt;=$G29,M$7&lt;=$G29+$I29-1),2,IF(AND($C29="Hito",M$7&gt;=$G29,M$7&lt;=$G29+$I29-1),1,""))</f>
        <v/>
      </c>
      <c r="N29" s="44" t="str">
        <f ca="1">IF(AND($C29="Objetivo",N$7&gt;=$G29,N$7&lt;=$G29+$I29-1),2,IF(AND($C29="Hito",N$7&gt;=$G29,N$7&lt;=$G29+$I29-1),1,""))</f>
        <v/>
      </c>
      <c r="O29" s="44" t="str">
        <f ca="1">IF(AND($C29="Objetivo",O$7&gt;=$G29,O$7&lt;=$G29+$I29-1),2,IF(AND($C29="Hito",O$7&gt;=$G29,O$7&lt;=$G29+$I29-1),1,""))</f>
        <v/>
      </c>
      <c r="P29" s="44" t="str">
        <f ca="1">IF(AND($C29="Objetivo",P$7&gt;=$G29,P$7&lt;=$G29+$I29-1),2,IF(AND($C29="Hito",P$7&gt;=$G29,P$7&lt;=$G29+$I29-1),1,""))</f>
        <v/>
      </c>
      <c r="Q29" s="44" t="str">
        <f ca="1">IF(AND($C29="Objetivo",Q$7&gt;=$G29,Q$7&lt;=$G29+$I29-1),2,IF(AND($C29="Hito",Q$7&gt;=$G29,Q$7&lt;=$G29+$I29-1),1,""))</f>
        <v/>
      </c>
      <c r="R29" s="44" t="str">
        <f ca="1">IF(AND($C29="Objetivo",R$7&gt;=$G29,R$7&lt;=$G29+$I29-1),2,IF(AND($C29="Hito",R$7&gt;=$G29,R$7&lt;=$G29+$I29-1),1,""))</f>
        <v/>
      </c>
      <c r="S29" s="44" t="str">
        <f ca="1">IF(AND($C29="Objetivo",S$7&gt;=$G29,S$7&lt;=$G29+$I29-1),2,IF(AND($C29="Hito",S$7&gt;=$G29,S$7&lt;=$G29+$I29-1),1,""))</f>
        <v/>
      </c>
      <c r="T29" s="44" t="str">
        <f ca="1">IF(AND($C29="Objetivo",T$7&gt;=$G29,T$7&lt;=$G29+$I29-1),2,IF(AND($C29="Hito",T$7&gt;=$G29,T$7&lt;=$G29+$I29-1),1,""))</f>
        <v/>
      </c>
      <c r="U29" s="44" t="str">
        <f ca="1">IF(AND($C29="Objetivo",U$7&gt;=$G29,U$7&lt;=$G29+$I29-1),2,IF(AND($C29="Hito",U$7&gt;=$G29,U$7&lt;=$G29+$I29-1),1,""))</f>
        <v/>
      </c>
      <c r="V29" s="44" t="str">
        <f ca="1">IF(AND($C29="Objetivo",V$7&gt;=$G29,V$7&lt;=$G29+$I29-1),2,IF(AND($C29="Hito",V$7&gt;=$G29,V$7&lt;=$G29+$I29-1),1,""))</f>
        <v/>
      </c>
      <c r="W29" s="44" t="str">
        <f t="shared" ca="1" si="24"/>
        <v/>
      </c>
      <c r="X29" s="44" t="str">
        <f t="shared" ca="1" si="24"/>
        <v/>
      </c>
      <c r="Y29" s="44" t="str">
        <f t="shared" ca="1" si="24"/>
        <v/>
      </c>
      <c r="Z29" s="44" t="str">
        <f t="shared" ca="1" si="24"/>
        <v/>
      </c>
      <c r="AA29" s="44" t="str">
        <f t="shared" ca="1" si="24"/>
        <v/>
      </c>
      <c r="AB29" s="44" t="str">
        <f t="shared" ca="1" si="24"/>
        <v/>
      </c>
      <c r="AC29" s="44" t="str">
        <f t="shared" ca="1" si="24"/>
        <v/>
      </c>
      <c r="AD29" s="44" t="str">
        <f t="shared" ca="1" si="24"/>
        <v/>
      </c>
      <c r="AE29" s="44" t="str">
        <f t="shared" ca="1" si="24"/>
        <v/>
      </c>
      <c r="AF29" s="44" t="str">
        <f t="shared" ca="1" si="24"/>
        <v/>
      </c>
      <c r="AG29" s="44" t="str">
        <f t="shared" ca="1" si="24"/>
        <v/>
      </c>
      <c r="AH29" s="44" t="str">
        <f t="shared" ca="1" si="24"/>
        <v/>
      </c>
      <c r="AI29" s="44" t="str">
        <f t="shared" ca="1" si="24"/>
        <v/>
      </c>
      <c r="AJ29" s="44" t="str">
        <f t="shared" ca="1" si="24"/>
        <v/>
      </c>
      <c r="AK29" s="44" t="str">
        <f t="shared" ca="1" si="25"/>
        <v/>
      </c>
      <c r="AL29" s="44" t="str">
        <f t="shared" ca="1" si="25"/>
        <v/>
      </c>
      <c r="AM29" s="44" t="str">
        <f t="shared" ca="1" si="25"/>
        <v/>
      </c>
      <c r="AN29" s="44" t="str">
        <f t="shared" ca="1" si="25"/>
        <v/>
      </c>
      <c r="AO29" s="44" t="str">
        <f t="shared" ca="1" si="25"/>
        <v/>
      </c>
      <c r="AP29" s="44" t="str">
        <f t="shared" ca="1" si="25"/>
        <v/>
      </c>
      <c r="AQ29" s="44" t="str">
        <f t="shared" ca="1" si="25"/>
        <v/>
      </c>
      <c r="AR29" s="44" t="str">
        <f t="shared" ca="1" si="25"/>
        <v/>
      </c>
      <c r="AS29" s="44" t="str">
        <f t="shared" ca="1" si="25"/>
        <v/>
      </c>
      <c r="AT29" s="44" t="str">
        <f t="shared" ca="1" si="25"/>
        <v/>
      </c>
      <c r="AU29" s="44" t="str">
        <f t="shared" ca="1" si="26"/>
        <v/>
      </c>
      <c r="AV29" s="44" t="str">
        <f t="shared" ca="1" si="26"/>
        <v/>
      </c>
      <c r="AW29" s="44" t="str">
        <f t="shared" ca="1" si="26"/>
        <v/>
      </c>
      <c r="AX29" s="44" t="str">
        <f ca="1">IF(AND($C29="Objetivo",AX$7&gt;=$G29,AX$7&lt;=$G29+$I29-1),2,IF(AND($C29="Hito",AX$7&gt;=$G29,AX$7&lt;=$G29+$I29-1),1,""))</f>
        <v/>
      </c>
      <c r="AY29" s="44" t="str">
        <f ca="1">IF(AND($C29="Objetivo",AY$7&gt;=$G29,AY$7&lt;=$G29+$I29-1),2,IF(AND($C29="Hito",AY$7&gt;=$G29,AY$7&lt;=$G29+$I29-1),1,""))</f>
        <v/>
      </c>
      <c r="AZ29" s="44" t="str">
        <f ca="1">IF(AND($C29="Objetivo",AZ$7&gt;=$G29,AZ$7&lt;=$G29+$I29-1),2,IF(AND($C29="Hito",AZ$7&gt;=$G29,AZ$7&lt;=$G29+$I29-1),1,""))</f>
        <v/>
      </c>
      <c r="BA29" s="44" t="str">
        <f ca="1">IF(AND($C29="Objetivo",BA$7&gt;=$G29,BA$7&lt;=$G29+$I29-1),2,IF(AND($C29="Hito",BA$7&gt;=$G29,BA$7&lt;=$G29+$I29-1),1,""))</f>
        <v/>
      </c>
      <c r="BB29" s="44" t="str">
        <f ca="1">IF(AND($C29="Objetivo",BB$7&gt;=$G29,BB$7&lt;=$G29+$I29-1),2,IF(AND($C29="Hito",BB$7&gt;=$G29,BB$7&lt;=$G29+$I29-1),1,""))</f>
        <v/>
      </c>
      <c r="BC29" s="44" t="str">
        <f ca="1">IF(AND($C29="Objetivo",BC$7&gt;=$G29,BC$7&lt;=$G29+$I29-1),2,IF(AND($C29="Hito",BC$7&gt;=$G29,BC$7&lt;=$G29+$I29-1),1,""))</f>
        <v/>
      </c>
      <c r="BD29" s="44" t="str">
        <f ca="1">IF(AND($C29="Objetivo",BD$7&gt;=$G29,BD$7&lt;=$G29+$I29-1),2,IF(AND($C29="Hito",BD$7&gt;=$G29,BD$7&lt;=$G29+$I29-1),1,""))</f>
        <v/>
      </c>
      <c r="BE29" s="44" t="str">
        <f ca="1">IF(AND($C29="Objetivo",BE$7&gt;=$G29,BE$7&lt;=$G29+$I29-1),2,IF(AND($C29="Hito",BE$7&gt;=$G29,BE$7&lt;=$G29+$I29-1),1,""))</f>
        <v/>
      </c>
      <c r="BF29" s="44" t="str">
        <f ca="1">IF(AND($C29="Objetivo",BF$7&gt;=$G29,BF$7&lt;=$G29+$I29-1),2,IF(AND($C29="Hito",BF$7&gt;=$G29,BF$7&lt;=$G29+$I29-1),1,""))</f>
        <v/>
      </c>
      <c r="BG29" s="44" t="str">
        <f ca="1">IF(AND($C29="Objetivo",BG$7&gt;=$G29,BG$7&lt;=$G29+$I29-1),2,IF(AND($C29="Hito",BG$7&gt;=$G29,BG$7&lt;=$G29+$I29-1),1,""))</f>
        <v/>
      </c>
      <c r="BH29" s="44" t="str">
        <f ca="1">IF(AND($C29="Objetivo",BH$7&gt;=$G29,BH$7&lt;=$G29+$I29-1),2,IF(AND($C29="Hito",BH$7&gt;=$G29,BH$7&lt;=$G29+$I29-1),1,""))</f>
        <v/>
      </c>
      <c r="BI29" s="44" t="str">
        <f ca="1">IF(AND($C29="Objetivo",BI$7&gt;=$G29,BI$7&lt;=$G29+$I29-1),2,IF(AND($C29="Hito",BI$7&gt;=$G29,BI$7&lt;=$G29+$I29-1),1,""))</f>
        <v/>
      </c>
      <c r="BJ29" s="44" t="str">
        <f ca="1">IF(AND($C29="Objetivo",BJ$7&gt;=$G29,BJ$7&lt;=$G29+$I29-1),2,IF(AND($C29="Hito",BJ$7&gt;=$G29,BJ$7&lt;=$G29+$I29-1),1,""))</f>
        <v/>
      </c>
      <c r="BK29" s="44" t="str">
        <f ca="1">IF(AND($C29="Objetivo",BK$7&gt;=$G29,BK$7&lt;=$G29+$I29-1),2,IF(AND($C29="Hito",BK$7&gt;=$G29,BK$7&lt;=$G29+$I29-1),1,""))</f>
        <v/>
      </c>
      <c r="BL29" s="44" t="str">
        <f ca="1">IF(AND($C29="Objetivo",BL$7&gt;=$G29,BL$7&lt;=$G29+$I29-1),2,IF(AND($C29="Hito",BL$7&gt;=$G29,BL$7&lt;=$G29+$I29-1),1,""))</f>
        <v/>
      </c>
      <c r="BM29" s="44" t="str">
        <f ca="1">IF(AND($C29="Objetivo",BM$7&gt;=$G29,BM$7&lt;=$G29+$I29-1),2,IF(AND($C29="Hito",BM$7&gt;=$G29,BM$7&lt;=$G29+$I29-1),1,""))</f>
        <v/>
      </c>
      <c r="BN29" s="44" t="str">
        <f ca="1">IF(AND($C29="Objetivo",BN$7&gt;=$G29,BN$7&lt;=$G29+$I29-1),2,IF(AND($C29="Hito",BN$7&gt;=$G29,BN$7&lt;=$G29+$I29-1),1,""))</f>
        <v/>
      </c>
    </row>
    <row r="30" spans="1:70" s="21" customFormat="1" ht="28.8" outlineLevel="1" x14ac:dyDescent="0.3">
      <c r="A30" s="14"/>
      <c r="B30" s="89" t="s">
        <v>51</v>
      </c>
      <c r="C30" s="80" t="s">
        <v>4</v>
      </c>
      <c r="D30" s="59"/>
      <c r="E30" s="94" t="s">
        <v>21</v>
      </c>
      <c r="F30" s="79">
        <v>1</v>
      </c>
      <c r="G30" s="57">
        <v>45880</v>
      </c>
      <c r="H30" s="76">
        <f>Hitos4352426[[#This Row],[Inicio]]+Hitos4352426[[#This Row],[Días]]</f>
        <v>45887</v>
      </c>
      <c r="I30" s="58">
        <v>7</v>
      </c>
      <c r="J30" s="43"/>
      <c r="K30" s="44" t="str">
        <f ca="1">IF(AND($C30="Objetivo",K$7&gt;=$G30,K$7&lt;=$G30+$I30-1),2,IF(AND($C30="Hito",K$7&gt;=$G30,K$7&lt;=$G30+$I30-1),1,""))</f>
        <v/>
      </c>
      <c r="L30" s="44" t="str">
        <f ca="1">IF(AND($C30="Objetivo",L$7&gt;=$G30,L$7&lt;=$G30+$I30-1),2,IF(AND($C30="Hito",L$7&gt;=$G30,L$7&lt;=$G30+$I30-1),1,""))</f>
        <v/>
      </c>
      <c r="M30" s="44" t="str">
        <f ca="1">IF(AND($C30="Objetivo",M$7&gt;=$G30,M$7&lt;=$G30+$I30-1),2,IF(AND($C30="Hito",M$7&gt;=$G30,M$7&lt;=$G30+$I30-1),1,""))</f>
        <v/>
      </c>
      <c r="N30" s="44" t="str">
        <f ca="1">IF(AND($C30="Objetivo",N$7&gt;=$G30,N$7&lt;=$G30+$I30-1),2,IF(AND($C30="Hito",N$7&gt;=$G30,N$7&lt;=$G30+$I30-1),1,""))</f>
        <v/>
      </c>
      <c r="O30" s="44" t="str">
        <f ca="1">IF(AND($C30="Objetivo",O$7&gt;=$G30,O$7&lt;=$G30+$I30-1),2,IF(AND($C30="Hito",O$7&gt;=$G30,O$7&lt;=$G30+$I30-1),1,""))</f>
        <v/>
      </c>
      <c r="P30" s="44" t="str">
        <f ca="1">IF(AND($C30="Objetivo",P$7&gt;=$G30,P$7&lt;=$G30+$I30-1),2,IF(AND($C30="Hito",P$7&gt;=$G30,P$7&lt;=$G30+$I30-1),1,""))</f>
        <v/>
      </c>
      <c r="Q30" s="44" t="str">
        <f ca="1">IF(AND($C30="Objetivo",Q$7&gt;=$G30,Q$7&lt;=$G30+$I30-1),2,IF(AND($C30="Hito",Q$7&gt;=$G30,Q$7&lt;=$G30+$I30-1),1,""))</f>
        <v/>
      </c>
      <c r="R30" s="44" t="str">
        <f ca="1">IF(AND($C30="Objetivo",R$7&gt;=$G30,R$7&lt;=$G30+$I30-1),2,IF(AND($C30="Hito",R$7&gt;=$G30,R$7&lt;=$G30+$I30-1),1,""))</f>
        <v/>
      </c>
      <c r="S30" s="44" t="str">
        <f ca="1">IF(AND($C30="Objetivo",S$7&gt;=$G30,S$7&lt;=$G30+$I30-1),2,IF(AND($C30="Hito",S$7&gt;=$G30,S$7&lt;=$G30+$I30-1),1,""))</f>
        <v/>
      </c>
      <c r="T30" s="44" t="str">
        <f ca="1">IF(AND($C30="Objetivo",T$7&gt;=$G30,T$7&lt;=$G30+$I30-1),2,IF(AND($C30="Hito",T$7&gt;=$G30,T$7&lt;=$G30+$I30-1),1,""))</f>
        <v/>
      </c>
      <c r="U30" s="44" t="str">
        <f ca="1">IF(AND($C30="Objetivo",U$7&gt;=$G30,U$7&lt;=$G30+$I30-1),2,IF(AND($C30="Hito",U$7&gt;=$G30,U$7&lt;=$G30+$I30-1),1,""))</f>
        <v/>
      </c>
      <c r="V30" s="44" t="str">
        <f ca="1">IF(AND($C30="Objetivo",V$7&gt;=$G30,V$7&lt;=$G30+$I30-1),2,IF(AND($C30="Hito",V$7&gt;=$G30,V$7&lt;=$G30+$I30-1),1,""))</f>
        <v/>
      </c>
      <c r="W30" s="44" t="str">
        <f t="shared" ref="W30:AW32" ca="1" si="29">IF(AND($C30="Objetivo",W$7&gt;=$G30,W$7&lt;=$G30+$I30-1),2,IF(AND($C30="Hito",W$7&gt;=$G30,W$7&lt;=$G30+$I30-1),1,""))</f>
        <v/>
      </c>
      <c r="X30" s="44" t="str">
        <f t="shared" ca="1" si="29"/>
        <v/>
      </c>
      <c r="Y30" s="44" t="str">
        <f t="shared" ca="1" si="29"/>
        <v/>
      </c>
      <c r="Z30" s="44" t="str">
        <f t="shared" ca="1" si="29"/>
        <v/>
      </c>
      <c r="AA30" s="44" t="str">
        <f t="shared" ca="1" si="29"/>
        <v/>
      </c>
      <c r="AB30" s="44" t="str">
        <f t="shared" ca="1" si="29"/>
        <v/>
      </c>
      <c r="AC30" s="44" t="str">
        <f t="shared" ca="1" si="29"/>
        <v/>
      </c>
      <c r="AD30" s="44" t="str">
        <f t="shared" ca="1" si="29"/>
        <v/>
      </c>
      <c r="AE30" s="44" t="str">
        <f t="shared" ca="1" si="29"/>
        <v/>
      </c>
      <c r="AF30" s="44" t="str">
        <f t="shared" ca="1" si="29"/>
        <v/>
      </c>
      <c r="AG30" s="44" t="str">
        <f t="shared" ca="1" si="29"/>
        <v/>
      </c>
      <c r="AH30" s="44" t="str">
        <f t="shared" ca="1" si="29"/>
        <v/>
      </c>
      <c r="AI30" s="44" t="str">
        <f t="shared" ca="1" si="29"/>
        <v/>
      </c>
      <c r="AJ30" s="44" t="str">
        <f t="shared" ca="1" si="29"/>
        <v/>
      </c>
      <c r="AK30" s="44" t="str">
        <f t="shared" ca="1" si="29"/>
        <v/>
      </c>
      <c r="AL30" s="44" t="str">
        <f t="shared" ca="1" si="29"/>
        <v/>
      </c>
      <c r="AM30" s="44" t="str">
        <f t="shared" ca="1" si="29"/>
        <v/>
      </c>
      <c r="AN30" s="44" t="str">
        <f t="shared" ca="1" si="29"/>
        <v/>
      </c>
      <c r="AO30" s="44" t="str">
        <f t="shared" ca="1" si="29"/>
        <v/>
      </c>
      <c r="AP30" s="44" t="str">
        <f t="shared" ca="1" si="29"/>
        <v/>
      </c>
      <c r="AQ30" s="44" t="str">
        <f t="shared" ca="1" si="29"/>
        <v/>
      </c>
      <c r="AR30" s="44" t="str">
        <f t="shared" ca="1" si="29"/>
        <v/>
      </c>
      <c r="AS30" s="44" t="str">
        <f t="shared" ca="1" si="29"/>
        <v/>
      </c>
      <c r="AT30" s="44" t="str">
        <f t="shared" ca="1" si="29"/>
        <v/>
      </c>
      <c r="AU30" s="44" t="str">
        <f t="shared" ca="1" si="29"/>
        <v/>
      </c>
      <c r="AV30" s="44" t="str">
        <f t="shared" ca="1" si="29"/>
        <v/>
      </c>
      <c r="AW30" s="44" t="str">
        <f t="shared" ca="1" si="29"/>
        <v/>
      </c>
      <c r="AX30" s="44" t="str">
        <f ca="1">IF(AND($C30="Objetivo",AX$7&gt;=$G30,AX$7&lt;=$G30+$I30-1),2,IF(AND($C30="Hito",AX$7&gt;=$G30,AX$7&lt;=$G30+$I30-1),1,""))</f>
        <v/>
      </c>
      <c r="AY30" s="44" t="str">
        <f ca="1">IF(AND($C30="Objetivo",AY$7&gt;=$G30,AY$7&lt;=$G30+$I30-1),2,IF(AND($C30="Hito",AY$7&gt;=$G30,AY$7&lt;=$G30+$I30-1),1,""))</f>
        <v/>
      </c>
      <c r="AZ30" s="44" t="str">
        <f ca="1">IF(AND($C30="Objetivo",AZ$7&gt;=$G30,AZ$7&lt;=$G30+$I30-1),2,IF(AND($C30="Hito",AZ$7&gt;=$G30,AZ$7&lt;=$G30+$I30-1),1,""))</f>
        <v/>
      </c>
      <c r="BA30" s="44" t="str">
        <f ca="1">IF(AND($C30="Objetivo",BA$7&gt;=$G30,BA$7&lt;=$G30+$I30-1),2,IF(AND($C30="Hito",BA$7&gt;=$G30,BA$7&lt;=$G30+$I30-1),1,""))</f>
        <v/>
      </c>
      <c r="BB30" s="44" t="str">
        <f ca="1">IF(AND($C30="Objetivo",BB$7&gt;=$G30,BB$7&lt;=$G30+$I30-1),2,IF(AND($C30="Hito",BB$7&gt;=$G30,BB$7&lt;=$G30+$I30-1),1,""))</f>
        <v/>
      </c>
      <c r="BC30" s="44" t="str">
        <f ca="1">IF(AND($C30="Objetivo",BC$7&gt;=$G30,BC$7&lt;=$G30+$I30-1),2,IF(AND($C30="Hito",BC$7&gt;=$G30,BC$7&lt;=$G30+$I30-1),1,""))</f>
        <v/>
      </c>
      <c r="BD30" s="44" t="str">
        <f ca="1">IF(AND($C30="Objetivo",BD$7&gt;=$G30,BD$7&lt;=$G30+$I30-1),2,IF(AND($C30="Hito",BD$7&gt;=$G30,BD$7&lt;=$G30+$I30-1),1,""))</f>
        <v/>
      </c>
      <c r="BE30" s="44" t="str">
        <f ca="1">IF(AND($C30="Objetivo",BE$7&gt;=$G30,BE$7&lt;=$G30+$I30-1),2,IF(AND($C30="Hito",BE$7&gt;=$G30,BE$7&lt;=$G30+$I30-1),1,""))</f>
        <v/>
      </c>
      <c r="BF30" s="44" t="str">
        <f ca="1">IF(AND($C30="Objetivo",BF$7&gt;=$G30,BF$7&lt;=$G30+$I30-1),2,IF(AND($C30="Hito",BF$7&gt;=$G30,BF$7&lt;=$G30+$I30-1),1,""))</f>
        <v/>
      </c>
      <c r="BG30" s="44" t="str">
        <f ca="1">IF(AND($C30="Objetivo",BG$7&gt;=$G30,BG$7&lt;=$G30+$I30-1),2,IF(AND($C30="Hito",BG$7&gt;=$G30,BG$7&lt;=$G30+$I30-1),1,""))</f>
        <v/>
      </c>
      <c r="BH30" s="44" t="str">
        <f ca="1">IF(AND($C30="Objetivo",BH$7&gt;=$G30,BH$7&lt;=$G30+$I30-1),2,IF(AND($C30="Hito",BH$7&gt;=$G30,BH$7&lt;=$G30+$I30-1),1,""))</f>
        <v/>
      </c>
      <c r="BI30" s="44" t="str">
        <f ca="1">IF(AND($C30="Objetivo",BI$7&gt;=$G30,BI$7&lt;=$G30+$I30-1),2,IF(AND($C30="Hito",BI$7&gt;=$G30,BI$7&lt;=$G30+$I30-1),1,""))</f>
        <v/>
      </c>
      <c r="BJ30" s="44" t="str">
        <f ca="1">IF(AND($C30="Objetivo",BJ$7&gt;=$G30,BJ$7&lt;=$G30+$I30-1),2,IF(AND($C30="Hito",BJ$7&gt;=$G30,BJ$7&lt;=$G30+$I30-1),1,""))</f>
        <v/>
      </c>
      <c r="BK30" s="44" t="str">
        <f ca="1">IF(AND($C30="Objetivo",BK$7&gt;=$G30,BK$7&lt;=$G30+$I30-1),2,IF(AND($C30="Hito",BK$7&gt;=$G30,BK$7&lt;=$G30+$I30-1),1,""))</f>
        <v/>
      </c>
      <c r="BL30" s="44" t="str">
        <f ca="1">IF(AND($C30="Objetivo",BL$7&gt;=$G30,BL$7&lt;=$G30+$I30-1),2,IF(AND($C30="Hito",BL$7&gt;=$G30,BL$7&lt;=$G30+$I30-1),1,""))</f>
        <v/>
      </c>
      <c r="BM30" s="44" t="str">
        <f ca="1">IF(AND($C30="Objetivo",BM$7&gt;=$G30,BM$7&lt;=$G30+$I30-1),2,IF(AND($C30="Hito",BM$7&gt;=$G30,BM$7&lt;=$G30+$I30-1),1,""))</f>
        <v/>
      </c>
      <c r="BN30" s="44" t="str">
        <f ca="1">IF(AND($C30="Objetivo",BN$7&gt;=$G30,BN$7&lt;=$G30+$I30-1),2,IF(AND($C30="Hito",BN$7&gt;=$G30,BN$7&lt;=$G30+$I30-1),1,""))</f>
        <v/>
      </c>
    </row>
    <row r="31" spans="1:70" s="21" customFormat="1" outlineLevel="1" x14ac:dyDescent="0.3">
      <c r="A31" s="14"/>
      <c r="B31" s="89" t="s">
        <v>52</v>
      </c>
      <c r="C31" s="80" t="s">
        <v>4</v>
      </c>
      <c r="D31" s="59"/>
      <c r="E31" s="99" t="s">
        <v>21</v>
      </c>
      <c r="F31" s="79">
        <v>1</v>
      </c>
      <c r="G31" s="57">
        <v>45884</v>
      </c>
      <c r="H31" s="76">
        <f>Hitos4352426[[#This Row],[Inicio]]+Hitos4352426[[#This Row],[Días]]</f>
        <v>45889</v>
      </c>
      <c r="I31" s="58">
        <v>5</v>
      </c>
      <c r="J31" s="43"/>
      <c r="K31" s="44" t="str">
        <f ca="1">IF(AND($C31="Objetivo",K$7&gt;=$G31,K$7&lt;=$G31+$I31-1),2,IF(AND($C31="Hito",K$7&gt;=$G31,K$7&lt;=$G31+$I31-1),1,""))</f>
        <v/>
      </c>
      <c r="L31" s="44" t="str">
        <f ca="1">IF(AND($C31="Objetivo",L$7&gt;=$G31,L$7&lt;=$G31+$I31-1),2,IF(AND($C31="Hito",L$7&gt;=$G31,L$7&lt;=$G31+$I31-1),1,""))</f>
        <v/>
      </c>
      <c r="M31" s="44" t="str">
        <f ca="1">IF(AND($C31="Objetivo",M$7&gt;=$G31,M$7&lt;=$G31+$I31-1),2,IF(AND($C31="Hito",M$7&gt;=$G31,M$7&lt;=$G31+$I31-1),1,""))</f>
        <v/>
      </c>
      <c r="N31" s="44" t="str">
        <f ca="1">IF(AND($C31="Objetivo",N$7&gt;=$G31,N$7&lt;=$G31+$I31-1),2,IF(AND($C31="Hito",N$7&gt;=$G31,N$7&lt;=$G31+$I31-1),1,""))</f>
        <v/>
      </c>
      <c r="O31" s="44" t="str">
        <f ca="1">IF(AND($C31="Objetivo",O$7&gt;=$G31,O$7&lt;=$G31+$I31-1),2,IF(AND($C31="Hito",O$7&gt;=$G31,O$7&lt;=$G31+$I31-1),1,""))</f>
        <v/>
      </c>
      <c r="P31" s="44" t="str">
        <f ca="1">IF(AND($C31="Objetivo",P$7&gt;=$G31,P$7&lt;=$G31+$I31-1),2,IF(AND($C31="Hito",P$7&gt;=$G31,P$7&lt;=$G31+$I31-1),1,""))</f>
        <v/>
      </c>
      <c r="Q31" s="44" t="str">
        <f ca="1">IF(AND($C31="Objetivo",Q$7&gt;=$G31,Q$7&lt;=$G31+$I31-1),2,IF(AND($C31="Hito",Q$7&gt;=$G31,Q$7&lt;=$G31+$I31-1),1,""))</f>
        <v/>
      </c>
      <c r="R31" s="44" t="str">
        <f ca="1">IF(AND($C31="Objetivo",R$7&gt;=$G31,R$7&lt;=$G31+$I31-1),2,IF(AND($C31="Hito",R$7&gt;=$G31,R$7&lt;=$G31+$I31-1),1,""))</f>
        <v/>
      </c>
      <c r="S31" s="44" t="str">
        <f ca="1">IF(AND($C31="Objetivo",S$7&gt;=$G31,S$7&lt;=$G31+$I31-1),2,IF(AND($C31="Hito",S$7&gt;=$G31,S$7&lt;=$G31+$I31-1),1,""))</f>
        <v/>
      </c>
      <c r="T31" s="44" t="str">
        <f ca="1">IF(AND($C31="Objetivo",T$7&gt;=$G31,T$7&lt;=$G31+$I31-1),2,IF(AND($C31="Hito",T$7&gt;=$G31,T$7&lt;=$G31+$I31-1),1,""))</f>
        <v/>
      </c>
      <c r="U31" s="44" t="str">
        <f ca="1">IF(AND($C31="Objetivo",U$7&gt;=$G31,U$7&lt;=$G31+$I31-1),2,IF(AND($C31="Hito",U$7&gt;=$G31,U$7&lt;=$G31+$I31-1),1,""))</f>
        <v/>
      </c>
      <c r="V31" s="44" t="str">
        <f ca="1">IF(AND($C31="Objetivo",V$7&gt;=$G31,V$7&lt;=$G31+$I31-1),2,IF(AND($C31="Hito",V$7&gt;=$G31,V$7&lt;=$G31+$I31-1),1,""))</f>
        <v/>
      </c>
      <c r="W31" s="44" t="str">
        <f t="shared" ca="1" si="29"/>
        <v/>
      </c>
      <c r="X31" s="44" t="str">
        <f t="shared" ca="1" si="29"/>
        <v/>
      </c>
      <c r="Y31" s="44" t="str">
        <f t="shared" ca="1" si="29"/>
        <v/>
      </c>
      <c r="Z31" s="44" t="str">
        <f t="shared" ca="1" si="29"/>
        <v/>
      </c>
      <c r="AA31" s="44" t="str">
        <f t="shared" ca="1" si="29"/>
        <v/>
      </c>
      <c r="AB31" s="44" t="str">
        <f t="shared" ca="1" si="29"/>
        <v/>
      </c>
      <c r="AC31" s="44" t="str">
        <f t="shared" ca="1" si="29"/>
        <v/>
      </c>
      <c r="AD31" s="44" t="str">
        <f t="shared" ca="1" si="29"/>
        <v/>
      </c>
      <c r="AE31" s="44" t="str">
        <f t="shared" ca="1" si="29"/>
        <v/>
      </c>
      <c r="AF31" s="44" t="str">
        <f t="shared" ca="1" si="29"/>
        <v/>
      </c>
      <c r="AG31" s="44" t="str">
        <f t="shared" ca="1" si="29"/>
        <v/>
      </c>
      <c r="AH31" s="44" t="str">
        <f t="shared" ca="1" si="29"/>
        <v/>
      </c>
      <c r="AI31" s="44" t="str">
        <f t="shared" ca="1" si="29"/>
        <v/>
      </c>
      <c r="AJ31" s="44" t="str">
        <f t="shared" ca="1" si="29"/>
        <v/>
      </c>
      <c r="AK31" s="44" t="str">
        <f t="shared" ca="1" si="29"/>
        <v/>
      </c>
      <c r="AL31" s="44" t="str">
        <f t="shared" ca="1" si="29"/>
        <v/>
      </c>
      <c r="AM31" s="44" t="str">
        <f t="shared" ca="1" si="29"/>
        <v/>
      </c>
      <c r="AN31" s="44" t="str">
        <f t="shared" ca="1" si="29"/>
        <v/>
      </c>
      <c r="AO31" s="44" t="str">
        <f t="shared" ca="1" si="29"/>
        <v/>
      </c>
      <c r="AP31" s="44" t="str">
        <f t="shared" ca="1" si="29"/>
        <v/>
      </c>
      <c r="AQ31" s="44" t="str">
        <f t="shared" ca="1" si="29"/>
        <v/>
      </c>
      <c r="AR31" s="44" t="str">
        <f t="shared" ca="1" si="29"/>
        <v/>
      </c>
      <c r="AS31" s="44" t="str">
        <f t="shared" ca="1" si="29"/>
        <v/>
      </c>
      <c r="AT31" s="44" t="str">
        <f t="shared" ca="1" si="29"/>
        <v/>
      </c>
      <c r="AU31" s="44" t="str">
        <f t="shared" ca="1" si="29"/>
        <v/>
      </c>
      <c r="AV31" s="44" t="str">
        <f t="shared" ca="1" si="29"/>
        <v/>
      </c>
      <c r="AW31" s="44" t="str">
        <f t="shared" ca="1" si="29"/>
        <v/>
      </c>
      <c r="AX31" s="44" t="str">
        <f ca="1">IF(AND($C31="Objetivo",AX$7&gt;=$G31,AX$7&lt;=$G31+$I31-1),2,IF(AND($C31="Hito",AX$7&gt;=$G31,AX$7&lt;=$G31+$I31-1),1,""))</f>
        <v/>
      </c>
      <c r="AY31" s="44" t="str">
        <f ca="1">IF(AND($C31="Objetivo",AY$7&gt;=$G31,AY$7&lt;=$G31+$I31-1),2,IF(AND($C31="Hito",AY$7&gt;=$G31,AY$7&lt;=$G31+$I31-1),1,""))</f>
        <v/>
      </c>
      <c r="AZ31" s="44" t="str">
        <f ca="1">IF(AND($C31="Objetivo",AZ$7&gt;=$G31,AZ$7&lt;=$G31+$I31-1),2,IF(AND($C31="Hito",AZ$7&gt;=$G31,AZ$7&lt;=$G31+$I31-1),1,""))</f>
        <v/>
      </c>
      <c r="BA31" s="44" t="str">
        <f ca="1">IF(AND($C31="Objetivo",BA$7&gt;=$G31,BA$7&lt;=$G31+$I31-1),2,IF(AND($C31="Hito",BA$7&gt;=$G31,BA$7&lt;=$G31+$I31-1),1,""))</f>
        <v/>
      </c>
      <c r="BB31" s="44" t="str">
        <f ca="1">IF(AND($C31="Objetivo",BB$7&gt;=$G31,BB$7&lt;=$G31+$I31-1),2,IF(AND($C31="Hito",BB$7&gt;=$G31,BB$7&lt;=$G31+$I31-1),1,""))</f>
        <v/>
      </c>
      <c r="BC31" s="44" t="str">
        <f ca="1">IF(AND($C31="Objetivo",BC$7&gt;=$G31,BC$7&lt;=$G31+$I31-1),2,IF(AND($C31="Hito",BC$7&gt;=$G31,BC$7&lt;=$G31+$I31-1),1,""))</f>
        <v/>
      </c>
      <c r="BD31" s="44" t="str">
        <f ca="1">IF(AND($C31="Objetivo",BD$7&gt;=$G31,BD$7&lt;=$G31+$I31-1),2,IF(AND($C31="Hito",BD$7&gt;=$G31,BD$7&lt;=$G31+$I31-1),1,""))</f>
        <v/>
      </c>
      <c r="BE31" s="44" t="str">
        <f ca="1">IF(AND($C31="Objetivo",BE$7&gt;=$G31,BE$7&lt;=$G31+$I31-1),2,IF(AND($C31="Hito",BE$7&gt;=$G31,BE$7&lt;=$G31+$I31-1),1,""))</f>
        <v/>
      </c>
      <c r="BF31" s="44" t="str">
        <f ca="1">IF(AND($C31="Objetivo",BF$7&gt;=$G31,BF$7&lt;=$G31+$I31-1),2,IF(AND($C31="Hito",BF$7&gt;=$G31,BF$7&lt;=$G31+$I31-1),1,""))</f>
        <v/>
      </c>
      <c r="BG31" s="44" t="str">
        <f ca="1">IF(AND($C31="Objetivo",BG$7&gt;=$G31,BG$7&lt;=$G31+$I31-1),2,IF(AND($C31="Hito",BG$7&gt;=$G31,BG$7&lt;=$G31+$I31-1),1,""))</f>
        <v/>
      </c>
      <c r="BH31" s="44" t="str">
        <f ca="1">IF(AND($C31="Objetivo",BH$7&gt;=$G31,BH$7&lt;=$G31+$I31-1),2,IF(AND($C31="Hito",BH$7&gt;=$G31,BH$7&lt;=$G31+$I31-1),1,""))</f>
        <v/>
      </c>
      <c r="BI31" s="44" t="str">
        <f ca="1">IF(AND($C31="Objetivo",BI$7&gt;=$G31,BI$7&lt;=$G31+$I31-1),2,IF(AND($C31="Hito",BI$7&gt;=$G31,BI$7&lt;=$G31+$I31-1),1,""))</f>
        <v/>
      </c>
      <c r="BJ31" s="44" t="str">
        <f ca="1">IF(AND($C31="Objetivo",BJ$7&gt;=$G31,BJ$7&lt;=$G31+$I31-1),2,IF(AND($C31="Hito",BJ$7&gt;=$G31,BJ$7&lt;=$G31+$I31-1),1,""))</f>
        <v/>
      </c>
      <c r="BK31" s="44" t="str">
        <f ca="1">IF(AND($C31="Objetivo",BK$7&gt;=$G31,BK$7&lt;=$G31+$I31-1),2,IF(AND($C31="Hito",BK$7&gt;=$G31,BK$7&lt;=$G31+$I31-1),1,""))</f>
        <v/>
      </c>
      <c r="BL31" s="44" t="str">
        <f ca="1">IF(AND($C31="Objetivo",BL$7&gt;=$G31,BL$7&lt;=$G31+$I31-1),2,IF(AND($C31="Hito",BL$7&gt;=$G31,BL$7&lt;=$G31+$I31-1),1,""))</f>
        <v/>
      </c>
      <c r="BM31" s="44" t="str">
        <f ca="1">IF(AND($C31="Objetivo",BM$7&gt;=$G31,BM$7&lt;=$G31+$I31-1),2,IF(AND($C31="Hito",BM$7&gt;=$G31,BM$7&lt;=$G31+$I31-1),1,""))</f>
        <v/>
      </c>
      <c r="BN31" s="44" t="str">
        <f ca="1">IF(AND($C31="Objetivo",BN$7&gt;=$G31,BN$7&lt;=$G31+$I31-1),2,IF(AND($C31="Hito",BN$7&gt;=$G31,BN$7&lt;=$G31+$I31-1),1,""))</f>
        <v/>
      </c>
    </row>
    <row r="32" spans="1:70" s="21" customFormat="1" ht="28.8" outlineLevel="1" x14ac:dyDescent="0.3">
      <c r="A32" s="14"/>
      <c r="B32" s="89" t="s">
        <v>53</v>
      </c>
      <c r="C32" s="80" t="s">
        <v>4</v>
      </c>
      <c r="D32" s="59"/>
      <c r="E32" s="99" t="s">
        <v>21</v>
      </c>
      <c r="F32" s="79">
        <v>1</v>
      </c>
      <c r="G32" s="57">
        <v>45886</v>
      </c>
      <c r="H32" s="76">
        <f>Hitos4352426[[#This Row],[Inicio]]+Hitos4352426[[#This Row],[Días]]</f>
        <v>45889</v>
      </c>
      <c r="I32" s="58">
        <v>3</v>
      </c>
      <c r="J32" s="43"/>
      <c r="K32" s="44" t="str">
        <f ca="1">IF(AND($C32="Objetivo",K$7&gt;=$G32,K$7&lt;=$G32+$I32-1),2,IF(AND($C32="Hito",K$7&gt;=$G32,K$7&lt;=$G32+$I32-1),1,""))</f>
        <v/>
      </c>
      <c r="L32" s="44" t="str">
        <f ca="1">IF(AND($C32="Objetivo",L$7&gt;=$G32,L$7&lt;=$G32+$I32-1),2,IF(AND($C32="Hito",L$7&gt;=$G32,L$7&lt;=$G32+$I32-1),1,""))</f>
        <v/>
      </c>
      <c r="M32" s="44" t="str">
        <f ca="1">IF(AND($C32="Objetivo",M$7&gt;=$G32,M$7&lt;=$G32+$I32-1),2,IF(AND($C32="Hito",M$7&gt;=$G32,M$7&lt;=$G32+$I32-1),1,""))</f>
        <v/>
      </c>
      <c r="N32" s="44" t="str">
        <f ca="1">IF(AND($C32="Objetivo",N$7&gt;=$G32,N$7&lt;=$G32+$I32-1),2,IF(AND($C32="Hito",N$7&gt;=$G32,N$7&lt;=$G32+$I32-1),1,""))</f>
        <v/>
      </c>
      <c r="O32" s="44" t="str">
        <f ca="1">IF(AND($C32="Objetivo",O$7&gt;=$G32,O$7&lt;=$G32+$I32-1),2,IF(AND($C32="Hito",O$7&gt;=$G32,O$7&lt;=$G32+$I32-1),1,""))</f>
        <v/>
      </c>
      <c r="P32" s="44" t="str">
        <f ca="1">IF(AND($C32="Objetivo",P$7&gt;=$G32,P$7&lt;=$G32+$I32-1),2,IF(AND($C32="Hito",P$7&gt;=$G32,P$7&lt;=$G32+$I32-1),1,""))</f>
        <v/>
      </c>
      <c r="Q32" s="44" t="str">
        <f ca="1">IF(AND($C32="Objetivo",Q$7&gt;=$G32,Q$7&lt;=$G32+$I32-1),2,IF(AND($C32="Hito",Q$7&gt;=$G32,Q$7&lt;=$G32+$I32-1),1,""))</f>
        <v/>
      </c>
      <c r="R32" s="44" t="str">
        <f ca="1">IF(AND($C32="Objetivo",R$7&gt;=$G32,R$7&lt;=$G32+$I32-1),2,IF(AND($C32="Hito",R$7&gt;=$G32,R$7&lt;=$G32+$I32-1),1,""))</f>
        <v/>
      </c>
      <c r="S32" s="44" t="str">
        <f ca="1">IF(AND($C32="Objetivo",S$7&gt;=$G32,S$7&lt;=$G32+$I32-1),2,IF(AND($C32="Hito",S$7&gt;=$G32,S$7&lt;=$G32+$I32-1),1,""))</f>
        <v/>
      </c>
      <c r="T32" s="44" t="str">
        <f ca="1">IF(AND($C32="Objetivo",T$7&gt;=$G32,T$7&lt;=$G32+$I32-1),2,IF(AND($C32="Hito",T$7&gt;=$G32,T$7&lt;=$G32+$I32-1),1,""))</f>
        <v/>
      </c>
      <c r="U32" s="44" t="str">
        <f ca="1">IF(AND($C32="Objetivo",U$7&gt;=$G32,U$7&lt;=$G32+$I32-1),2,IF(AND($C32="Hito",U$7&gt;=$G32,U$7&lt;=$G32+$I32-1),1,""))</f>
        <v/>
      </c>
      <c r="V32" s="44" t="str">
        <f ca="1">IF(AND($C32="Objetivo",V$7&gt;=$G32,V$7&lt;=$G32+$I32-1),2,IF(AND($C32="Hito",V$7&gt;=$G32,V$7&lt;=$G32+$I32-1),1,""))</f>
        <v/>
      </c>
      <c r="W32" s="44" t="str">
        <f t="shared" ca="1" si="29"/>
        <v/>
      </c>
      <c r="X32" s="44" t="str">
        <f t="shared" ca="1" si="29"/>
        <v/>
      </c>
      <c r="Y32" s="44" t="str">
        <f t="shared" ca="1" si="29"/>
        <v/>
      </c>
      <c r="Z32" s="44" t="str">
        <f t="shared" ca="1" si="29"/>
        <v/>
      </c>
      <c r="AA32" s="44" t="str">
        <f t="shared" ca="1" si="29"/>
        <v/>
      </c>
      <c r="AB32" s="44" t="str">
        <f t="shared" ca="1" si="29"/>
        <v/>
      </c>
      <c r="AC32" s="44" t="str">
        <f t="shared" ca="1" si="29"/>
        <v/>
      </c>
      <c r="AD32" s="44" t="str">
        <f t="shared" ca="1" si="29"/>
        <v/>
      </c>
      <c r="AE32" s="44" t="str">
        <f t="shared" ca="1" si="29"/>
        <v/>
      </c>
      <c r="AF32" s="44" t="str">
        <f t="shared" ca="1" si="29"/>
        <v/>
      </c>
      <c r="AG32" s="44" t="str">
        <f t="shared" ca="1" si="29"/>
        <v/>
      </c>
      <c r="AH32" s="44" t="str">
        <f t="shared" ca="1" si="29"/>
        <v/>
      </c>
      <c r="AI32" s="44" t="str">
        <f t="shared" ca="1" si="29"/>
        <v/>
      </c>
      <c r="AJ32" s="44" t="str">
        <f t="shared" ca="1" si="29"/>
        <v/>
      </c>
      <c r="AK32" s="44" t="str">
        <f t="shared" ca="1" si="29"/>
        <v/>
      </c>
      <c r="AL32" s="44" t="str">
        <f t="shared" ca="1" si="29"/>
        <v/>
      </c>
      <c r="AM32" s="44" t="str">
        <f t="shared" ca="1" si="29"/>
        <v/>
      </c>
      <c r="AN32" s="44" t="str">
        <f t="shared" ca="1" si="29"/>
        <v/>
      </c>
      <c r="AO32" s="44" t="str">
        <f t="shared" ca="1" si="29"/>
        <v/>
      </c>
      <c r="AP32" s="44" t="str">
        <f t="shared" ca="1" si="29"/>
        <v/>
      </c>
      <c r="AQ32" s="44" t="str">
        <f t="shared" ca="1" si="29"/>
        <v/>
      </c>
      <c r="AR32" s="44" t="str">
        <f t="shared" ca="1" si="29"/>
        <v/>
      </c>
      <c r="AS32" s="44" t="str">
        <f t="shared" ca="1" si="29"/>
        <v/>
      </c>
      <c r="AT32" s="44" t="str">
        <f t="shared" ca="1" si="29"/>
        <v/>
      </c>
      <c r="AU32" s="44" t="str">
        <f t="shared" ca="1" si="29"/>
        <v/>
      </c>
      <c r="AV32" s="44" t="str">
        <f t="shared" ca="1" si="29"/>
        <v/>
      </c>
      <c r="AW32" s="44" t="str">
        <f t="shared" ca="1" si="29"/>
        <v/>
      </c>
      <c r="AX32" s="44" t="str">
        <f ca="1">IF(AND($C32="Objetivo",AX$7&gt;=$G32,AX$7&lt;=$G32+$I32-1),2,IF(AND($C32="Hito",AX$7&gt;=$G32,AX$7&lt;=$G32+$I32-1),1,""))</f>
        <v/>
      </c>
      <c r="AY32" s="44" t="str">
        <f ca="1">IF(AND($C32="Objetivo",AY$7&gt;=$G32,AY$7&lt;=$G32+$I32-1),2,IF(AND($C32="Hito",AY$7&gt;=$G32,AY$7&lt;=$G32+$I32-1),1,""))</f>
        <v/>
      </c>
      <c r="AZ32" s="44" t="str">
        <f ca="1">IF(AND($C32="Objetivo",AZ$7&gt;=$G32,AZ$7&lt;=$G32+$I32-1),2,IF(AND($C32="Hito",AZ$7&gt;=$G32,AZ$7&lt;=$G32+$I32-1),1,""))</f>
        <v/>
      </c>
      <c r="BA32" s="44" t="str">
        <f ca="1">IF(AND($C32="Objetivo",BA$7&gt;=$G32,BA$7&lt;=$G32+$I32-1),2,IF(AND($C32="Hito",BA$7&gt;=$G32,BA$7&lt;=$G32+$I32-1),1,""))</f>
        <v/>
      </c>
      <c r="BB32" s="44" t="str">
        <f ca="1">IF(AND($C32="Objetivo",BB$7&gt;=$G32,BB$7&lt;=$G32+$I32-1),2,IF(AND($C32="Hito",BB$7&gt;=$G32,BB$7&lt;=$G32+$I32-1),1,""))</f>
        <v/>
      </c>
      <c r="BC32" s="44" t="str">
        <f ca="1">IF(AND($C32="Objetivo",BC$7&gt;=$G32,BC$7&lt;=$G32+$I32-1),2,IF(AND($C32="Hito",BC$7&gt;=$G32,BC$7&lt;=$G32+$I32-1),1,""))</f>
        <v/>
      </c>
      <c r="BD32" s="44" t="str">
        <f ca="1">IF(AND($C32="Objetivo",BD$7&gt;=$G32,BD$7&lt;=$G32+$I32-1),2,IF(AND($C32="Hito",BD$7&gt;=$G32,BD$7&lt;=$G32+$I32-1),1,""))</f>
        <v/>
      </c>
      <c r="BE32" s="44" t="str">
        <f ca="1">IF(AND($C32="Objetivo",BE$7&gt;=$G32,BE$7&lt;=$G32+$I32-1),2,IF(AND($C32="Hito",BE$7&gt;=$G32,BE$7&lt;=$G32+$I32-1),1,""))</f>
        <v/>
      </c>
      <c r="BF32" s="44" t="str">
        <f ca="1">IF(AND($C32="Objetivo",BF$7&gt;=$G32,BF$7&lt;=$G32+$I32-1),2,IF(AND($C32="Hito",BF$7&gt;=$G32,BF$7&lt;=$G32+$I32-1),1,""))</f>
        <v/>
      </c>
      <c r="BG32" s="44" t="str">
        <f ca="1">IF(AND($C32="Objetivo",BG$7&gt;=$G32,BG$7&lt;=$G32+$I32-1),2,IF(AND($C32="Hito",BG$7&gt;=$G32,BG$7&lt;=$G32+$I32-1),1,""))</f>
        <v/>
      </c>
      <c r="BH32" s="44" t="str">
        <f ca="1">IF(AND($C32="Objetivo",BH$7&gt;=$G32,BH$7&lt;=$G32+$I32-1),2,IF(AND($C32="Hito",BH$7&gt;=$G32,BH$7&lt;=$G32+$I32-1),1,""))</f>
        <v/>
      </c>
      <c r="BI32" s="44" t="str">
        <f ca="1">IF(AND($C32="Objetivo",BI$7&gt;=$G32,BI$7&lt;=$G32+$I32-1),2,IF(AND($C32="Hito",BI$7&gt;=$G32,BI$7&lt;=$G32+$I32-1),1,""))</f>
        <v/>
      </c>
      <c r="BJ32" s="44" t="str">
        <f ca="1">IF(AND($C32="Objetivo",BJ$7&gt;=$G32,BJ$7&lt;=$G32+$I32-1),2,IF(AND($C32="Hito",BJ$7&gt;=$G32,BJ$7&lt;=$G32+$I32-1),1,""))</f>
        <v/>
      </c>
      <c r="BK32" s="44" t="str">
        <f ca="1">IF(AND($C32="Objetivo",BK$7&gt;=$G32,BK$7&lt;=$G32+$I32-1),2,IF(AND($C32="Hito",BK$7&gt;=$G32,BK$7&lt;=$G32+$I32-1),1,""))</f>
        <v/>
      </c>
      <c r="BL32" s="44" t="str">
        <f ca="1">IF(AND($C32="Objetivo",BL$7&gt;=$G32,BL$7&lt;=$G32+$I32-1),2,IF(AND($C32="Hito",BL$7&gt;=$G32,BL$7&lt;=$G32+$I32-1),1,""))</f>
        <v/>
      </c>
      <c r="BM32" s="44" t="str">
        <f ca="1">IF(AND($C32="Objetivo",BM$7&gt;=$G32,BM$7&lt;=$G32+$I32-1),2,IF(AND($C32="Hito",BM$7&gt;=$G32,BM$7&lt;=$G32+$I32-1),1,""))</f>
        <v/>
      </c>
      <c r="BN32" s="44" t="str">
        <f ca="1">IF(AND($C32="Objetivo",BN$7&gt;=$G32,BN$7&lt;=$G32+$I32-1),2,IF(AND($C32="Hito",BN$7&gt;=$G32,BN$7&lt;=$G32+$I32-1),1,""))</f>
        <v/>
      </c>
    </row>
    <row r="33" spans="1:67" s="132" customFormat="1" x14ac:dyDescent="0.3">
      <c r="A33" s="122"/>
      <c r="B33" s="112" t="s">
        <v>58</v>
      </c>
      <c r="C33" s="129"/>
      <c r="D33" s="114"/>
      <c r="E33" s="130"/>
      <c r="F33" s="116">
        <f>SUM(F34:F37)/COUNT(F34:F37)</f>
        <v>0.95</v>
      </c>
      <c r="G33" s="117"/>
      <c r="H33" s="117"/>
      <c r="I33" s="118"/>
      <c r="J33" s="131"/>
      <c r="K33" s="120" t="str">
        <f ca="1">IF(AND($C33="Objetivo",K$7&gt;=$G33,K$7&lt;=$G33+$I33-1),2,IF(AND($C33="Hito",K$7&gt;=$G33,K$7&lt;=$G33+$I33-1),1,""))</f>
        <v/>
      </c>
      <c r="L33" s="120" t="str">
        <f ca="1">IF(AND($C33="Objetivo",L$7&gt;=$G33,L$7&lt;=$G33+$I33-1),2,IF(AND($C33="Hito",L$7&gt;=$G33,L$7&lt;=$G33+$I33-1),1,""))</f>
        <v/>
      </c>
      <c r="M33" s="120" t="str">
        <f ca="1">IF(AND($C33="Objetivo",M$7&gt;=$G33,M$7&lt;=$G33+$I33-1),2,IF(AND($C33="Hito",M$7&gt;=$G33,M$7&lt;=$G33+$I33-1),1,""))</f>
        <v/>
      </c>
      <c r="N33" s="120" t="str">
        <f ca="1">IF(AND($C33="Objetivo",N$7&gt;=$G33,N$7&lt;=$G33+$I33-1),2,IF(AND($C33="Hito",N$7&gt;=$G33,N$7&lt;=$G33+$I33-1),1,""))</f>
        <v/>
      </c>
      <c r="O33" s="120" t="str">
        <f ca="1">IF(AND($C33="Objetivo",O$7&gt;=$G33,O$7&lt;=$G33+$I33-1),2,IF(AND($C33="Hito",O$7&gt;=$G33,O$7&lt;=$G33+$I33-1),1,""))</f>
        <v/>
      </c>
      <c r="P33" s="120" t="str">
        <f ca="1">IF(AND($C33="Objetivo",P$7&gt;=$G33,P$7&lt;=$G33+$I33-1),2,IF(AND($C33="Hito",P$7&gt;=$G33,P$7&lt;=$G33+$I33-1),1,""))</f>
        <v/>
      </c>
      <c r="Q33" s="120" t="str">
        <f ca="1">IF(AND($C33="Objetivo",Q$7&gt;=$G33,Q$7&lt;=$G33+$I33-1),2,IF(AND($C33="Hito",Q$7&gt;=$G33,Q$7&lt;=$G33+$I33-1),1,""))</f>
        <v/>
      </c>
      <c r="R33" s="120" t="str">
        <f ca="1">IF(AND($C33="Objetivo",R$7&gt;=$G33,R$7&lt;=$G33+$I33-1),2,IF(AND($C33="Hito",R$7&gt;=$G33,R$7&lt;=$G33+$I33-1),1,""))</f>
        <v/>
      </c>
      <c r="S33" s="120" t="str">
        <f ca="1">IF(AND($C33="Objetivo",S$7&gt;=$G33,S$7&lt;=$G33+$I33-1),2,IF(AND($C33="Hito",S$7&gt;=$G33,S$7&lt;=$G33+$I33-1),1,""))</f>
        <v/>
      </c>
      <c r="T33" s="120" t="str">
        <f ca="1">IF(AND($C33="Objetivo",T$7&gt;=$G33,T$7&lt;=$G33+$I33-1),2,IF(AND($C33="Hito",T$7&gt;=$G33,T$7&lt;=$G33+$I33-1),1,""))</f>
        <v/>
      </c>
      <c r="U33" s="120" t="str">
        <f ca="1">IF(AND($C33="Objetivo",U$7&gt;=$G33,U$7&lt;=$G33+$I33-1),2,IF(AND($C33="Hito",U$7&gt;=$G33,U$7&lt;=$G33+$I33-1),1,""))</f>
        <v/>
      </c>
      <c r="V33" s="120" t="str">
        <f ca="1">IF(AND($C33="Objetivo",V$7&gt;=$G33,V$7&lt;=$G33+$I33-1),2,IF(AND($C33="Hito",V$7&gt;=$G33,V$7&lt;=$G33+$I33-1),1,""))</f>
        <v/>
      </c>
      <c r="W33" s="120" t="str">
        <f t="shared" ref="W33:AW35" ca="1" si="30">IF(AND($C33="Objetivo",W$7&gt;=$G33,W$7&lt;=$G33+$I33-1),2,IF(AND($C33="Hito",W$7&gt;=$G33,W$7&lt;=$G33+$I33-1),1,""))</f>
        <v/>
      </c>
      <c r="X33" s="120" t="str">
        <f t="shared" ca="1" si="30"/>
        <v/>
      </c>
      <c r="Y33" s="120" t="str">
        <f t="shared" ca="1" si="30"/>
        <v/>
      </c>
      <c r="Z33" s="120" t="str">
        <f t="shared" ca="1" si="30"/>
        <v/>
      </c>
      <c r="AA33" s="120" t="str">
        <f t="shared" ca="1" si="30"/>
        <v/>
      </c>
      <c r="AB33" s="120" t="str">
        <f t="shared" ca="1" si="30"/>
        <v/>
      </c>
      <c r="AC33" s="120" t="str">
        <f t="shared" ca="1" si="30"/>
        <v/>
      </c>
      <c r="AD33" s="120" t="str">
        <f t="shared" ca="1" si="30"/>
        <v/>
      </c>
      <c r="AE33" s="120" t="str">
        <f t="shared" ca="1" si="30"/>
        <v/>
      </c>
      <c r="AF33" s="120" t="str">
        <f t="shared" ca="1" si="30"/>
        <v/>
      </c>
      <c r="AG33" s="120" t="str">
        <f t="shared" ca="1" si="30"/>
        <v/>
      </c>
      <c r="AH33" s="120" t="str">
        <f t="shared" ca="1" si="30"/>
        <v/>
      </c>
      <c r="AI33" s="120" t="str">
        <f t="shared" ca="1" si="30"/>
        <v/>
      </c>
      <c r="AJ33" s="120" t="str">
        <f t="shared" ca="1" si="30"/>
        <v/>
      </c>
      <c r="AK33" s="120" t="str">
        <f t="shared" ca="1" si="30"/>
        <v/>
      </c>
      <c r="AL33" s="120" t="str">
        <f t="shared" ca="1" si="30"/>
        <v/>
      </c>
      <c r="AM33" s="120" t="str">
        <f t="shared" ca="1" si="30"/>
        <v/>
      </c>
      <c r="AN33" s="120" t="str">
        <f t="shared" ca="1" si="30"/>
        <v/>
      </c>
      <c r="AO33" s="120" t="str">
        <f t="shared" ca="1" si="30"/>
        <v/>
      </c>
      <c r="AP33" s="120" t="str">
        <f t="shared" ca="1" si="30"/>
        <v/>
      </c>
      <c r="AQ33" s="120" t="str">
        <f t="shared" ca="1" si="30"/>
        <v/>
      </c>
      <c r="AR33" s="120" t="str">
        <f t="shared" ca="1" si="30"/>
        <v/>
      </c>
      <c r="AS33" s="120" t="str">
        <f t="shared" ca="1" si="30"/>
        <v/>
      </c>
      <c r="AT33" s="120" t="str">
        <f t="shared" ca="1" si="30"/>
        <v/>
      </c>
      <c r="AU33" s="120" t="str">
        <f t="shared" ca="1" si="30"/>
        <v/>
      </c>
      <c r="AV33" s="120" t="str">
        <f t="shared" ca="1" si="30"/>
        <v/>
      </c>
      <c r="AW33" s="120" t="str">
        <f t="shared" ca="1" si="30"/>
        <v/>
      </c>
      <c r="AX33" s="120" t="str">
        <f ca="1">IF(AND($C33="Objetivo",AX$7&gt;=$G33,AX$7&lt;=$G33+$I33-1),2,IF(AND($C33="Hito",AX$7&gt;=$G33,AX$7&lt;=$G33+$I33-1),1,""))</f>
        <v/>
      </c>
      <c r="AY33" s="120" t="str">
        <f ca="1">IF(AND($C33="Objetivo",AY$7&gt;=$G33,AY$7&lt;=$G33+$I33-1),2,IF(AND($C33="Hito",AY$7&gt;=$G33,AY$7&lt;=$G33+$I33-1),1,""))</f>
        <v/>
      </c>
      <c r="AZ33" s="120" t="str">
        <f ca="1">IF(AND($C33="Objetivo",AZ$7&gt;=$G33,AZ$7&lt;=$G33+$I33-1),2,IF(AND($C33="Hito",AZ$7&gt;=$G33,AZ$7&lt;=$G33+$I33-1),1,""))</f>
        <v/>
      </c>
      <c r="BA33" s="120" t="str">
        <f ca="1">IF(AND($C33="Objetivo",BA$7&gt;=$G33,BA$7&lt;=$G33+$I33-1),2,IF(AND($C33="Hito",BA$7&gt;=$G33,BA$7&lt;=$G33+$I33-1),1,""))</f>
        <v/>
      </c>
      <c r="BB33" s="120" t="str">
        <f ca="1">IF(AND($C33="Objetivo",BB$7&gt;=$G33,BB$7&lt;=$G33+$I33-1),2,IF(AND($C33="Hito",BB$7&gt;=$G33,BB$7&lt;=$G33+$I33-1),1,""))</f>
        <v/>
      </c>
      <c r="BC33" s="120" t="str">
        <f ca="1">IF(AND($C33="Objetivo",BC$7&gt;=$G33,BC$7&lt;=$G33+$I33-1),2,IF(AND($C33="Hito",BC$7&gt;=$G33,BC$7&lt;=$G33+$I33-1),1,""))</f>
        <v/>
      </c>
      <c r="BD33" s="120" t="str">
        <f ca="1">IF(AND($C33="Objetivo",BD$7&gt;=$G33,BD$7&lt;=$G33+$I33-1),2,IF(AND($C33="Hito",BD$7&gt;=$G33,BD$7&lt;=$G33+$I33-1),1,""))</f>
        <v/>
      </c>
      <c r="BE33" s="120" t="str">
        <f ca="1">IF(AND($C33="Objetivo",BE$7&gt;=$G33,BE$7&lt;=$G33+$I33-1),2,IF(AND($C33="Hito",BE$7&gt;=$G33,BE$7&lt;=$G33+$I33-1),1,""))</f>
        <v/>
      </c>
      <c r="BF33" s="120" t="str">
        <f ca="1">IF(AND($C33="Objetivo",BF$7&gt;=$G33,BF$7&lt;=$G33+$I33-1),2,IF(AND($C33="Hito",BF$7&gt;=$G33,BF$7&lt;=$G33+$I33-1),1,""))</f>
        <v/>
      </c>
      <c r="BG33" s="120" t="str">
        <f ca="1">IF(AND($C33="Objetivo",BG$7&gt;=$G33,BG$7&lt;=$G33+$I33-1),2,IF(AND($C33="Hito",BG$7&gt;=$G33,BG$7&lt;=$G33+$I33-1),1,""))</f>
        <v/>
      </c>
      <c r="BH33" s="120" t="str">
        <f ca="1">IF(AND($C33="Objetivo",BH$7&gt;=$G33,BH$7&lt;=$G33+$I33-1),2,IF(AND($C33="Hito",BH$7&gt;=$G33,BH$7&lt;=$G33+$I33-1),1,""))</f>
        <v/>
      </c>
      <c r="BI33" s="120" t="str">
        <f ca="1">IF(AND($C33="Objetivo",BI$7&gt;=$G33,BI$7&lt;=$G33+$I33-1),2,IF(AND($C33="Hito",BI$7&gt;=$G33,BI$7&lt;=$G33+$I33-1),1,""))</f>
        <v/>
      </c>
      <c r="BJ33" s="120" t="str">
        <f ca="1">IF(AND($C33="Objetivo",BJ$7&gt;=$G33,BJ$7&lt;=$G33+$I33-1),2,IF(AND($C33="Hito",BJ$7&gt;=$G33,BJ$7&lt;=$G33+$I33-1),1,""))</f>
        <v/>
      </c>
      <c r="BK33" s="120" t="str">
        <f ca="1">IF(AND($C33="Objetivo",BK$7&gt;=$G33,BK$7&lt;=$G33+$I33-1),2,IF(AND($C33="Hito",BK$7&gt;=$G33,BK$7&lt;=$G33+$I33-1),1,""))</f>
        <v/>
      </c>
      <c r="BL33" s="120" t="str">
        <f ca="1">IF(AND($C33="Objetivo",BL$7&gt;=$G33,BL$7&lt;=$G33+$I33-1),2,IF(AND($C33="Hito",BL$7&gt;=$G33,BL$7&lt;=$G33+$I33-1),1,""))</f>
        <v/>
      </c>
      <c r="BM33" s="120" t="str">
        <f ca="1">IF(AND($C33="Objetivo",BM$7&gt;=$G33,BM$7&lt;=$G33+$I33-1),2,IF(AND($C33="Hito",BM$7&gt;=$G33,BM$7&lt;=$G33+$I33-1),1,""))</f>
        <v/>
      </c>
      <c r="BN33" s="120" t="str">
        <f ca="1">IF(AND($C33="Objetivo",BN$7&gt;=$G33,BN$7&lt;=$G33+$I33-1),2,IF(AND($C33="Hito",BN$7&gt;=$G33,BN$7&lt;=$G33+$I33-1),1,""))</f>
        <v/>
      </c>
    </row>
    <row r="34" spans="1:67" s="21" customFormat="1" outlineLevel="1" x14ac:dyDescent="0.3">
      <c r="A34" s="11"/>
      <c r="B34" s="89" t="s">
        <v>54</v>
      </c>
      <c r="C34" s="80" t="s">
        <v>19</v>
      </c>
      <c r="D34" s="78"/>
      <c r="E34" s="94" t="s">
        <v>21</v>
      </c>
      <c r="F34" s="79">
        <v>1</v>
      </c>
      <c r="G34" s="76">
        <v>45889</v>
      </c>
      <c r="H34" s="76">
        <f>Hitos4352426[[#This Row],[Inicio]]+Hitos4352426[[#This Row],[Días]]</f>
        <v>45892</v>
      </c>
      <c r="I34" s="82">
        <v>3</v>
      </c>
      <c r="J34" s="43"/>
      <c r="K34" s="44" t="str">
        <f ca="1">IF(AND($C34="Objetivo",K$7&gt;=$G34,K$7&lt;=$G34+$I34-1),2,IF(AND($C34="Hito",K$7&gt;=$G34,K$7&lt;=$G34+$I34-1),1,""))</f>
        <v/>
      </c>
      <c r="L34" s="44" t="str">
        <f ca="1">IF(AND($C34="Objetivo",L$7&gt;=$G34,L$7&lt;=$G34+$I34-1),2,IF(AND($C34="Hito",L$7&gt;=$G34,L$7&lt;=$G34+$I34-1),1,""))</f>
        <v/>
      </c>
      <c r="M34" s="44" t="str">
        <f ca="1">IF(AND($C34="Objetivo",M$7&gt;=$G34,M$7&lt;=$G34+$I34-1),2,IF(AND($C34="Hito",M$7&gt;=$G34,M$7&lt;=$G34+$I34-1),1,""))</f>
        <v/>
      </c>
      <c r="N34" s="44" t="str">
        <f ca="1">IF(AND($C34="Objetivo",N$7&gt;=$G34,N$7&lt;=$G34+$I34-1),2,IF(AND($C34="Hito",N$7&gt;=$G34,N$7&lt;=$G34+$I34-1),1,""))</f>
        <v/>
      </c>
      <c r="O34" s="44" t="str">
        <f ca="1">IF(AND($C34="Objetivo",O$7&gt;=$G34,O$7&lt;=$G34+$I34-1),2,IF(AND($C34="Hito",O$7&gt;=$G34,O$7&lt;=$G34+$I34-1),1,""))</f>
        <v/>
      </c>
      <c r="P34" s="44" t="str">
        <f ca="1">IF(AND($C34="Objetivo",P$7&gt;=$G34,P$7&lt;=$G34+$I34-1),2,IF(AND($C34="Hito",P$7&gt;=$G34,P$7&lt;=$G34+$I34-1),1,""))</f>
        <v/>
      </c>
      <c r="Q34" s="44" t="str">
        <f ca="1">IF(AND($C34="Objetivo",Q$7&gt;=$G34,Q$7&lt;=$G34+$I34-1),2,IF(AND($C34="Hito",Q$7&gt;=$G34,Q$7&lt;=$G34+$I34-1),1,""))</f>
        <v/>
      </c>
      <c r="R34" s="44" t="str">
        <f ca="1">IF(AND($C34="Objetivo",R$7&gt;=$G34,R$7&lt;=$G34+$I34-1),2,IF(AND($C34="Hito",R$7&gt;=$G34,R$7&lt;=$G34+$I34-1),1,""))</f>
        <v/>
      </c>
      <c r="S34" s="44" t="str">
        <f ca="1">IF(AND($C34="Objetivo",S$7&gt;=$G34,S$7&lt;=$G34+$I34-1),2,IF(AND($C34="Hito",S$7&gt;=$G34,S$7&lt;=$G34+$I34-1),1,""))</f>
        <v/>
      </c>
      <c r="T34" s="44" t="str">
        <f ca="1">IF(AND($C34="Objetivo",T$7&gt;=$G34,T$7&lt;=$G34+$I34-1),2,IF(AND($C34="Hito",T$7&gt;=$G34,T$7&lt;=$G34+$I34-1),1,""))</f>
        <v/>
      </c>
      <c r="U34" s="44" t="str">
        <f ca="1">IF(AND($C34="Objetivo",U$7&gt;=$G34,U$7&lt;=$G34+$I34-1),2,IF(AND($C34="Hito",U$7&gt;=$G34,U$7&lt;=$G34+$I34-1),1,""))</f>
        <v/>
      </c>
      <c r="V34" s="44" t="str">
        <f ca="1">IF(AND($C34="Objetivo",V$7&gt;=$G34,V$7&lt;=$G34+$I34-1),2,IF(AND($C34="Hito",V$7&gt;=$G34,V$7&lt;=$G34+$I34-1),1,""))</f>
        <v/>
      </c>
      <c r="W34" s="44" t="str">
        <f t="shared" ca="1" si="30"/>
        <v/>
      </c>
      <c r="X34" s="44" t="str">
        <f t="shared" ca="1" si="30"/>
        <v/>
      </c>
      <c r="Y34" s="44" t="str">
        <f t="shared" ca="1" si="30"/>
        <v/>
      </c>
      <c r="Z34" s="44" t="str">
        <f t="shared" ca="1" si="30"/>
        <v/>
      </c>
      <c r="AA34" s="44" t="str">
        <f t="shared" ca="1" si="30"/>
        <v/>
      </c>
      <c r="AB34" s="44" t="str">
        <f t="shared" ca="1" si="30"/>
        <v/>
      </c>
      <c r="AC34" s="44" t="str">
        <f t="shared" ca="1" si="30"/>
        <v/>
      </c>
      <c r="AD34" s="44" t="str">
        <f t="shared" ca="1" si="30"/>
        <v/>
      </c>
      <c r="AE34" s="44" t="str">
        <f t="shared" ca="1" si="30"/>
        <v/>
      </c>
      <c r="AF34" s="44" t="str">
        <f t="shared" ca="1" si="30"/>
        <v/>
      </c>
      <c r="AG34" s="44" t="str">
        <f t="shared" ca="1" si="30"/>
        <v/>
      </c>
      <c r="AH34" s="44" t="str">
        <f t="shared" ca="1" si="30"/>
        <v/>
      </c>
      <c r="AI34" s="44" t="str">
        <f t="shared" ca="1" si="30"/>
        <v/>
      </c>
      <c r="AJ34" s="44" t="str">
        <f t="shared" ca="1" si="30"/>
        <v/>
      </c>
      <c r="AK34" s="44" t="str">
        <f t="shared" ca="1" si="30"/>
        <v/>
      </c>
      <c r="AL34" s="44" t="str">
        <f t="shared" ca="1" si="30"/>
        <v/>
      </c>
      <c r="AM34" s="44" t="str">
        <f t="shared" ca="1" si="30"/>
        <v/>
      </c>
      <c r="AN34" s="44" t="str">
        <f t="shared" ca="1" si="30"/>
        <v/>
      </c>
      <c r="AO34" s="44" t="str">
        <f t="shared" ca="1" si="30"/>
        <v/>
      </c>
      <c r="AP34" s="44" t="str">
        <f t="shared" ca="1" si="30"/>
        <v/>
      </c>
      <c r="AQ34" s="44" t="str">
        <f t="shared" ca="1" si="30"/>
        <v/>
      </c>
      <c r="AR34" s="44" t="str">
        <f t="shared" ca="1" si="30"/>
        <v/>
      </c>
      <c r="AS34" s="44" t="str">
        <f t="shared" ca="1" si="30"/>
        <v/>
      </c>
      <c r="AT34" s="44" t="str">
        <f t="shared" ca="1" si="30"/>
        <v/>
      </c>
      <c r="AU34" s="44" t="str">
        <f t="shared" ca="1" si="30"/>
        <v/>
      </c>
      <c r="AV34" s="44" t="str">
        <f t="shared" ca="1" si="30"/>
        <v/>
      </c>
      <c r="AW34" s="44" t="str">
        <f t="shared" ca="1" si="30"/>
        <v/>
      </c>
      <c r="AX34" s="44" t="str">
        <f ca="1">IF(AND($C34="Objetivo",AX$7&gt;=$G34,AX$7&lt;=$G34+$I34-1),2,IF(AND($C34="Hito",AX$7&gt;=$G34,AX$7&lt;=$G34+$I34-1),1,""))</f>
        <v/>
      </c>
      <c r="AY34" s="44" t="str">
        <f ca="1">IF(AND($C34="Objetivo",AY$7&gt;=$G34,AY$7&lt;=$G34+$I34-1),2,IF(AND($C34="Hito",AY$7&gt;=$G34,AY$7&lt;=$G34+$I34-1),1,""))</f>
        <v/>
      </c>
      <c r="AZ34" s="44" t="str">
        <f ca="1">IF(AND($C34="Objetivo",AZ$7&gt;=$G34,AZ$7&lt;=$G34+$I34-1),2,IF(AND($C34="Hito",AZ$7&gt;=$G34,AZ$7&lt;=$G34+$I34-1),1,""))</f>
        <v/>
      </c>
      <c r="BA34" s="44" t="str">
        <f ca="1">IF(AND($C34="Objetivo",BA$7&gt;=$G34,BA$7&lt;=$G34+$I34-1),2,IF(AND($C34="Hito",BA$7&gt;=$G34,BA$7&lt;=$G34+$I34-1),1,""))</f>
        <v/>
      </c>
      <c r="BB34" s="44" t="str">
        <f ca="1">IF(AND($C34="Objetivo",BB$7&gt;=$G34,BB$7&lt;=$G34+$I34-1),2,IF(AND($C34="Hito",BB$7&gt;=$G34,BB$7&lt;=$G34+$I34-1),1,""))</f>
        <v/>
      </c>
      <c r="BC34" s="44" t="str">
        <f ca="1">IF(AND($C34="Objetivo",BC$7&gt;=$G34,BC$7&lt;=$G34+$I34-1),2,IF(AND($C34="Hito",BC$7&gt;=$G34,BC$7&lt;=$G34+$I34-1),1,""))</f>
        <v/>
      </c>
      <c r="BD34" s="44" t="str">
        <f ca="1">IF(AND($C34="Objetivo",BD$7&gt;=$G34,BD$7&lt;=$G34+$I34-1),2,IF(AND($C34="Hito",BD$7&gt;=$G34,BD$7&lt;=$G34+$I34-1),1,""))</f>
        <v/>
      </c>
      <c r="BE34" s="44" t="str">
        <f ca="1">IF(AND($C34="Objetivo",BE$7&gt;=$G34,BE$7&lt;=$G34+$I34-1),2,IF(AND($C34="Hito",BE$7&gt;=$G34,BE$7&lt;=$G34+$I34-1),1,""))</f>
        <v/>
      </c>
      <c r="BF34" s="44" t="str">
        <f ca="1">IF(AND($C34="Objetivo",BF$7&gt;=$G34,BF$7&lt;=$G34+$I34-1),2,IF(AND($C34="Hito",BF$7&gt;=$G34,BF$7&lt;=$G34+$I34-1),1,""))</f>
        <v/>
      </c>
      <c r="BG34" s="44" t="str">
        <f ca="1">IF(AND($C34="Objetivo",BG$7&gt;=$G34,BG$7&lt;=$G34+$I34-1),2,IF(AND($C34="Hito",BG$7&gt;=$G34,BG$7&lt;=$G34+$I34-1),1,""))</f>
        <v/>
      </c>
      <c r="BH34" s="44" t="str">
        <f ca="1">IF(AND($C34="Objetivo",BH$7&gt;=$G34,BH$7&lt;=$G34+$I34-1),2,IF(AND($C34="Hito",BH$7&gt;=$G34,BH$7&lt;=$G34+$I34-1),1,""))</f>
        <v/>
      </c>
      <c r="BI34" s="44" t="str">
        <f ca="1">IF(AND($C34="Objetivo",BI$7&gt;=$G34,BI$7&lt;=$G34+$I34-1),2,IF(AND($C34="Hito",BI$7&gt;=$G34,BI$7&lt;=$G34+$I34-1),1,""))</f>
        <v/>
      </c>
      <c r="BJ34" s="44">
        <f ca="1">IF(AND($C34="Objetivo",BJ$7&gt;=$G34,BJ$7&lt;=$G34+$I34-1),2,IF(AND($C34="Hito",BJ$7&gt;=$G34,BJ$7&lt;=$G34+$I34-1),1,""))</f>
        <v>1</v>
      </c>
      <c r="BK34" s="44">
        <f ca="1">IF(AND($C34="Objetivo",BK$7&gt;=$G34,BK$7&lt;=$G34+$I34-1),2,IF(AND($C34="Hito",BK$7&gt;=$G34,BK$7&lt;=$G34+$I34-1),1,""))</f>
        <v>1</v>
      </c>
      <c r="BL34" s="44">
        <f ca="1">IF(AND($C34="Objetivo",BL$7&gt;=$G34,BL$7&lt;=$G34+$I34-1),2,IF(AND($C34="Hito",BL$7&gt;=$G34,BL$7&lt;=$G34+$I34-1),1,""))</f>
        <v>1</v>
      </c>
      <c r="BM34" s="44" t="str">
        <f ca="1">IF(AND($C34="Objetivo",BM$7&gt;=$G34,BM$7&lt;=$G34+$I34-1),2,IF(AND($C34="Hito",BM$7&gt;=$G34,BM$7&lt;=$G34+$I34-1),1,""))</f>
        <v/>
      </c>
      <c r="BN34" s="44" t="str">
        <f ca="1">IF(AND($C34="Objetivo",BN$7&gt;=$G34,BN$7&lt;=$G34+$I34-1),2,IF(AND($C34="Hito",BN$7&gt;=$G34,BN$7&lt;=$G34+$I34-1),1,""))</f>
        <v/>
      </c>
    </row>
    <row r="35" spans="1:67" s="21" customFormat="1" outlineLevel="1" x14ac:dyDescent="0.3">
      <c r="A35" s="11"/>
      <c r="B35" s="89" t="s">
        <v>55</v>
      </c>
      <c r="C35" s="55" t="s">
        <v>4</v>
      </c>
      <c r="D35" s="59"/>
      <c r="E35" s="99" t="s">
        <v>21</v>
      </c>
      <c r="F35" s="79">
        <v>1</v>
      </c>
      <c r="G35" s="57">
        <v>45890</v>
      </c>
      <c r="H35" s="76">
        <f>Hitos4352426[[#This Row],[Inicio]]+Hitos4352426[[#This Row],[Días]]</f>
        <v>45891</v>
      </c>
      <c r="I35" s="58">
        <v>1</v>
      </c>
      <c r="J35" s="43"/>
      <c r="K35" s="44" t="str">
        <f ca="1">IF(AND($C35="Objetivo",K$7&gt;=$G35,K$7&lt;=$G35+$I35-1),2,IF(AND($C35="Hito",K$7&gt;=$G35,K$7&lt;=$G35+$I35-1),1,""))</f>
        <v/>
      </c>
      <c r="L35" s="44" t="str">
        <f ca="1">IF(AND($C35="Objetivo",L$7&gt;=$G35,L$7&lt;=$G35+$I35-1),2,IF(AND($C35="Hito",L$7&gt;=$G35,L$7&lt;=$G35+$I35-1),1,""))</f>
        <v/>
      </c>
      <c r="M35" s="44" t="str">
        <f ca="1">IF(AND($C35="Objetivo",M$7&gt;=$G35,M$7&lt;=$G35+$I35-1),2,IF(AND($C35="Hito",M$7&gt;=$G35,M$7&lt;=$G35+$I35-1),1,""))</f>
        <v/>
      </c>
      <c r="N35" s="44" t="str">
        <f ca="1">IF(AND($C35="Objetivo",N$7&gt;=$G35,N$7&lt;=$G35+$I35-1),2,IF(AND($C35="Hito",N$7&gt;=$G35,N$7&lt;=$G35+$I35-1),1,""))</f>
        <v/>
      </c>
      <c r="O35" s="44" t="str">
        <f ca="1">IF(AND($C35="Objetivo",O$7&gt;=$G35,O$7&lt;=$G35+$I35-1),2,IF(AND($C35="Hito",O$7&gt;=$G35,O$7&lt;=$G35+$I35-1),1,""))</f>
        <v/>
      </c>
      <c r="P35" s="44" t="str">
        <f ca="1">IF(AND($C35="Objetivo",P$7&gt;=$G35,P$7&lt;=$G35+$I35-1),2,IF(AND($C35="Hito",P$7&gt;=$G35,P$7&lt;=$G35+$I35-1),1,""))</f>
        <v/>
      </c>
      <c r="Q35" s="44" t="str">
        <f ca="1">IF(AND($C35="Objetivo",Q$7&gt;=$G35,Q$7&lt;=$G35+$I35-1),2,IF(AND($C35="Hito",Q$7&gt;=$G35,Q$7&lt;=$G35+$I35-1),1,""))</f>
        <v/>
      </c>
      <c r="R35" s="44" t="str">
        <f ca="1">IF(AND($C35="Objetivo",R$7&gt;=$G35,R$7&lt;=$G35+$I35-1),2,IF(AND($C35="Hito",R$7&gt;=$G35,R$7&lt;=$G35+$I35-1),1,""))</f>
        <v/>
      </c>
      <c r="S35" s="44" t="str">
        <f ca="1">IF(AND($C35="Objetivo",S$7&gt;=$G35,S$7&lt;=$G35+$I35-1),2,IF(AND($C35="Hito",S$7&gt;=$G35,S$7&lt;=$G35+$I35-1),1,""))</f>
        <v/>
      </c>
      <c r="T35" s="44" t="str">
        <f ca="1">IF(AND($C35="Objetivo",T$7&gt;=$G35,T$7&lt;=$G35+$I35-1),2,IF(AND($C35="Hito",T$7&gt;=$G35,T$7&lt;=$G35+$I35-1),1,""))</f>
        <v/>
      </c>
      <c r="U35" s="44" t="str">
        <f ca="1">IF(AND($C35="Objetivo",U$7&gt;=$G35,U$7&lt;=$G35+$I35-1),2,IF(AND($C35="Hito",U$7&gt;=$G35,U$7&lt;=$G35+$I35-1),1,""))</f>
        <v/>
      </c>
      <c r="V35" s="44" t="str">
        <f ca="1">IF(AND($C35="Objetivo",V$7&gt;=$G35,V$7&lt;=$G35+$I35-1),2,IF(AND($C35="Hito",V$7&gt;=$G35,V$7&lt;=$G35+$I35-1),1,""))</f>
        <v/>
      </c>
      <c r="W35" s="44" t="str">
        <f t="shared" ca="1" si="30"/>
        <v/>
      </c>
      <c r="X35" s="44" t="str">
        <f t="shared" ca="1" si="30"/>
        <v/>
      </c>
      <c r="Y35" s="44" t="str">
        <f t="shared" ca="1" si="30"/>
        <v/>
      </c>
      <c r="Z35" s="44" t="str">
        <f t="shared" ca="1" si="30"/>
        <v/>
      </c>
      <c r="AA35" s="44" t="str">
        <f t="shared" ca="1" si="30"/>
        <v/>
      </c>
      <c r="AB35" s="44" t="str">
        <f t="shared" ca="1" si="30"/>
        <v/>
      </c>
      <c r="AC35" s="44" t="str">
        <f t="shared" ca="1" si="30"/>
        <v/>
      </c>
      <c r="AD35" s="44" t="str">
        <f t="shared" ca="1" si="30"/>
        <v/>
      </c>
      <c r="AE35" s="44" t="str">
        <f t="shared" ca="1" si="30"/>
        <v/>
      </c>
      <c r="AF35" s="44" t="str">
        <f t="shared" ca="1" si="30"/>
        <v/>
      </c>
      <c r="AG35" s="44" t="str">
        <f t="shared" ca="1" si="30"/>
        <v/>
      </c>
      <c r="AH35" s="44" t="str">
        <f t="shared" ca="1" si="30"/>
        <v/>
      </c>
      <c r="AI35" s="44" t="str">
        <f t="shared" ref="AI35:AW35" ca="1" si="31">IF(AND($C35="Objetivo",AI$7&gt;=$G35,AI$7&lt;=$G35+$I35-1),2,IF(AND($C35="Hito",AI$7&gt;=$G35,AI$7&lt;=$G35+$I35-1),1,""))</f>
        <v/>
      </c>
      <c r="AJ35" s="44" t="str">
        <f t="shared" ca="1" si="31"/>
        <v/>
      </c>
      <c r="AK35" s="44" t="str">
        <f t="shared" ca="1" si="31"/>
        <v/>
      </c>
      <c r="AL35" s="44" t="str">
        <f t="shared" ca="1" si="31"/>
        <v/>
      </c>
      <c r="AM35" s="44" t="str">
        <f t="shared" ca="1" si="31"/>
        <v/>
      </c>
      <c r="AN35" s="44" t="str">
        <f t="shared" ca="1" si="31"/>
        <v/>
      </c>
      <c r="AO35" s="44" t="str">
        <f t="shared" ca="1" si="31"/>
        <v/>
      </c>
      <c r="AP35" s="44" t="str">
        <f t="shared" ca="1" si="31"/>
        <v/>
      </c>
      <c r="AQ35" s="44" t="str">
        <f t="shared" ca="1" si="31"/>
        <v/>
      </c>
      <c r="AR35" s="44" t="str">
        <f t="shared" ca="1" si="31"/>
        <v/>
      </c>
      <c r="AS35" s="44" t="str">
        <f t="shared" ca="1" si="31"/>
        <v/>
      </c>
      <c r="AT35" s="44" t="str">
        <f t="shared" ca="1" si="31"/>
        <v/>
      </c>
      <c r="AU35" s="44" t="str">
        <f t="shared" ca="1" si="31"/>
        <v/>
      </c>
      <c r="AV35" s="44" t="str">
        <f t="shared" ca="1" si="31"/>
        <v/>
      </c>
      <c r="AW35" s="44" t="str">
        <f t="shared" ca="1" si="31"/>
        <v/>
      </c>
      <c r="AX35" s="44" t="str">
        <f ca="1">IF(AND($C35="Objetivo",AX$7&gt;=$G35,AX$7&lt;=$G35+$I35-1),2,IF(AND($C35="Hito",AX$7&gt;=$G35,AX$7&lt;=$G35+$I35-1),1,""))</f>
        <v/>
      </c>
      <c r="AY35" s="44" t="str">
        <f ca="1">IF(AND($C35="Objetivo",AY$7&gt;=$G35,AY$7&lt;=$G35+$I35-1),2,IF(AND($C35="Hito",AY$7&gt;=$G35,AY$7&lt;=$G35+$I35-1),1,""))</f>
        <v/>
      </c>
      <c r="AZ35" s="44" t="str">
        <f ca="1">IF(AND($C35="Objetivo",AZ$7&gt;=$G35,AZ$7&lt;=$G35+$I35-1),2,IF(AND($C35="Hito",AZ$7&gt;=$G35,AZ$7&lt;=$G35+$I35-1),1,""))</f>
        <v/>
      </c>
      <c r="BA35" s="44" t="str">
        <f ca="1">IF(AND($C35="Objetivo",BA$7&gt;=$G35,BA$7&lt;=$G35+$I35-1),2,IF(AND($C35="Hito",BA$7&gt;=$G35,BA$7&lt;=$G35+$I35-1),1,""))</f>
        <v/>
      </c>
      <c r="BB35" s="44" t="str">
        <f ca="1">IF(AND($C35="Objetivo",BB$7&gt;=$G35,BB$7&lt;=$G35+$I35-1),2,IF(AND($C35="Hito",BB$7&gt;=$G35,BB$7&lt;=$G35+$I35-1),1,""))</f>
        <v/>
      </c>
      <c r="BC35" s="44" t="str">
        <f ca="1">IF(AND($C35="Objetivo",BC$7&gt;=$G35,BC$7&lt;=$G35+$I35-1),2,IF(AND($C35="Hito",BC$7&gt;=$G35,BC$7&lt;=$G35+$I35-1),1,""))</f>
        <v/>
      </c>
      <c r="BD35" s="44" t="str">
        <f ca="1">IF(AND($C35="Objetivo",BD$7&gt;=$G35,BD$7&lt;=$G35+$I35-1),2,IF(AND($C35="Hito",BD$7&gt;=$G35,BD$7&lt;=$G35+$I35-1),1,""))</f>
        <v/>
      </c>
      <c r="BE35" s="44" t="str">
        <f ca="1">IF(AND($C35="Objetivo",BE$7&gt;=$G35,BE$7&lt;=$G35+$I35-1),2,IF(AND($C35="Hito",BE$7&gt;=$G35,BE$7&lt;=$G35+$I35-1),1,""))</f>
        <v/>
      </c>
      <c r="BF35" s="44" t="str">
        <f ca="1">IF(AND($C35="Objetivo",BF$7&gt;=$G35,BF$7&lt;=$G35+$I35-1),2,IF(AND($C35="Hito",BF$7&gt;=$G35,BF$7&lt;=$G35+$I35-1),1,""))</f>
        <v/>
      </c>
      <c r="BG35" s="44" t="str">
        <f ca="1">IF(AND($C35="Objetivo",BG$7&gt;=$G35,BG$7&lt;=$G35+$I35-1),2,IF(AND($C35="Hito",BG$7&gt;=$G35,BG$7&lt;=$G35+$I35-1),1,""))</f>
        <v/>
      </c>
      <c r="BH35" s="44" t="str">
        <f ca="1">IF(AND($C35="Objetivo",BH$7&gt;=$G35,BH$7&lt;=$G35+$I35-1),2,IF(AND($C35="Hito",BH$7&gt;=$G35,BH$7&lt;=$G35+$I35-1),1,""))</f>
        <v/>
      </c>
      <c r="BI35" s="44" t="str">
        <f ca="1">IF(AND($C35="Objetivo",BI$7&gt;=$G35,BI$7&lt;=$G35+$I35-1),2,IF(AND($C35="Hito",BI$7&gt;=$G35,BI$7&lt;=$G35+$I35-1),1,""))</f>
        <v/>
      </c>
      <c r="BJ35" s="44" t="str">
        <f ca="1">IF(AND($C35="Objetivo",BJ$7&gt;=$G35,BJ$7&lt;=$G35+$I35-1),2,IF(AND($C35="Hito",BJ$7&gt;=$G35,BJ$7&lt;=$G35+$I35-1),1,""))</f>
        <v/>
      </c>
      <c r="BK35" s="44" t="str">
        <f ca="1">IF(AND($C35="Objetivo",BK$7&gt;=$G35,BK$7&lt;=$G35+$I35-1),2,IF(AND($C35="Hito",BK$7&gt;=$G35,BK$7&lt;=$G35+$I35-1),1,""))</f>
        <v/>
      </c>
      <c r="BL35" s="44" t="str">
        <f ca="1">IF(AND($C35="Objetivo",BL$7&gt;=$G35,BL$7&lt;=$G35+$I35-1),2,IF(AND($C35="Hito",BL$7&gt;=$G35,BL$7&lt;=$G35+$I35-1),1,""))</f>
        <v/>
      </c>
      <c r="BM35" s="44" t="str">
        <f ca="1">IF(AND($C35="Objetivo",BM$7&gt;=$G35,BM$7&lt;=$G35+$I35-1),2,IF(AND($C35="Hito",BM$7&gt;=$G35,BM$7&lt;=$G35+$I35-1),1,""))</f>
        <v/>
      </c>
      <c r="BN35" s="44" t="str">
        <f ca="1">IF(AND($C35="Objetivo",BN$7&gt;=$G35,BN$7&lt;=$G35+$I35-1),2,IF(AND($C35="Hito",BN$7&gt;=$G35,BN$7&lt;=$G35+$I35-1),1,""))</f>
        <v/>
      </c>
    </row>
    <row r="36" spans="1:67" s="21" customFormat="1" ht="28.8" outlineLevel="1" x14ac:dyDescent="0.3">
      <c r="A36" s="11"/>
      <c r="B36" s="89" t="s">
        <v>56</v>
      </c>
      <c r="C36" s="55" t="s">
        <v>5</v>
      </c>
      <c r="D36" s="59"/>
      <c r="E36" s="99" t="s">
        <v>21</v>
      </c>
      <c r="F36" s="79">
        <v>1</v>
      </c>
      <c r="G36" s="57">
        <v>45891</v>
      </c>
      <c r="H36" s="76">
        <f>Hitos4352426[[#This Row],[Inicio]]+Hitos4352426[[#This Row],[Días]]</f>
        <v>45893</v>
      </c>
      <c r="I36" s="58">
        <v>2</v>
      </c>
      <c r="J36" s="43"/>
      <c r="K36" s="44" t="str">
        <f ca="1">IF(AND($C36="Objetivo",K$7&gt;=$G36,K$7&lt;=$G36+$I36-1),2,IF(AND($C36="Hito",K$7&gt;=$G36,K$7&lt;=$G36+$I36-1),1,""))</f>
        <v/>
      </c>
      <c r="L36" s="44" t="str">
        <f ca="1">IF(AND($C36="Objetivo",L$7&gt;=$G36,L$7&lt;=$G36+$I36-1),2,IF(AND($C36="Hito",L$7&gt;=$G36,L$7&lt;=$G36+$I36-1),1,""))</f>
        <v/>
      </c>
      <c r="M36" s="44" t="str">
        <f ca="1">IF(AND($C36="Objetivo",M$7&gt;=$G36,M$7&lt;=$G36+$I36-1),2,IF(AND($C36="Hito",M$7&gt;=$G36,M$7&lt;=$G36+$I36-1),1,""))</f>
        <v/>
      </c>
      <c r="N36" s="44" t="str">
        <f ca="1">IF(AND($C36="Objetivo",N$7&gt;=$G36,N$7&lt;=$G36+$I36-1),2,IF(AND($C36="Hito",N$7&gt;=$G36,N$7&lt;=$G36+$I36-1),1,""))</f>
        <v/>
      </c>
      <c r="O36" s="44" t="str">
        <f ca="1">IF(AND($C36="Objetivo",O$7&gt;=$G36,O$7&lt;=$G36+$I36-1),2,IF(AND($C36="Hito",O$7&gt;=$G36,O$7&lt;=$G36+$I36-1),1,""))</f>
        <v/>
      </c>
      <c r="P36" s="44" t="str">
        <f ca="1">IF(AND($C36="Objetivo",P$7&gt;=$G36,P$7&lt;=$G36+$I36-1),2,IF(AND($C36="Hito",P$7&gt;=$G36,P$7&lt;=$G36+$I36-1),1,""))</f>
        <v/>
      </c>
      <c r="Q36" s="44" t="str">
        <f ca="1">IF(AND($C36="Objetivo",Q$7&gt;=$G36,Q$7&lt;=$G36+$I36-1),2,IF(AND($C36="Hito",Q$7&gt;=$G36,Q$7&lt;=$G36+$I36-1),1,""))</f>
        <v/>
      </c>
      <c r="R36" s="44" t="str">
        <f ca="1">IF(AND($C36="Objetivo",R$7&gt;=$G36,R$7&lt;=$G36+$I36-1),2,IF(AND($C36="Hito",R$7&gt;=$G36,R$7&lt;=$G36+$I36-1),1,""))</f>
        <v/>
      </c>
      <c r="S36" s="44" t="str">
        <f ca="1">IF(AND($C36="Objetivo",S$7&gt;=$G36,S$7&lt;=$G36+$I36-1),2,IF(AND($C36="Hito",S$7&gt;=$G36,S$7&lt;=$G36+$I36-1),1,""))</f>
        <v/>
      </c>
      <c r="T36" s="44" t="str">
        <f ca="1">IF(AND($C36="Objetivo",T$7&gt;=$G36,T$7&lt;=$G36+$I36-1),2,IF(AND($C36="Hito",T$7&gt;=$G36,T$7&lt;=$G36+$I36-1),1,""))</f>
        <v/>
      </c>
      <c r="U36" s="44" t="str">
        <f ca="1">IF(AND($C36="Objetivo",U$7&gt;=$G36,U$7&lt;=$G36+$I36-1),2,IF(AND($C36="Hito",U$7&gt;=$G36,U$7&lt;=$G36+$I36-1),1,""))</f>
        <v/>
      </c>
      <c r="V36" s="44" t="str">
        <f ca="1">IF(AND($C36="Objetivo",V$7&gt;=$G36,V$7&lt;=$G36+$I36-1),2,IF(AND($C36="Hito",V$7&gt;=$G36,V$7&lt;=$G36+$I36-1),1,""))</f>
        <v/>
      </c>
      <c r="W36" s="44" t="str">
        <f t="shared" ref="W36:AW40" ca="1" si="32">IF(AND($C36="Objetivo",W$7&gt;=$G36,W$7&lt;=$G36+$I36-1),2,IF(AND($C36="Hito",W$7&gt;=$G36,W$7&lt;=$G36+$I36-1),1,""))</f>
        <v/>
      </c>
      <c r="X36" s="44" t="str">
        <f t="shared" ca="1" si="32"/>
        <v/>
      </c>
      <c r="Y36" s="44" t="str">
        <f t="shared" ca="1" si="32"/>
        <v/>
      </c>
      <c r="Z36" s="44" t="str">
        <f t="shared" ca="1" si="32"/>
        <v/>
      </c>
      <c r="AA36" s="44" t="str">
        <f t="shared" ca="1" si="32"/>
        <v/>
      </c>
      <c r="AB36" s="44" t="str">
        <f t="shared" ca="1" si="32"/>
        <v/>
      </c>
      <c r="AC36" s="44" t="str">
        <f t="shared" ca="1" si="32"/>
        <v/>
      </c>
      <c r="AD36" s="44" t="str">
        <f t="shared" ca="1" si="32"/>
        <v/>
      </c>
      <c r="AE36" s="44" t="str">
        <f t="shared" ca="1" si="32"/>
        <v/>
      </c>
      <c r="AF36" s="44" t="str">
        <f t="shared" ca="1" si="32"/>
        <v/>
      </c>
      <c r="AG36" s="44" t="str">
        <f t="shared" ca="1" si="32"/>
        <v/>
      </c>
      <c r="AH36" s="44" t="str">
        <f t="shared" ca="1" si="32"/>
        <v/>
      </c>
      <c r="AI36" s="44" t="str">
        <f t="shared" ca="1" si="32"/>
        <v/>
      </c>
      <c r="AJ36" s="44" t="str">
        <f t="shared" ca="1" si="32"/>
        <v/>
      </c>
      <c r="AK36" s="44" t="str">
        <f t="shared" ca="1" si="32"/>
        <v/>
      </c>
      <c r="AL36" s="44" t="str">
        <f t="shared" ca="1" si="32"/>
        <v/>
      </c>
      <c r="AM36" s="44" t="str">
        <f t="shared" ca="1" si="32"/>
        <v/>
      </c>
      <c r="AN36" s="44" t="str">
        <f t="shared" ca="1" si="32"/>
        <v/>
      </c>
      <c r="AO36" s="44" t="str">
        <f t="shared" ca="1" si="32"/>
        <v/>
      </c>
      <c r="AP36" s="44" t="str">
        <f t="shared" ca="1" si="32"/>
        <v/>
      </c>
      <c r="AQ36" s="44" t="str">
        <f t="shared" ca="1" si="32"/>
        <v/>
      </c>
      <c r="AR36" s="44" t="str">
        <f t="shared" ca="1" si="32"/>
        <v/>
      </c>
      <c r="AS36" s="44" t="str">
        <f t="shared" ca="1" si="32"/>
        <v/>
      </c>
      <c r="AT36" s="44" t="str">
        <f t="shared" ca="1" si="32"/>
        <v/>
      </c>
      <c r="AU36" s="44" t="str">
        <f t="shared" ca="1" si="32"/>
        <v/>
      </c>
      <c r="AV36" s="44" t="str">
        <f t="shared" ca="1" si="32"/>
        <v/>
      </c>
      <c r="AW36" s="44" t="str">
        <f t="shared" ca="1" si="32"/>
        <v/>
      </c>
      <c r="AX36" s="44" t="str">
        <f ca="1">IF(AND($C36="Objetivo",AX$7&gt;=$G36,AX$7&lt;=$G36+$I36-1),2,IF(AND($C36="Hito",AX$7&gt;=$G36,AX$7&lt;=$G36+$I36-1),1,""))</f>
        <v/>
      </c>
      <c r="AY36" s="44" t="str">
        <f ca="1">IF(AND($C36="Objetivo",AY$7&gt;=$G36,AY$7&lt;=$G36+$I36-1),2,IF(AND($C36="Hito",AY$7&gt;=$G36,AY$7&lt;=$G36+$I36-1),1,""))</f>
        <v/>
      </c>
      <c r="AZ36" s="44" t="str">
        <f ca="1">IF(AND($C36="Objetivo",AZ$7&gt;=$G36,AZ$7&lt;=$G36+$I36-1),2,IF(AND($C36="Hito",AZ$7&gt;=$G36,AZ$7&lt;=$G36+$I36-1),1,""))</f>
        <v/>
      </c>
      <c r="BA36" s="44" t="str">
        <f ca="1">IF(AND($C36="Objetivo",BA$7&gt;=$G36,BA$7&lt;=$G36+$I36-1),2,IF(AND($C36="Hito",BA$7&gt;=$G36,BA$7&lt;=$G36+$I36-1),1,""))</f>
        <v/>
      </c>
      <c r="BB36" s="44" t="str">
        <f ca="1">IF(AND($C36="Objetivo",BB$7&gt;=$G36,BB$7&lt;=$G36+$I36-1),2,IF(AND($C36="Hito",BB$7&gt;=$G36,BB$7&lt;=$G36+$I36-1),1,""))</f>
        <v/>
      </c>
      <c r="BC36" s="44" t="str">
        <f ca="1">IF(AND($C36="Objetivo",BC$7&gt;=$G36,BC$7&lt;=$G36+$I36-1),2,IF(AND($C36="Hito",BC$7&gt;=$G36,BC$7&lt;=$G36+$I36-1),1,""))</f>
        <v/>
      </c>
      <c r="BD36" s="44" t="str">
        <f ca="1">IF(AND($C36="Objetivo",BD$7&gt;=$G36,BD$7&lt;=$G36+$I36-1),2,IF(AND($C36="Hito",BD$7&gt;=$G36,BD$7&lt;=$G36+$I36-1),1,""))</f>
        <v/>
      </c>
      <c r="BE36" s="44" t="str">
        <f ca="1">IF(AND($C36="Objetivo",BE$7&gt;=$G36,BE$7&lt;=$G36+$I36-1),2,IF(AND($C36="Hito",BE$7&gt;=$G36,BE$7&lt;=$G36+$I36-1),1,""))</f>
        <v/>
      </c>
      <c r="BF36" s="44" t="str">
        <f ca="1">IF(AND($C36="Objetivo",BF$7&gt;=$G36,BF$7&lt;=$G36+$I36-1),2,IF(AND($C36="Hito",BF$7&gt;=$G36,BF$7&lt;=$G36+$I36-1),1,""))</f>
        <v/>
      </c>
      <c r="BG36" s="44" t="str">
        <f ca="1">IF(AND($C36="Objetivo",BG$7&gt;=$G36,BG$7&lt;=$G36+$I36-1),2,IF(AND($C36="Hito",BG$7&gt;=$G36,BG$7&lt;=$G36+$I36-1),1,""))</f>
        <v/>
      </c>
      <c r="BH36" s="44" t="str">
        <f ca="1">IF(AND($C36="Objetivo",BH$7&gt;=$G36,BH$7&lt;=$G36+$I36-1),2,IF(AND($C36="Hito",BH$7&gt;=$G36,BH$7&lt;=$G36+$I36-1),1,""))</f>
        <v/>
      </c>
      <c r="BI36" s="44" t="str">
        <f ca="1">IF(AND($C36="Objetivo",BI$7&gt;=$G36,BI$7&lt;=$G36+$I36-1),2,IF(AND($C36="Hito",BI$7&gt;=$G36,BI$7&lt;=$G36+$I36-1),1,""))</f>
        <v/>
      </c>
      <c r="BJ36" s="44" t="str">
        <f ca="1">IF(AND($C36="Objetivo",BJ$7&gt;=$G36,BJ$7&lt;=$G36+$I36-1),2,IF(AND($C36="Hito",BJ$7&gt;=$G36,BJ$7&lt;=$G36+$I36-1),1,""))</f>
        <v/>
      </c>
      <c r="BK36" s="44" t="str">
        <f ca="1">IF(AND($C36="Objetivo",BK$7&gt;=$G36,BK$7&lt;=$G36+$I36-1),2,IF(AND($C36="Hito",BK$7&gt;=$G36,BK$7&lt;=$G36+$I36-1),1,""))</f>
        <v/>
      </c>
      <c r="BL36" s="44" t="str">
        <f ca="1">IF(AND($C36="Objetivo",BL$7&gt;=$G36,BL$7&lt;=$G36+$I36-1),2,IF(AND($C36="Hito",BL$7&gt;=$G36,BL$7&lt;=$G36+$I36-1),1,""))</f>
        <v/>
      </c>
      <c r="BM36" s="44" t="str">
        <f ca="1">IF(AND($C36="Objetivo",BM$7&gt;=$G36,BM$7&lt;=$G36+$I36-1),2,IF(AND($C36="Hito",BM$7&gt;=$G36,BM$7&lt;=$G36+$I36-1),1,""))</f>
        <v/>
      </c>
      <c r="BN36" s="44" t="str">
        <f ca="1">IF(AND($C36="Objetivo",BN$7&gt;=$G36,BN$7&lt;=$G36+$I36-1),2,IF(AND($C36="Hito",BN$7&gt;=$G36,BN$7&lt;=$G36+$I36-1),1,""))</f>
        <v/>
      </c>
    </row>
    <row r="37" spans="1:67" s="21" customFormat="1" outlineLevel="1" x14ac:dyDescent="0.3">
      <c r="A37" s="11"/>
      <c r="B37" s="89" t="s">
        <v>57</v>
      </c>
      <c r="C37" s="55" t="s">
        <v>7</v>
      </c>
      <c r="D37" s="59"/>
      <c r="E37" s="100" t="s">
        <v>21</v>
      </c>
      <c r="F37" s="81">
        <v>0.8</v>
      </c>
      <c r="G37" s="57">
        <v>45893</v>
      </c>
      <c r="H37" s="76">
        <f>Hitos4352426[[#This Row],[Inicio]]+Hitos4352426[[#This Row],[Días]]</f>
        <v>45894</v>
      </c>
      <c r="I37" s="58">
        <v>1</v>
      </c>
      <c r="J37" s="43"/>
      <c r="K37" s="44" t="str">
        <f ca="1">IF(AND($C37="Objetivo",K$7&gt;=$G37,K$7&lt;=$G37+$I37-1),2,IF(AND($C37="Hito",K$7&gt;=$G37,K$7&lt;=$G37+$I37-1),1,""))</f>
        <v/>
      </c>
      <c r="L37" s="44" t="str">
        <f ca="1">IF(AND($C37="Objetivo",L$7&gt;=$G37,L$7&lt;=$G37+$I37-1),2,IF(AND($C37="Hito",L$7&gt;=$G37,L$7&lt;=$G37+$I37-1),1,""))</f>
        <v/>
      </c>
      <c r="M37" s="44" t="str">
        <f ca="1">IF(AND($C37="Objetivo",M$7&gt;=$G37,M$7&lt;=$G37+$I37-1),2,IF(AND($C37="Hito",M$7&gt;=$G37,M$7&lt;=$G37+$I37-1),1,""))</f>
        <v/>
      </c>
      <c r="N37" s="44" t="str">
        <f ca="1">IF(AND($C37="Objetivo",N$7&gt;=$G37,N$7&lt;=$G37+$I37-1),2,IF(AND($C37="Hito",N$7&gt;=$G37,N$7&lt;=$G37+$I37-1),1,""))</f>
        <v/>
      </c>
      <c r="O37" s="44" t="str">
        <f ca="1">IF(AND($C37="Objetivo",O$7&gt;=$G37,O$7&lt;=$G37+$I37-1),2,IF(AND($C37="Hito",O$7&gt;=$G37,O$7&lt;=$G37+$I37-1),1,""))</f>
        <v/>
      </c>
      <c r="P37" s="44" t="str">
        <f ca="1">IF(AND($C37="Objetivo",P$7&gt;=$G37,P$7&lt;=$G37+$I37-1),2,IF(AND($C37="Hito",P$7&gt;=$G37,P$7&lt;=$G37+$I37-1),1,""))</f>
        <v/>
      </c>
      <c r="Q37" s="44" t="str">
        <f ca="1">IF(AND($C37="Objetivo",Q$7&gt;=$G37,Q$7&lt;=$G37+$I37-1),2,IF(AND($C37="Hito",Q$7&gt;=$G37,Q$7&lt;=$G37+$I37-1),1,""))</f>
        <v/>
      </c>
      <c r="R37" s="44" t="str">
        <f ca="1">IF(AND($C37="Objetivo",R$7&gt;=$G37,R$7&lt;=$G37+$I37-1),2,IF(AND($C37="Hito",R$7&gt;=$G37,R$7&lt;=$G37+$I37-1),1,""))</f>
        <v/>
      </c>
      <c r="S37" s="44" t="str">
        <f ca="1">IF(AND($C37="Objetivo",S$7&gt;=$G37,S$7&lt;=$G37+$I37-1),2,IF(AND($C37="Hito",S$7&gt;=$G37,S$7&lt;=$G37+$I37-1),1,""))</f>
        <v/>
      </c>
      <c r="T37" s="44" t="str">
        <f ca="1">IF(AND($C37="Objetivo",T$7&gt;=$G37,T$7&lt;=$G37+$I37-1),2,IF(AND($C37="Hito",T$7&gt;=$G37,T$7&lt;=$G37+$I37-1),1,""))</f>
        <v/>
      </c>
      <c r="U37" s="44" t="str">
        <f ca="1">IF(AND($C37="Objetivo",U$7&gt;=$G37,U$7&lt;=$G37+$I37-1),2,IF(AND($C37="Hito",U$7&gt;=$G37,U$7&lt;=$G37+$I37-1),1,""))</f>
        <v/>
      </c>
      <c r="V37" s="44" t="str">
        <f ca="1">IF(AND($C37="Objetivo",V$7&gt;=$G37,V$7&lt;=$G37+$I37-1),2,IF(AND($C37="Hito",V$7&gt;=$G37,V$7&lt;=$G37+$I37-1),1,""))</f>
        <v/>
      </c>
      <c r="W37" s="44" t="str">
        <f t="shared" ca="1" si="32"/>
        <v/>
      </c>
      <c r="X37" s="44" t="str">
        <f t="shared" ca="1" si="32"/>
        <v/>
      </c>
      <c r="Y37" s="44" t="str">
        <f t="shared" ca="1" si="32"/>
        <v/>
      </c>
      <c r="Z37" s="44" t="str">
        <f t="shared" ca="1" si="32"/>
        <v/>
      </c>
      <c r="AA37" s="44" t="str">
        <f t="shared" ca="1" si="32"/>
        <v/>
      </c>
      <c r="AB37" s="44" t="str">
        <f t="shared" ca="1" si="32"/>
        <v/>
      </c>
      <c r="AC37" s="44" t="str">
        <f t="shared" ca="1" si="32"/>
        <v/>
      </c>
      <c r="AD37" s="44" t="str">
        <f t="shared" ca="1" si="32"/>
        <v/>
      </c>
      <c r="AE37" s="44" t="str">
        <f t="shared" ca="1" si="32"/>
        <v/>
      </c>
      <c r="AF37" s="44" t="str">
        <f t="shared" ca="1" si="32"/>
        <v/>
      </c>
      <c r="AG37" s="44" t="str">
        <f t="shared" ca="1" si="32"/>
        <v/>
      </c>
      <c r="AH37" s="44" t="str">
        <f t="shared" ca="1" si="32"/>
        <v/>
      </c>
      <c r="AI37" s="44" t="str">
        <f t="shared" ca="1" si="32"/>
        <v/>
      </c>
      <c r="AJ37" s="44" t="str">
        <f t="shared" ca="1" si="32"/>
        <v/>
      </c>
      <c r="AK37" s="44" t="str">
        <f t="shared" ca="1" si="32"/>
        <v/>
      </c>
      <c r="AL37" s="44" t="str">
        <f t="shared" ca="1" si="32"/>
        <v/>
      </c>
      <c r="AM37" s="44" t="str">
        <f t="shared" ca="1" si="32"/>
        <v/>
      </c>
      <c r="AN37" s="44" t="str">
        <f t="shared" ca="1" si="32"/>
        <v/>
      </c>
      <c r="AO37" s="44" t="str">
        <f t="shared" ca="1" si="32"/>
        <v/>
      </c>
      <c r="AP37" s="44" t="str">
        <f t="shared" ca="1" si="32"/>
        <v/>
      </c>
      <c r="AQ37" s="44" t="str">
        <f t="shared" ca="1" si="32"/>
        <v/>
      </c>
      <c r="AR37" s="44" t="str">
        <f t="shared" ca="1" si="32"/>
        <v/>
      </c>
      <c r="AS37" s="44" t="str">
        <f t="shared" ca="1" si="32"/>
        <v/>
      </c>
      <c r="AT37" s="44" t="str">
        <f t="shared" ca="1" si="32"/>
        <v/>
      </c>
      <c r="AU37" s="44" t="str">
        <f t="shared" ca="1" si="32"/>
        <v/>
      </c>
      <c r="AV37" s="44" t="str">
        <f t="shared" ca="1" si="32"/>
        <v/>
      </c>
      <c r="AW37" s="44" t="str">
        <f t="shared" ca="1" si="32"/>
        <v/>
      </c>
      <c r="AX37" s="44" t="str">
        <f ca="1">IF(AND($C37="Objetivo",AX$7&gt;=$G37,AX$7&lt;=$G37+$I37-1),2,IF(AND($C37="Hito",AX$7&gt;=$G37,AX$7&lt;=$G37+$I37-1),1,""))</f>
        <v/>
      </c>
      <c r="AY37" s="44" t="str">
        <f ca="1">IF(AND($C37="Objetivo",AY$7&gt;=$G37,AY$7&lt;=$G37+$I37-1),2,IF(AND($C37="Hito",AY$7&gt;=$G37,AY$7&lt;=$G37+$I37-1),1,""))</f>
        <v/>
      </c>
      <c r="AZ37" s="44" t="str">
        <f ca="1">IF(AND($C37="Objetivo",AZ$7&gt;=$G37,AZ$7&lt;=$G37+$I37-1),2,IF(AND($C37="Hito",AZ$7&gt;=$G37,AZ$7&lt;=$G37+$I37-1),1,""))</f>
        <v/>
      </c>
      <c r="BA37" s="44" t="str">
        <f ca="1">IF(AND($C37="Objetivo",BA$7&gt;=$G37,BA$7&lt;=$G37+$I37-1),2,IF(AND($C37="Hito",BA$7&gt;=$G37,BA$7&lt;=$G37+$I37-1),1,""))</f>
        <v/>
      </c>
      <c r="BB37" s="44" t="str">
        <f ca="1">IF(AND($C37="Objetivo",BB$7&gt;=$G37,BB$7&lt;=$G37+$I37-1),2,IF(AND($C37="Hito",BB$7&gt;=$G37,BB$7&lt;=$G37+$I37-1),1,""))</f>
        <v/>
      </c>
      <c r="BC37" s="44" t="str">
        <f ca="1">IF(AND($C37="Objetivo",BC$7&gt;=$G37,BC$7&lt;=$G37+$I37-1),2,IF(AND($C37="Hito",BC$7&gt;=$G37,BC$7&lt;=$G37+$I37-1),1,""))</f>
        <v/>
      </c>
      <c r="BD37" s="44" t="str">
        <f ca="1">IF(AND($C37="Objetivo",BD$7&gt;=$G37,BD$7&lt;=$G37+$I37-1),2,IF(AND($C37="Hito",BD$7&gt;=$G37,BD$7&lt;=$G37+$I37-1),1,""))</f>
        <v/>
      </c>
      <c r="BE37" s="44" t="str">
        <f ca="1">IF(AND($C37="Objetivo",BE$7&gt;=$G37,BE$7&lt;=$G37+$I37-1),2,IF(AND($C37="Hito",BE$7&gt;=$G37,BE$7&lt;=$G37+$I37-1),1,""))</f>
        <v/>
      </c>
      <c r="BF37" s="44" t="str">
        <f ca="1">IF(AND($C37="Objetivo",BF$7&gt;=$G37,BF$7&lt;=$G37+$I37-1),2,IF(AND($C37="Hito",BF$7&gt;=$G37,BF$7&lt;=$G37+$I37-1),1,""))</f>
        <v/>
      </c>
      <c r="BG37" s="44" t="str">
        <f ca="1">IF(AND($C37="Objetivo",BG$7&gt;=$G37,BG$7&lt;=$G37+$I37-1),2,IF(AND($C37="Hito",BG$7&gt;=$G37,BG$7&lt;=$G37+$I37-1),1,""))</f>
        <v/>
      </c>
      <c r="BH37" s="44" t="str">
        <f ca="1">IF(AND($C37="Objetivo",BH$7&gt;=$G37,BH$7&lt;=$G37+$I37-1),2,IF(AND($C37="Hito",BH$7&gt;=$G37,BH$7&lt;=$G37+$I37-1),1,""))</f>
        <v/>
      </c>
      <c r="BI37" s="44" t="str">
        <f ca="1">IF(AND($C37="Objetivo",BI$7&gt;=$G37,BI$7&lt;=$G37+$I37-1),2,IF(AND($C37="Hito",BI$7&gt;=$G37,BI$7&lt;=$G37+$I37-1),1,""))</f>
        <v/>
      </c>
      <c r="BJ37" s="44" t="str">
        <f ca="1">IF(AND($C37="Objetivo",BJ$7&gt;=$G37,BJ$7&lt;=$G37+$I37-1),2,IF(AND($C37="Hito",BJ$7&gt;=$G37,BJ$7&lt;=$G37+$I37-1),1,""))</f>
        <v/>
      </c>
      <c r="BK37" s="44" t="str">
        <f ca="1">IF(AND($C37="Objetivo",BK$7&gt;=$G37,BK$7&lt;=$G37+$I37-1),2,IF(AND($C37="Hito",BK$7&gt;=$G37,BK$7&lt;=$G37+$I37-1),1,""))</f>
        <v/>
      </c>
      <c r="BL37" s="44" t="str">
        <f ca="1">IF(AND($C37="Objetivo",BL$7&gt;=$G37,BL$7&lt;=$G37+$I37-1),2,IF(AND($C37="Hito",BL$7&gt;=$G37,BL$7&lt;=$G37+$I37-1),1,""))</f>
        <v/>
      </c>
      <c r="BM37" s="44" t="str">
        <f ca="1">IF(AND($C37="Objetivo",BM$7&gt;=$G37,BM$7&lt;=$G37+$I37-1),2,IF(AND($C37="Hito",BM$7&gt;=$G37,BM$7&lt;=$G37+$I37-1),1,""))</f>
        <v/>
      </c>
      <c r="BN37" s="44" t="str">
        <f ca="1">IF(AND($C37="Objetivo",BN$7&gt;=$G37,BN$7&lt;=$G37+$I37-1),2,IF(AND($C37="Hito",BN$7&gt;=$G37,BN$7&lt;=$G37+$I37-1),1,""))</f>
        <v/>
      </c>
    </row>
    <row r="38" spans="1:67" s="21" customFormat="1" x14ac:dyDescent="0.3">
      <c r="A38" s="11"/>
      <c r="B38" s="90"/>
      <c r="C38" s="83"/>
      <c r="D38" s="95"/>
      <c r="E38" s="98"/>
      <c r="F38" s="84">
        <f>SUM(F39:F48)/COUNT(F39:F48)</f>
        <v>0</v>
      </c>
      <c r="G38" s="85"/>
      <c r="H38" s="85"/>
      <c r="I38" s="86"/>
      <c r="J38" s="43"/>
      <c r="K38" s="44" t="str">
        <f ca="1">IF(AND($C38="Objetivo",K$7&gt;=$G38,K$7&lt;=$G38+$I38-1),2,IF(AND($C38="Hito",K$7&gt;=$G38,K$7&lt;=$G38+$I38-1),1,""))</f>
        <v/>
      </c>
      <c r="L38" s="44" t="str">
        <f ca="1">IF(AND($C38="Objetivo",L$7&gt;=$G38,L$7&lt;=$G38+$I38-1),2,IF(AND($C38="Hito",L$7&gt;=$G38,L$7&lt;=$G38+$I38-1),1,""))</f>
        <v/>
      </c>
      <c r="M38" s="44" t="str">
        <f ca="1">IF(AND($C38="Objetivo",M$7&gt;=$G38,M$7&lt;=$G38+$I38-1),2,IF(AND($C38="Hito",M$7&gt;=$G38,M$7&lt;=$G38+$I38-1),1,""))</f>
        <v/>
      </c>
      <c r="N38" s="44" t="str">
        <f ca="1">IF(AND($C38="Objetivo",N$7&gt;=$G38,N$7&lt;=$G38+$I38-1),2,IF(AND($C38="Hito",N$7&gt;=$G38,N$7&lt;=$G38+$I38-1),1,""))</f>
        <v/>
      </c>
      <c r="O38" s="44" t="str">
        <f ca="1">IF(AND($C38="Objetivo",O$7&gt;=$G38,O$7&lt;=$G38+$I38-1),2,IF(AND($C38="Hito",O$7&gt;=$G38,O$7&lt;=$G38+$I38-1),1,""))</f>
        <v/>
      </c>
      <c r="P38" s="44" t="str">
        <f ca="1">IF(AND($C38="Objetivo",P$7&gt;=$G38,P$7&lt;=$G38+$I38-1),2,IF(AND($C38="Hito",P$7&gt;=$G38,P$7&lt;=$G38+$I38-1),1,""))</f>
        <v/>
      </c>
      <c r="Q38" s="44" t="str">
        <f ca="1">IF(AND($C38="Objetivo",Q$7&gt;=$G38,Q$7&lt;=$G38+$I38-1),2,IF(AND($C38="Hito",Q$7&gt;=$G38,Q$7&lt;=$G38+$I38-1),1,""))</f>
        <v/>
      </c>
      <c r="R38" s="44" t="str">
        <f ca="1">IF(AND($C38="Objetivo",R$7&gt;=$G38,R$7&lt;=$G38+$I38-1),2,IF(AND($C38="Hito",R$7&gt;=$G38,R$7&lt;=$G38+$I38-1),1,""))</f>
        <v/>
      </c>
      <c r="S38" s="44" t="str">
        <f ca="1">IF(AND($C38="Objetivo",S$7&gt;=$G38,S$7&lt;=$G38+$I38-1),2,IF(AND($C38="Hito",S$7&gt;=$G38,S$7&lt;=$G38+$I38-1),1,""))</f>
        <v/>
      </c>
      <c r="T38" s="44" t="str">
        <f ca="1">IF(AND($C38="Objetivo",T$7&gt;=$G38,T$7&lt;=$G38+$I38-1),2,IF(AND($C38="Hito",T$7&gt;=$G38,T$7&lt;=$G38+$I38-1),1,""))</f>
        <v/>
      </c>
      <c r="U38" s="44" t="str">
        <f ca="1">IF(AND($C38="Objetivo",U$7&gt;=$G38,U$7&lt;=$G38+$I38-1),2,IF(AND($C38="Hito",U$7&gt;=$G38,U$7&lt;=$G38+$I38-1),1,""))</f>
        <v/>
      </c>
      <c r="V38" s="44" t="str">
        <f ca="1">IF(AND($C38="Objetivo",V$7&gt;=$G38,V$7&lt;=$G38+$I38-1),2,IF(AND($C38="Hito",V$7&gt;=$G38,V$7&lt;=$G38+$I38-1),1,""))</f>
        <v/>
      </c>
      <c r="W38" s="44" t="str">
        <f t="shared" ca="1" si="32"/>
        <v/>
      </c>
      <c r="X38" s="44" t="str">
        <f t="shared" ca="1" si="32"/>
        <v/>
      </c>
      <c r="Y38" s="44" t="str">
        <f t="shared" ca="1" si="32"/>
        <v/>
      </c>
      <c r="Z38" s="44" t="str">
        <f t="shared" ca="1" si="32"/>
        <v/>
      </c>
      <c r="AA38" s="44" t="str">
        <f t="shared" ca="1" si="32"/>
        <v/>
      </c>
      <c r="AB38" s="44" t="str">
        <f t="shared" ca="1" si="32"/>
        <v/>
      </c>
      <c r="AC38" s="44" t="str">
        <f t="shared" ca="1" si="32"/>
        <v/>
      </c>
      <c r="AD38" s="44" t="str">
        <f t="shared" ca="1" si="32"/>
        <v/>
      </c>
      <c r="AE38" s="44" t="str">
        <f t="shared" ca="1" si="32"/>
        <v/>
      </c>
      <c r="AF38" s="44" t="str">
        <f t="shared" ca="1" si="32"/>
        <v/>
      </c>
      <c r="AG38" s="44" t="str">
        <f t="shared" ca="1" si="32"/>
        <v/>
      </c>
      <c r="AH38" s="44" t="str">
        <f t="shared" ca="1" si="32"/>
        <v/>
      </c>
      <c r="AI38" s="44" t="str">
        <f t="shared" ca="1" si="32"/>
        <v/>
      </c>
      <c r="AJ38" s="44" t="str">
        <f t="shared" ca="1" si="32"/>
        <v/>
      </c>
      <c r="AK38" s="44" t="str">
        <f t="shared" ca="1" si="32"/>
        <v/>
      </c>
      <c r="AL38" s="44" t="str">
        <f t="shared" ca="1" si="32"/>
        <v/>
      </c>
      <c r="AM38" s="44" t="str">
        <f t="shared" ca="1" si="32"/>
        <v/>
      </c>
      <c r="AN38" s="44" t="str">
        <f t="shared" ca="1" si="32"/>
        <v/>
      </c>
      <c r="AO38" s="44" t="str">
        <f t="shared" ca="1" si="32"/>
        <v/>
      </c>
      <c r="AP38" s="44" t="str">
        <f t="shared" ca="1" si="32"/>
        <v/>
      </c>
      <c r="AQ38" s="44" t="str">
        <f t="shared" ca="1" si="32"/>
        <v/>
      </c>
      <c r="AR38" s="44" t="str">
        <f t="shared" ca="1" si="32"/>
        <v/>
      </c>
      <c r="AS38" s="44" t="str">
        <f t="shared" ca="1" si="32"/>
        <v/>
      </c>
      <c r="AT38" s="44" t="str">
        <f t="shared" ca="1" si="32"/>
        <v/>
      </c>
      <c r="AU38" s="44" t="str">
        <f t="shared" ca="1" si="32"/>
        <v/>
      </c>
      <c r="AV38" s="44" t="str">
        <f t="shared" ca="1" si="32"/>
        <v/>
      </c>
      <c r="AW38" s="44" t="str">
        <f t="shared" ca="1" si="32"/>
        <v/>
      </c>
      <c r="AX38" s="44" t="str">
        <f ca="1">IF(AND($C38="Objetivo",AX$7&gt;=$G38,AX$7&lt;=$G38+$I38-1),2,IF(AND($C38="Hito",AX$7&gt;=$G38,AX$7&lt;=$G38+$I38-1),1,""))</f>
        <v/>
      </c>
      <c r="AY38" s="44" t="str">
        <f ca="1">IF(AND($C38="Objetivo",AY$7&gt;=$G38,AY$7&lt;=$G38+$I38-1),2,IF(AND($C38="Hito",AY$7&gt;=$G38,AY$7&lt;=$G38+$I38-1),1,""))</f>
        <v/>
      </c>
      <c r="AZ38" s="44" t="str">
        <f ca="1">IF(AND($C38="Objetivo",AZ$7&gt;=$G38,AZ$7&lt;=$G38+$I38-1),2,IF(AND($C38="Hito",AZ$7&gt;=$G38,AZ$7&lt;=$G38+$I38-1),1,""))</f>
        <v/>
      </c>
      <c r="BA38" s="44" t="str">
        <f ca="1">IF(AND($C38="Objetivo",BA$7&gt;=$G38,BA$7&lt;=$G38+$I38-1),2,IF(AND($C38="Hito",BA$7&gt;=$G38,BA$7&lt;=$G38+$I38-1),1,""))</f>
        <v/>
      </c>
      <c r="BB38" s="44" t="str">
        <f ca="1">IF(AND($C38="Objetivo",BB$7&gt;=$G38,BB$7&lt;=$G38+$I38-1),2,IF(AND($C38="Hito",BB$7&gt;=$G38,BB$7&lt;=$G38+$I38-1),1,""))</f>
        <v/>
      </c>
      <c r="BC38" s="44" t="str">
        <f ca="1">IF(AND($C38="Objetivo",BC$7&gt;=$G38,BC$7&lt;=$G38+$I38-1),2,IF(AND($C38="Hito",BC$7&gt;=$G38,BC$7&lt;=$G38+$I38-1),1,""))</f>
        <v/>
      </c>
      <c r="BD38" s="44" t="str">
        <f ca="1">IF(AND($C38="Objetivo",BD$7&gt;=$G38,BD$7&lt;=$G38+$I38-1),2,IF(AND($C38="Hito",BD$7&gt;=$G38,BD$7&lt;=$G38+$I38-1),1,""))</f>
        <v/>
      </c>
      <c r="BE38" s="44" t="str">
        <f ca="1">IF(AND($C38="Objetivo",BE$7&gt;=$G38,BE$7&lt;=$G38+$I38-1),2,IF(AND($C38="Hito",BE$7&gt;=$G38,BE$7&lt;=$G38+$I38-1),1,""))</f>
        <v/>
      </c>
      <c r="BF38" s="44" t="str">
        <f ca="1">IF(AND($C38="Objetivo",BF$7&gt;=$G38,BF$7&lt;=$G38+$I38-1),2,IF(AND($C38="Hito",BF$7&gt;=$G38,BF$7&lt;=$G38+$I38-1),1,""))</f>
        <v/>
      </c>
      <c r="BG38" s="44" t="str">
        <f ca="1">IF(AND($C38="Objetivo",BG$7&gt;=$G38,BG$7&lt;=$G38+$I38-1),2,IF(AND($C38="Hito",BG$7&gt;=$G38,BG$7&lt;=$G38+$I38-1),1,""))</f>
        <v/>
      </c>
      <c r="BH38" s="44" t="str">
        <f ca="1">IF(AND($C38="Objetivo",BH$7&gt;=$G38,BH$7&lt;=$G38+$I38-1),2,IF(AND($C38="Hito",BH$7&gt;=$G38,BH$7&lt;=$G38+$I38-1),1,""))</f>
        <v/>
      </c>
      <c r="BI38" s="44" t="str">
        <f ca="1">IF(AND($C38="Objetivo",BI$7&gt;=$G38,BI$7&lt;=$G38+$I38-1),2,IF(AND($C38="Hito",BI$7&gt;=$G38,BI$7&lt;=$G38+$I38-1),1,""))</f>
        <v/>
      </c>
      <c r="BJ38" s="44" t="str">
        <f ca="1">IF(AND($C38="Objetivo",BJ$7&gt;=$G38,BJ$7&lt;=$G38+$I38-1),2,IF(AND($C38="Hito",BJ$7&gt;=$G38,BJ$7&lt;=$G38+$I38-1),1,""))</f>
        <v/>
      </c>
      <c r="BK38" s="44" t="str">
        <f ca="1">IF(AND($C38="Objetivo",BK$7&gt;=$G38,BK$7&lt;=$G38+$I38-1),2,IF(AND($C38="Hito",BK$7&gt;=$G38,BK$7&lt;=$G38+$I38-1),1,""))</f>
        <v/>
      </c>
      <c r="BL38" s="44" t="str">
        <f ca="1">IF(AND($C38="Objetivo",BL$7&gt;=$G38,BL$7&lt;=$G38+$I38-1),2,IF(AND($C38="Hito",BL$7&gt;=$G38,BL$7&lt;=$G38+$I38-1),1,""))</f>
        <v/>
      </c>
      <c r="BM38" s="44" t="str">
        <f ca="1">IF(AND($C38="Objetivo",BM$7&gt;=$G38,BM$7&lt;=$G38+$I38-1),2,IF(AND($C38="Hito",BM$7&gt;=$G38,BM$7&lt;=$G38+$I38-1),1,""))</f>
        <v/>
      </c>
      <c r="BN38" s="44" t="str">
        <f ca="1">IF(AND($C38="Objetivo",BN$7&gt;=$G38,BN$7&lt;=$G38+$I38-1),2,IF(AND($C38="Hito",BN$7&gt;=$G38,BN$7&lt;=$G38+$I38-1),1,""))</f>
        <v/>
      </c>
    </row>
    <row r="39" spans="1:67" s="21" customFormat="1" hidden="1" outlineLevel="1" x14ac:dyDescent="0.3">
      <c r="A39" s="11"/>
      <c r="B39" s="89"/>
      <c r="C39" s="80"/>
      <c r="D39" s="78"/>
      <c r="E39" s="99"/>
      <c r="F39" s="81">
        <v>0</v>
      </c>
      <c r="G39" s="76"/>
      <c r="H39" s="76">
        <f>Hitos4352426[[#This Row],[Inicio]]+Hitos4352426[[#This Row],[Días]]</f>
        <v>0</v>
      </c>
      <c r="I39" s="82"/>
      <c r="J39" s="43"/>
      <c r="K39" s="44" t="str">
        <f ca="1">IF(AND($C39="Objetivo",K$7&gt;=$G39,K$7&lt;=$G39+$I39-1),2,IF(AND($C39="Hito",K$7&gt;=$G39,K$7&lt;=$G39+$I39-1),1,""))</f>
        <v/>
      </c>
      <c r="L39" s="44" t="str">
        <f ca="1">IF(AND($C39="Objetivo",L$7&gt;=$G39,L$7&lt;=$G39+$I39-1),2,IF(AND($C39="Hito",L$7&gt;=$G39,L$7&lt;=$G39+$I39-1),1,""))</f>
        <v/>
      </c>
      <c r="M39" s="44" t="str">
        <f ca="1">IF(AND($C39="Objetivo",M$7&gt;=$G39,M$7&lt;=$G39+$I39-1),2,IF(AND($C39="Hito",M$7&gt;=$G39,M$7&lt;=$G39+$I39-1),1,""))</f>
        <v/>
      </c>
      <c r="N39" s="44" t="str">
        <f ca="1">IF(AND($C39="Objetivo",N$7&gt;=$G39,N$7&lt;=$G39+$I39-1),2,IF(AND($C39="Hito",N$7&gt;=$G39,N$7&lt;=$G39+$I39-1),1,""))</f>
        <v/>
      </c>
      <c r="O39" s="44" t="str">
        <f ca="1">IF(AND($C39="Objetivo",O$7&gt;=$G39,O$7&lt;=$G39+$I39-1),2,IF(AND($C39="Hito",O$7&gt;=$G39,O$7&lt;=$G39+$I39-1),1,""))</f>
        <v/>
      </c>
      <c r="P39" s="44" t="str">
        <f ca="1">IF(AND($C39="Objetivo",P$7&gt;=$G39,P$7&lt;=$G39+$I39-1),2,IF(AND($C39="Hito",P$7&gt;=$G39,P$7&lt;=$G39+$I39-1),1,""))</f>
        <v/>
      </c>
      <c r="Q39" s="44" t="str">
        <f ca="1">IF(AND($C39="Objetivo",Q$7&gt;=$G39,Q$7&lt;=$G39+$I39-1),2,IF(AND($C39="Hito",Q$7&gt;=$G39,Q$7&lt;=$G39+$I39-1),1,""))</f>
        <v/>
      </c>
      <c r="R39" s="44" t="str">
        <f ca="1">IF(AND($C39="Objetivo",R$7&gt;=$G39,R$7&lt;=$G39+$I39-1),2,IF(AND($C39="Hito",R$7&gt;=$G39,R$7&lt;=$G39+$I39-1),1,""))</f>
        <v/>
      </c>
      <c r="S39" s="44" t="str">
        <f ca="1">IF(AND($C39="Objetivo",S$7&gt;=$G39,S$7&lt;=$G39+$I39-1),2,IF(AND($C39="Hito",S$7&gt;=$G39,S$7&lt;=$G39+$I39-1),1,""))</f>
        <v/>
      </c>
      <c r="T39" s="44" t="str">
        <f ca="1">IF(AND($C39="Objetivo",T$7&gt;=$G39,T$7&lt;=$G39+$I39-1),2,IF(AND($C39="Hito",T$7&gt;=$G39,T$7&lt;=$G39+$I39-1),1,""))</f>
        <v/>
      </c>
      <c r="U39" s="44" t="str">
        <f ca="1">IF(AND($C39="Objetivo",U$7&gt;=$G39,U$7&lt;=$G39+$I39-1),2,IF(AND($C39="Hito",U$7&gt;=$G39,U$7&lt;=$G39+$I39-1),1,""))</f>
        <v/>
      </c>
      <c r="V39" s="44" t="str">
        <f ca="1">IF(AND($C39="Objetivo",V$7&gt;=$G39,V$7&lt;=$G39+$I39-1),2,IF(AND($C39="Hito",V$7&gt;=$G39,V$7&lt;=$G39+$I39-1),1,""))</f>
        <v/>
      </c>
      <c r="W39" s="44" t="str">
        <f t="shared" ca="1" si="32"/>
        <v/>
      </c>
      <c r="X39" s="44" t="str">
        <f t="shared" ca="1" si="32"/>
        <v/>
      </c>
      <c r="Y39" s="44" t="str">
        <f t="shared" ca="1" si="32"/>
        <v/>
      </c>
      <c r="Z39" s="44" t="str">
        <f t="shared" ca="1" si="32"/>
        <v/>
      </c>
      <c r="AA39" s="44" t="str">
        <f t="shared" ca="1" si="32"/>
        <v/>
      </c>
      <c r="AB39" s="44" t="str">
        <f t="shared" ca="1" si="32"/>
        <v/>
      </c>
      <c r="AC39" s="44" t="str">
        <f t="shared" ca="1" si="32"/>
        <v/>
      </c>
      <c r="AD39" s="44" t="str">
        <f t="shared" ca="1" si="32"/>
        <v/>
      </c>
      <c r="AE39" s="44" t="str">
        <f t="shared" ca="1" si="32"/>
        <v/>
      </c>
      <c r="AF39" s="44" t="str">
        <f t="shared" ca="1" si="32"/>
        <v/>
      </c>
      <c r="AG39" s="44" t="str">
        <f t="shared" ca="1" si="32"/>
        <v/>
      </c>
      <c r="AH39" s="44" t="str">
        <f t="shared" ca="1" si="32"/>
        <v/>
      </c>
      <c r="AI39" s="44" t="str">
        <f t="shared" ca="1" si="32"/>
        <v/>
      </c>
      <c r="AJ39" s="44" t="str">
        <f t="shared" ca="1" si="32"/>
        <v/>
      </c>
      <c r="AK39" s="44" t="str">
        <f t="shared" ca="1" si="32"/>
        <v/>
      </c>
      <c r="AL39" s="44" t="str">
        <f t="shared" ca="1" si="32"/>
        <v/>
      </c>
      <c r="AM39" s="44" t="str">
        <f t="shared" ca="1" si="32"/>
        <v/>
      </c>
      <c r="AN39" s="44" t="str">
        <f t="shared" ca="1" si="32"/>
        <v/>
      </c>
      <c r="AO39" s="44" t="str">
        <f t="shared" ca="1" si="32"/>
        <v/>
      </c>
      <c r="AP39" s="44" t="str">
        <f t="shared" ca="1" si="32"/>
        <v/>
      </c>
      <c r="AQ39" s="44" t="str">
        <f t="shared" ca="1" si="32"/>
        <v/>
      </c>
      <c r="AR39" s="44" t="str">
        <f t="shared" ca="1" si="32"/>
        <v/>
      </c>
      <c r="AS39" s="44" t="str">
        <f t="shared" ca="1" si="32"/>
        <v/>
      </c>
      <c r="AT39" s="44" t="str">
        <f t="shared" ca="1" si="32"/>
        <v/>
      </c>
      <c r="AU39" s="44" t="str">
        <f t="shared" ca="1" si="32"/>
        <v/>
      </c>
      <c r="AV39" s="44" t="str">
        <f t="shared" ca="1" si="32"/>
        <v/>
      </c>
      <c r="AW39" s="44" t="str">
        <f t="shared" ca="1" si="32"/>
        <v/>
      </c>
      <c r="AX39" s="44" t="str">
        <f ca="1">IF(AND($C39="Objetivo",AX$7&gt;=$G39,AX$7&lt;=$G39+$I39-1),2,IF(AND($C39="Hito",AX$7&gt;=$G39,AX$7&lt;=$G39+$I39-1),1,""))</f>
        <v/>
      </c>
      <c r="AY39" s="44" t="str">
        <f ca="1">IF(AND($C39="Objetivo",AY$7&gt;=$G39,AY$7&lt;=$G39+$I39-1),2,IF(AND($C39="Hito",AY$7&gt;=$G39,AY$7&lt;=$G39+$I39-1),1,""))</f>
        <v/>
      </c>
      <c r="AZ39" s="44" t="str">
        <f ca="1">IF(AND($C39="Objetivo",AZ$7&gt;=$G39,AZ$7&lt;=$G39+$I39-1),2,IF(AND($C39="Hito",AZ$7&gt;=$G39,AZ$7&lt;=$G39+$I39-1),1,""))</f>
        <v/>
      </c>
      <c r="BA39" s="44" t="str">
        <f ca="1">IF(AND($C39="Objetivo",BA$7&gt;=$G39,BA$7&lt;=$G39+$I39-1),2,IF(AND($C39="Hito",BA$7&gt;=$G39,BA$7&lt;=$G39+$I39-1),1,""))</f>
        <v/>
      </c>
      <c r="BB39" s="44" t="str">
        <f ca="1">IF(AND($C39="Objetivo",BB$7&gt;=$G39,BB$7&lt;=$G39+$I39-1),2,IF(AND($C39="Hito",BB$7&gt;=$G39,BB$7&lt;=$G39+$I39-1),1,""))</f>
        <v/>
      </c>
      <c r="BC39" s="44" t="str">
        <f ca="1">IF(AND($C39="Objetivo",BC$7&gt;=$G39,BC$7&lt;=$G39+$I39-1),2,IF(AND($C39="Hito",BC$7&gt;=$G39,BC$7&lt;=$G39+$I39-1),1,""))</f>
        <v/>
      </c>
      <c r="BD39" s="44" t="str">
        <f ca="1">IF(AND($C39="Objetivo",BD$7&gt;=$G39,BD$7&lt;=$G39+$I39-1),2,IF(AND($C39="Hito",BD$7&gt;=$G39,BD$7&lt;=$G39+$I39-1),1,""))</f>
        <v/>
      </c>
      <c r="BE39" s="44" t="str">
        <f ca="1">IF(AND($C39="Objetivo",BE$7&gt;=$G39,BE$7&lt;=$G39+$I39-1),2,IF(AND($C39="Hito",BE$7&gt;=$G39,BE$7&lt;=$G39+$I39-1),1,""))</f>
        <v/>
      </c>
      <c r="BF39" s="44" t="str">
        <f ca="1">IF(AND($C39="Objetivo",BF$7&gt;=$G39,BF$7&lt;=$G39+$I39-1),2,IF(AND($C39="Hito",BF$7&gt;=$G39,BF$7&lt;=$G39+$I39-1),1,""))</f>
        <v/>
      </c>
      <c r="BG39" s="44" t="str">
        <f ca="1">IF(AND($C39="Objetivo",BG$7&gt;=$G39,BG$7&lt;=$G39+$I39-1),2,IF(AND($C39="Hito",BG$7&gt;=$G39,BG$7&lt;=$G39+$I39-1),1,""))</f>
        <v/>
      </c>
      <c r="BH39" s="44" t="str">
        <f ca="1">IF(AND($C39="Objetivo",BH$7&gt;=$G39,BH$7&lt;=$G39+$I39-1),2,IF(AND($C39="Hito",BH$7&gt;=$G39,BH$7&lt;=$G39+$I39-1),1,""))</f>
        <v/>
      </c>
      <c r="BI39" s="44" t="str">
        <f ca="1">IF(AND($C39="Objetivo",BI$7&gt;=$G39,BI$7&lt;=$G39+$I39-1),2,IF(AND($C39="Hito",BI$7&gt;=$G39,BI$7&lt;=$G39+$I39-1),1,""))</f>
        <v/>
      </c>
      <c r="BJ39" s="44" t="str">
        <f ca="1">IF(AND($C39="Objetivo",BJ$7&gt;=$G39,BJ$7&lt;=$G39+$I39-1),2,IF(AND($C39="Hito",BJ$7&gt;=$G39,BJ$7&lt;=$G39+$I39-1),1,""))</f>
        <v/>
      </c>
      <c r="BK39" s="44" t="str">
        <f ca="1">IF(AND($C39="Objetivo",BK$7&gt;=$G39,BK$7&lt;=$G39+$I39-1),2,IF(AND($C39="Hito",BK$7&gt;=$G39,BK$7&lt;=$G39+$I39-1),1,""))</f>
        <v/>
      </c>
      <c r="BL39" s="44" t="str">
        <f ca="1">IF(AND($C39="Objetivo",BL$7&gt;=$G39,BL$7&lt;=$G39+$I39-1),2,IF(AND($C39="Hito",BL$7&gt;=$G39,BL$7&lt;=$G39+$I39-1),1,""))</f>
        <v/>
      </c>
      <c r="BM39" s="44" t="str">
        <f ca="1">IF(AND($C39="Objetivo",BM$7&gt;=$G39,BM$7&lt;=$G39+$I39-1),2,IF(AND($C39="Hito",BM$7&gt;=$G39,BM$7&lt;=$G39+$I39-1),1,""))</f>
        <v/>
      </c>
      <c r="BN39" s="44" t="str">
        <f ca="1">IF(AND($C39="Objetivo",BN$7&gt;=$G39,BN$7&lt;=$G39+$I39-1),2,IF(AND($C39="Hito",BN$7&gt;=$G39,BN$7&lt;=$G39+$I39-1),1,""))</f>
        <v/>
      </c>
    </row>
    <row r="40" spans="1:67" s="21" customFormat="1" hidden="1" outlineLevel="1" x14ac:dyDescent="0.3">
      <c r="A40" s="11"/>
      <c r="B40" s="91"/>
      <c r="C40" s="55"/>
      <c r="D40" s="59"/>
      <c r="E40" s="100"/>
      <c r="F40" s="81">
        <v>0</v>
      </c>
      <c r="G40" s="57"/>
      <c r="H40" s="57">
        <f>Hitos4352426[[#This Row],[Inicio]]+Hitos4352426[[#This Row],[Días]]</f>
        <v>0</v>
      </c>
      <c r="I40" s="58"/>
      <c r="J40" s="43"/>
      <c r="K40" s="44" t="str">
        <f ca="1">IF(AND($C40="Objetivo",K$7&gt;=$G40,K$7&lt;=$G40+$I40-1),2,IF(AND($C40="Hito",K$7&gt;=$G40,K$7&lt;=$G40+$I40-1),1,""))</f>
        <v/>
      </c>
      <c r="L40" s="44" t="str">
        <f ca="1">IF(AND($C40="Objetivo",L$7&gt;=$G40,L$7&lt;=$G40+$I40-1),2,IF(AND($C40="Hito",L$7&gt;=$G40,L$7&lt;=$G40+$I40-1),1,""))</f>
        <v/>
      </c>
      <c r="M40" s="44" t="str">
        <f ca="1">IF(AND($C40="Objetivo",M$7&gt;=$G40,M$7&lt;=$G40+$I40-1),2,IF(AND($C40="Hito",M$7&gt;=$G40,M$7&lt;=$G40+$I40-1),1,""))</f>
        <v/>
      </c>
      <c r="N40" s="44" t="str">
        <f ca="1">IF(AND($C40="Objetivo",N$7&gt;=$G40,N$7&lt;=$G40+$I40-1),2,IF(AND($C40="Hito",N$7&gt;=$G40,N$7&lt;=$G40+$I40-1),1,""))</f>
        <v/>
      </c>
      <c r="O40" s="44" t="str">
        <f ca="1">IF(AND($C40="Objetivo",O$7&gt;=$G40,O$7&lt;=$G40+$I40-1),2,IF(AND($C40="Hito",O$7&gt;=$G40,O$7&lt;=$G40+$I40-1),1,""))</f>
        <v/>
      </c>
      <c r="P40" s="44" t="str">
        <f ca="1">IF(AND($C40="Objetivo",P$7&gt;=$G40,P$7&lt;=$G40+$I40-1),2,IF(AND($C40="Hito",P$7&gt;=$G40,P$7&lt;=$G40+$I40-1),1,""))</f>
        <v/>
      </c>
      <c r="Q40" s="44" t="str">
        <f ca="1">IF(AND($C40="Objetivo",Q$7&gt;=$G40,Q$7&lt;=$G40+$I40-1),2,IF(AND($C40="Hito",Q$7&gt;=$G40,Q$7&lt;=$G40+$I40-1),1,""))</f>
        <v/>
      </c>
      <c r="R40" s="44" t="str">
        <f ca="1">IF(AND($C40="Objetivo",R$7&gt;=$G40,R$7&lt;=$G40+$I40-1),2,IF(AND($C40="Hito",R$7&gt;=$G40,R$7&lt;=$G40+$I40-1),1,""))</f>
        <v/>
      </c>
      <c r="S40" s="44" t="str">
        <f ca="1">IF(AND($C40="Objetivo",S$7&gt;=$G40,S$7&lt;=$G40+$I40-1),2,IF(AND($C40="Hito",S$7&gt;=$G40,S$7&lt;=$G40+$I40-1),1,""))</f>
        <v/>
      </c>
      <c r="T40" s="44" t="str">
        <f ca="1">IF(AND($C40="Objetivo",T$7&gt;=$G40,T$7&lt;=$G40+$I40-1),2,IF(AND($C40="Hito",T$7&gt;=$G40,T$7&lt;=$G40+$I40-1),1,""))</f>
        <v/>
      </c>
      <c r="U40" s="44" t="str">
        <f ca="1">IF(AND($C40="Objetivo",U$7&gt;=$G40,U$7&lt;=$G40+$I40-1),2,IF(AND($C40="Hito",U$7&gt;=$G40,U$7&lt;=$G40+$I40-1),1,""))</f>
        <v/>
      </c>
      <c r="V40" s="44" t="str">
        <f ca="1">IF(AND($C40="Objetivo",V$7&gt;=$G40,V$7&lt;=$G40+$I40-1),2,IF(AND($C40="Hito",V$7&gt;=$G40,V$7&lt;=$G40+$I40-1),1,""))</f>
        <v/>
      </c>
      <c r="W40" s="44" t="str">
        <f t="shared" ca="1" si="32"/>
        <v/>
      </c>
      <c r="X40" s="44" t="str">
        <f t="shared" ca="1" si="32"/>
        <v/>
      </c>
      <c r="Y40" s="44" t="str">
        <f t="shared" ca="1" si="32"/>
        <v/>
      </c>
      <c r="Z40" s="44" t="str">
        <f t="shared" ca="1" si="32"/>
        <v/>
      </c>
      <c r="AA40" s="44" t="str">
        <f t="shared" ca="1" si="32"/>
        <v/>
      </c>
      <c r="AB40" s="44" t="str">
        <f t="shared" ca="1" si="32"/>
        <v/>
      </c>
      <c r="AC40" s="44" t="str">
        <f t="shared" ca="1" si="32"/>
        <v/>
      </c>
      <c r="AD40" s="44" t="str">
        <f t="shared" ca="1" si="32"/>
        <v/>
      </c>
      <c r="AE40" s="44" t="str">
        <f t="shared" ca="1" si="32"/>
        <v/>
      </c>
      <c r="AF40" s="44" t="str">
        <f t="shared" ca="1" si="32"/>
        <v/>
      </c>
      <c r="AG40" s="44" t="str">
        <f t="shared" ca="1" si="32"/>
        <v/>
      </c>
      <c r="AH40" s="44" t="str">
        <f t="shared" ca="1" si="32"/>
        <v/>
      </c>
      <c r="AI40" s="44" t="str">
        <f t="shared" ref="AI40:AW40" ca="1" si="33">IF(AND($C40="Objetivo",AI$7&gt;=$G40,AI$7&lt;=$G40+$I40-1),2,IF(AND($C40="Hito",AI$7&gt;=$G40,AI$7&lt;=$G40+$I40-1),1,""))</f>
        <v/>
      </c>
      <c r="AJ40" s="44" t="str">
        <f t="shared" ca="1" si="33"/>
        <v/>
      </c>
      <c r="AK40" s="44" t="str">
        <f t="shared" ca="1" si="33"/>
        <v/>
      </c>
      <c r="AL40" s="44" t="str">
        <f t="shared" ca="1" si="33"/>
        <v/>
      </c>
      <c r="AM40" s="44" t="str">
        <f t="shared" ca="1" si="33"/>
        <v/>
      </c>
      <c r="AN40" s="44" t="str">
        <f t="shared" ca="1" si="33"/>
        <v/>
      </c>
      <c r="AO40" s="44" t="str">
        <f t="shared" ca="1" si="33"/>
        <v/>
      </c>
      <c r="AP40" s="44" t="str">
        <f t="shared" ca="1" si="33"/>
        <v/>
      </c>
      <c r="AQ40" s="44" t="str">
        <f t="shared" ca="1" si="33"/>
        <v/>
      </c>
      <c r="AR40" s="44" t="str">
        <f t="shared" ca="1" si="33"/>
        <v/>
      </c>
      <c r="AS40" s="44" t="str">
        <f t="shared" ca="1" si="33"/>
        <v/>
      </c>
      <c r="AT40" s="44" t="str">
        <f t="shared" ca="1" si="33"/>
        <v/>
      </c>
      <c r="AU40" s="44" t="str">
        <f t="shared" ca="1" si="33"/>
        <v/>
      </c>
      <c r="AV40" s="44" t="str">
        <f t="shared" ca="1" si="33"/>
        <v/>
      </c>
      <c r="AW40" s="44" t="str">
        <f t="shared" ca="1" si="33"/>
        <v/>
      </c>
      <c r="AX40" s="44" t="str">
        <f ca="1">IF(AND($C40="Objetivo",AX$7&gt;=$G40,AX$7&lt;=$G40+$I40-1),2,IF(AND($C40="Hito",AX$7&gt;=$G40,AX$7&lt;=$G40+$I40-1),1,""))</f>
        <v/>
      </c>
      <c r="AY40" s="44" t="str">
        <f ca="1">IF(AND($C40="Objetivo",AY$7&gt;=$G40,AY$7&lt;=$G40+$I40-1),2,IF(AND($C40="Hito",AY$7&gt;=$G40,AY$7&lt;=$G40+$I40-1),1,""))</f>
        <v/>
      </c>
      <c r="AZ40" s="44" t="str">
        <f ca="1">IF(AND($C40="Objetivo",AZ$7&gt;=$G40,AZ$7&lt;=$G40+$I40-1),2,IF(AND($C40="Hito",AZ$7&gt;=$G40,AZ$7&lt;=$G40+$I40-1),1,""))</f>
        <v/>
      </c>
      <c r="BA40" s="44" t="str">
        <f ca="1">IF(AND($C40="Objetivo",BA$7&gt;=$G40,BA$7&lt;=$G40+$I40-1),2,IF(AND($C40="Hito",BA$7&gt;=$G40,BA$7&lt;=$G40+$I40-1),1,""))</f>
        <v/>
      </c>
      <c r="BB40" s="44" t="str">
        <f ca="1">IF(AND($C40="Objetivo",BB$7&gt;=$G40,BB$7&lt;=$G40+$I40-1),2,IF(AND($C40="Hito",BB$7&gt;=$G40,BB$7&lt;=$G40+$I40-1),1,""))</f>
        <v/>
      </c>
      <c r="BC40" s="44" t="str">
        <f ca="1">IF(AND($C40="Objetivo",BC$7&gt;=$G40,BC$7&lt;=$G40+$I40-1),2,IF(AND($C40="Hito",BC$7&gt;=$G40,BC$7&lt;=$G40+$I40-1),1,""))</f>
        <v/>
      </c>
      <c r="BD40" s="44" t="str">
        <f ca="1">IF(AND($C40="Objetivo",BD$7&gt;=$G40,BD$7&lt;=$G40+$I40-1),2,IF(AND($C40="Hito",BD$7&gt;=$G40,BD$7&lt;=$G40+$I40-1),1,""))</f>
        <v/>
      </c>
      <c r="BE40" s="44" t="str">
        <f ca="1">IF(AND($C40="Objetivo",BE$7&gt;=$G40,BE$7&lt;=$G40+$I40-1),2,IF(AND($C40="Hito",BE$7&gt;=$G40,BE$7&lt;=$G40+$I40-1),1,""))</f>
        <v/>
      </c>
      <c r="BF40" s="44" t="str">
        <f ca="1">IF(AND($C40="Objetivo",BF$7&gt;=$G40,BF$7&lt;=$G40+$I40-1),2,IF(AND($C40="Hito",BF$7&gt;=$G40,BF$7&lt;=$G40+$I40-1),1,""))</f>
        <v/>
      </c>
      <c r="BG40" s="44" t="str">
        <f ca="1">IF(AND($C40="Objetivo",BG$7&gt;=$G40,BG$7&lt;=$G40+$I40-1),2,IF(AND($C40="Hito",BG$7&gt;=$G40,BG$7&lt;=$G40+$I40-1),1,""))</f>
        <v/>
      </c>
      <c r="BH40" s="44" t="str">
        <f ca="1">IF(AND($C40="Objetivo",BH$7&gt;=$G40,BH$7&lt;=$G40+$I40-1),2,IF(AND($C40="Hito",BH$7&gt;=$G40,BH$7&lt;=$G40+$I40-1),1,""))</f>
        <v/>
      </c>
      <c r="BI40" s="44" t="str">
        <f ca="1">IF(AND($C40="Objetivo",BI$7&gt;=$G40,BI$7&lt;=$G40+$I40-1),2,IF(AND($C40="Hito",BI$7&gt;=$G40,BI$7&lt;=$G40+$I40-1),1,""))</f>
        <v/>
      </c>
      <c r="BJ40" s="44" t="str">
        <f ca="1">IF(AND($C40="Objetivo",BJ$7&gt;=$G40,BJ$7&lt;=$G40+$I40-1),2,IF(AND($C40="Hito",BJ$7&gt;=$G40,BJ$7&lt;=$G40+$I40-1),1,""))</f>
        <v/>
      </c>
      <c r="BK40" s="44" t="str">
        <f ca="1">IF(AND($C40="Objetivo",BK$7&gt;=$G40,BK$7&lt;=$G40+$I40-1),2,IF(AND($C40="Hito",BK$7&gt;=$G40,BK$7&lt;=$G40+$I40-1),1,""))</f>
        <v/>
      </c>
      <c r="BL40" s="44" t="str">
        <f ca="1">IF(AND($C40="Objetivo",BL$7&gt;=$G40,BL$7&lt;=$G40+$I40-1),2,IF(AND($C40="Hito",BL$7&gt;=$G40,BL$7&lt;=$G40+$I40-1),1,""))</f>
        <v/>
      </c>
      <c r="BM40" s="44" t="str">
        <f ca="1">IF(AND($C40="Objetivo",BM$7&gt;=$G40,BM$7&lt;=$G40+$I40-1),2,IF(AND($C40="Hito",BM$7&gt;=$G40,BM$7&lt;=$G40+$I40-1),1,""))</f>
        <v/>
      </c>
      <c r="BN40" s="44" t="str">
        <f ca="1">IF(AND($C40="Objetivo",BN$7&gt;=$G40,BN$7&lt;=$G40+$I40-1),2,IF(AND($C40="Hito",BN$7&gt;=$G40,BN$7&lt;=$G40+$I40-1),1,""))</f>
        <v/>
      </c>
    </row>
    <row r="41" spans="1:67" s="21" customFormat="1" hidden="1" outlineLevel="1" x14ac:dyDescent="0.3">
      <c r="A41" s="11"/>
      <c r="B41" s="91"/>
      <c r="C41" s="55"/>
      <c r="D41" s="59"/>
      <c r="E41" s="100"/>
      <c r="F41" s="81">
        <v>0</v>
      </c>
      <c r="G41" s="57"/>
      <c r="H41" s="57">
        <f>Hitos4352426[[#This Row],[Inicio]]+Hitos4352426[[#This Row],[Días]]</f>
        <v>0</v>
      </c>
      <c r="I41" s="58"/>
      <c r="J41" s="43"/>
      <c r="K41" s="44" t="str">
        <f ca="1">IF(AND($C41="Objetivo",K$7&gt;=$G41,K$7&lt;=$G41+$I41-1),2,IF(AND($C41="Hito",K$7&gt;=$G41,K$7&lt;=$G41+$I41-1),1,""))</f>
        <v/>
      </c>
      <c r="L41" s="44" t="str">
        <f ca="1">IF(AND($C41="Objetivo",L$7&gt;=$G41,L$7&lt;=$G41+$I41-1),2,IF(AND($C41="Hito",L$7&gt;=$G41,L$7&lt;=$G41+$I41-1),1,""))</f>
        <v/>
      </c>
      <c r="M41" s="44" t="str">
        <f ca="1">IF(AND($C41="Objetivo",M$7&gt;=$G41,M$7&lt;=$G41+$I41-1),2,IF(AND($C41="Hito",M$7&gt;=$G41,M$7&lt;=$G41+$I41-1),1,""))</f>
        <v/>
      </c>
      <c r="N41" s="44" t="str">
        <f ca="1">IF(AND($C41="Objetivo",N$7&gt;=$G41,N$7&lt;=$G41+$I41-1),2,IF(AND($C41="Hito",N$7&gt;=$G41,N$7&lt;=$G41+$I41-1),1,""))</f>
        <v/>
      </c>
      <c r="O41" s="44" t="str">
        <f ca="1">IF(AND($C41="Objetivo",O$7&gt;=$G41,O$7&lt;=$G41+$I41-1),2,IF(AND($C41="Hito",O$7&gt;=$G41,O$7&lt;=$G41+$I41-1),1,""))</f>
        <v/>
      </c>
      <c r="P41" s="44" t="str">
        <f ca="1">IF(AND($C41="Objetivo",P$7&gt;=$G41,P$7&lt;=$G41+$I41-1),2,IF(AND($C41="Hito",P$7&gt;=$G41,P$7&lt;=$G41+$I41-1),1,""))</f>
        <v/>
      </c>
      <c r="Q41" s="44" t="str">
        <f ca="1">IF(AND($C41="Objetivo",Q$7&gt;=$G41,Q$7&lt;=$G41+$I41-1),2,IF(AND($C41="Hito",Q$7&gt;=$G41,Q$7&lt;=$G41+$I41-1),1,""))</f>
        <v/>
      </c>
      <c r="R41" s="44" t="str">
        <f ca="1">IF(AND($C41="Objetivo",R$7&gt;=$G41,R$7&lt;=$G41+$I41-1),2,IF(AND($C41="Hito",R$7&gt;=$G41,R$7&lt;=$G41+$I41-1),1,""))</f>
        <v/>
      </c>
      <c r="S41" s="44" t="str">
        <f ca="1">IF(AND($C41="Objetivo",S$7&gt;=$G41,S$7&lt;=$G41+$I41-1),2,IF(AND($C41="Hito",S$7&gt;=$G41,S$7&lt;=$G41+$I41-1),1,""))</f>
        <v/>
      </c>
      <c r="T41" s="44" t="str">
        <f ca="1">IF(AND($C41="Objetivo",T$7&gt;=$G41,T$7&lt;=$G41+$I41-1),2,IF(AND($C41="Hito",T$7&gt;=$G41,T$7&lt;=$G41+$I41-1),1,""))</f>
        <v/>
      </c>
      <c r="U41" s="44" t="str">
        <f ca="1">IF(AND($C41="Objetivo",U$7&gt;=$G41,U$7&lt;=$G41+$I41-1),2,IF(AND($C41="Hito",U$7&gt;=$G41,U$7&lt;=$G41+$I41-1),1,""))</f>
        <v/>
      </c>
      <c r="V41" s="44" t="str">
        <f ca="1">IF(AND($C41="Objetivo",V$7&gt;=$G41,V$7&lt;=$G41+$I41-1),2,IF(AND($C41="Hito",V$7&gt;=$G41,V$7&lt;=$G41+$I41-1),1,""))</f>
        <v/>
      </c>
      <c r="W41" s="44" t="str">
        <f t="shared" ref="W41:AW48" ca="1" si="34">IF(AND($C41="Objetivo",W$7&gt;=$G41,W$7&lt;=$G41+$I41-1),2,IF(AND($C41="Hito",W$7&gt;=$G41,W$7&lt;=$G41+$I41-1),1,""))</f>
        <v/>
      </c>
      <c r="X41" s="44" t="str">
        <f t="shared" ca="1" si="34"/>
        <v/>
      </c>
      <c r="Y41" s="44" t="str">
        <f t="shared" ca="1" si="34"/>
        <v/>
      </c>
      <c r="Z41" s="44" t="str">
        <f t="shared" ca="1" si="34"/>
        <v/>
      </c>
      <c r="AA41" s="44" t="str">
        <f t="shared" ca="1" si="34"/>
        <v/>
      </c>
      <c r="AB41" s="44" t="str">
        <f t="shared" ca="1" si="34"/>
        <v/>
      </c>
      <c r="AC41" s="44" t="str">
        <f t="shared" ca="1" si="34"/>
        <v/>
      </c>
      <c r="AD41" s="44" t="str">
        <f t="shared" ca="1" si="34"/>
        <v/>
      </c>
      <c r="AE41" s="44" t="str">
        <f t="shared" ca="1" si="34"/>
        <v/>
      </c>
      <c r="AF41" s="44" t="str">
        <f t="shared" ca="1" si="34"/>
        <v/>
      </c>
      <c r="AG41" s="44" t="str">
        <f t="shared" ca="1" si="34"/>
        <v/>
      </c>
      <c r="AH41" s="44" t="str">
        <f t="shared" ca="1" si="34"/>
        <v/>
      </c>
      <c r="AI41" s="44" t="str">
        <f t="shared" ca="1" si="34"/>
        <v/>
      </c>
      <c r="AJ41" s="44" t="str">
        <f t="shared" ca="1" si="34"/>
        <v/>
      </c>
      <c r="AK41" s="44" t="str">
        <f t="shared" ca="1" si="34"/>
        <v/>
      </c>
      <c r="AL41" s="44" t="str">
        <f t="shared" ca="1" si="34"/>
        <v/>
      </c>
      <c r="AM41" s="44" t="str">
        <f t="shared" ca="1" si="34"/>
        <v/>
      </c>
      <c r="AN41" s="44" t="str">
        <f t="shared" ca="1" si="34"/>
        <v/>
      </c>
      <c r="AO41" s="44" t="str">
        <f t="shared" ca="1" si="34"/>
        <v/>
      </c>
      <c r="AP41" s="44" t="str">
        <f t="shared" ca="1" si="34"/>
        <v/>
      </c>
      <c r="AQ41" s="44" t="str">
        <f t="shared" ca="1" si="34"/>
        <v/>
      </c>
      <c r="AR41" s="44" t="str">
        <f t="shared" ca="1" si="34"/>
        <v/>
      </c>
      <c r="AS41" s="44" t="str">
        <f t="shared" ca="1" si="34"/>
        <v/>
      </c>
      <c r="AT41" s="44" t="str">
        <f t="shared" ca="1" si="34"/>
        <v/>
      </c>
      <c r="AU41" s="44" t="str">
        <f t="shared" ca="1" si="34"/>
        <v/>
      </c>
      <c r="AV41" s="44" t="str">
        <f t="shared" ca="1" si="34"/>
        <v/>
      </c>
      <c r="AW41" s="44" t="str">
        <f t="shared" ca="1" si="34"/>
        <v/>
      </c>
      <c r="AX41" s="44" t="str">
        <f ca="1">IF(AND($C41="Objetivo",AX$7&gt;=$G41,AX$7&lt;=$G41+$I41-1),2,IF(AND($C41="Hito",AX$7&gt;=$G41,AX$7&lt;=$G41+$I41-1),1,""))</f>
        <v/>
      </c>
      <c r="AY41" s="44" t="str">
        <f ca="1">IF(AND($C41="Objetivo",AY$7&gt;=$G41,AY$7&lt;=$G41+$I41-1),2,IF(AND($C41="Hito",AY$7&gt;=$G41,AY$7&lt;=$G41+$I41-1),1,""))</f>
        <v/>
      </c>
      <c r="AZ41" s="44" t="str">
        <f ca="1">IF(AND($C41="Objetivo",AZ$7&gt;=$G41,AZ$7&lt;=$G41+$I41-1),2,IF(AND($C41="Hito",AZ$7&gt;=$G41,AZ$7&lt;=$G41+$I41-1),1,""))</f>
        <v/>
      </c>
      <c r="BA41" s="44" t="str">
        <f ca="1">IF(AND($C41="Objetivo",BA$7&gt;=$G41,BA$7&lt;=$G41+$I41-1),2,IF(AND($C41="Hito",BA$7&gt;=$G41,BA$7&lt;=$G41+$I41-1),1,""))</f>
        <v/>
      </c>
      <c r="BB41" s="44" t="str">
        <f ca="1">IF(AND($C41="Objetivo",BB$7&gt;=$G41,BB$7&lt;=$G41+$I41-1),2,IF(AND($C41="Hito",BB$7&gt;=$G41,BB$7&lt;=$G41+$I41-1),1,""))</f>
        <v/>
      </c>
      <c r="BC41" s="44" t="str">
        <f ca="1">IF(AND($C41="Objetivo",BC$7&gt;=$G41,BC$7&lt;=$G41+$I41-1),2,IF(AND($C41="Hito",BC$7&gt;=$G41,BC$7&lt;=$G41+$I41-1),1,""))</f>
        <v/>
      </c>
      <c r="BD41" s="44" t="str">
        <f ca="1">IF(AND($C41="Objetivo",BD$7&gt;=$G41,BD$7&lt;=$G41+$I41-1),2,IF(AND($C41="Hito",BD$7&gt;=$G41,BD$7&lt;=$G41+$I41-1),1,""))</f>
        <v/>
      </c>
      <c r="BE41" s="44" t="str">
        <f ca="1">IF(AND($C41="Objetivo",BE$7&gt;=$G41,BE$7&lt;=$G41+$I41-1),2,IF(AND($C41="Hito",BE$7&gt;=$G41,BE$7&lt;=$G41+$I41-1),1,""))</f>
        <v/>
      </c>
      <c r="BF41" s="44" t="str">
        <f ca="1">IF(AND($C41="Objetivo",BF$7&gt;=$G41,BF$7&lt;=$G41+$I41-1),2,IF(AND($C41="Hito",BF$7&gt;=$G41,BF$7&lt;=$G41+$I41-1),1,""))</f>
        <v/>
      </c>
      <c r="BG41" s="44" t="str">
        <f ca="1">IF(AND($C41="Objetivo",BG$7&gt;=$G41,BG$7&lt;=$G41+$I41-1),2,IF(AND($C41="Hito",BG$7&gt;=$G41,BG$7&lt;=$G41+$I41-1),1,""))</f>
        <v/>
      </c>
      <c r="BH41" s="44" t="str">
        <f ca="1">IF(AND($C41="Objetivo",BH$7&gt;=$G41,BH$7&lt;=$G41+$I41-1),2,IF(AND($C41="Hito",BH$7&gt;=$G41,BH$7&lt;=$G41+$I41-1),1,""))</f>
        <v/>
      </c>
      <c r="BI41" s="44" t="str">
        <f ca="1">IF(AND($C41="Objetivo",BI$7&gt;=$G41,BI$7&lt;=$G41+$I41-1),2,IF(AND($C41="Hito",BI$7&gt;=$G41,BI$7&lt;=$G41+$I41-1),1,""))</f>
        <v/>
      </c>
      <c r="BJ41" s="44" t="str">
        <f ca="1">IF(AND($C41="Objetivo",BJ$7&gt;=$G41,BJ$7&lt;=$G41+$I41-1),2,IF(AND($C41="Hito",BJ$7&gt;=$G41,BJ$7&lt;=$G41+$I41-1),1,""))</f>
        <v/>
      </c>
      <c r="BK41" s="44" t="str">
        <f ca="1">IF(AND($C41="Objetivo",BK$7&gt;=$G41,BK$7&lt;=$G41+$I41-1),2,IF(AND($C41="Hito",BK$7&gt;=$G41,BK$7&lt;=$G41+$I41-1),1,""))</f>
        <v/>
      </c>
      <c r="BL41" s="44" t="str">
        <f ca="1">IF(AND($C41="Objetivo",BL$7&gt;=$G41,BL$7&lt;=$G41+$I41-1),2,IF(AND($C41="Hito",BL$7&gt;=$G41,BL$7&lt;=$G41+$I41-1),1,""))</f>
        <v/>
      </c>
      <c r="BM41" s="44" t="str">
        <f ca="1">IF(AND($C41="Objetivo",BM$7&gt;=$G41,BM$7&lt;=$G41+$I41-1),2,IF(AND($C41="Hito",BM$7&gt;=$G41,BM$7&lt;=$G41+$I41-1),1,""))</f>
        <v/>
      </c>
      <c r="BN41" s="44" t="str">
        <f ca="1">IF(AND($C41="Objetivo",BN$7&gt;=$G41,BN$7&lt;=$G41+$I41-1),2,IF(AND($C41="Hito",BN$7&gt;=$G41,BN$7&lt;=$G41+$I41-1),1,""))</f>
        <v/>
      </c>
    </row>
    <row r="42" spans="1:67" s="21" customFormat="1" hidden="1" outlineLevel="1" x14ac:dyDescent="0.3">
      <c r="A42" s="11"/>
      <c r="B42" s="91"/>
      <c r="C42" s="55"/>
      <c r="D42" s="59"/>
      <c r="E42" s="100"/>
      <c r="F42" s="81">
        <v>0</v>
      </c>
      <c r="G42" s="57"/>
      <c r="H42" s="57">
        <f>Hitos4352426[[#This Row],[Inicio]]+Hitos4352426[[#This Row],[Días]]</f>
        <v>0</v>
      </c>
      <c r="I42" s="58"/>
      <c r="J42" s="43"/>
      <c r="K42" s="44" t="str">
        <f ca="1">IF(AND($C42="Objetivo",K$7&gt;=$G42,K$7&lt;=$G42+$I42-1),2,IF(AND($C42="Hito",K$7&gt;=$G42,K$7&lt;=$G42+$I42-1),1,""))</f>
        <v/>
      </c>
      <c r="L42" s="44" t="str">
        <f ca="1">IF(AND($C42="Objetivo",L$7&gt;=$G42,L$7&lt;=$G42+$I42-1),2,IF(AND($C42="Hito",L$7&gt;=$G42,L$7&lt;=$G42+$I42-1),1,""))</f>
        <v/>
      </c>
      <c r="M42" s="44" t="str">
        <f ca="1">IF(AND($C42="Objetivo",M$7&gt;=$G42,M$7&lt;=$G42+$I42-1),2,IF(AND($C42="Hito",M$7&gt;=$G42,M$7&lt;=$G42+$I42-1),1,""))</f>
        <v/>
      </c>
      <c r="N42" s="44" t="str">
        <f ca="1">IF(AND($C42="Objetivo",N$7&gt;=$G42,N$7&lt;=$G42+$I42-1),2,IF(AND($C42="Hito",N$7&gt;=$G42,N$7&lt;=$G42+$I42-1),1,""))</f>
        <v/>
      </c>
      <c r="O42" s="44" t="str">
        <f ca="1">IF(AND($C42="Objetivo",O$7&gt;=$G42,O$7&lt;=$G42+$I42-1),2,IF(AND($C42="Hito",O$7&gt;=$G42,O$7&lt;=$G42+$I42-1),1,""))</f>
        <v/>
      </c>
      <c r="P42" s="44" t="str">
        <f ca="1">IF(AND($C42="Objetivo",P$7&gt;=$G42,P$7&lt;=$G42+$I42-1),2,IF(AND($C42="Hito",P$7&gt;=$G42,P$7&lt;=$G42+$I42-1),1,""))</f>
        <v/>
      </c>
      <c r="Q42" s="44" t="str">
        <f ca="1">IF(AND($C42="Objetivo",Q$7&gt;=$G42,Q$7&lt;=$G42+$I42-1),2,IF(AND($C42="Hito",Q$7&gt;=$G42,Q$7&lt;=$G42+$I42-1),1,""))</f>
        <v/>
      </c>
      <c r="R42" s="44" t="str">
        <f ca="1">IF(AND($C42="Objetivo",R$7&gt;=$G42,R$7&lt;=$G42+$I42-1),2,IF(AND($C42="Hito",R$7&gt;=$G42,R$7&lt;=$G42+$I42-1),1,""))</f>
        <v/>
      </c>
      <c r="S42" s="44" t="str">
        <f ca="1">IF(AND($C42="Objetivo",S$7&gt;=$G42,S$7&lt;=$G42+$I42-1),2,IF(AND($C42="Hito",S$7&gt;=$G42,S$7&lt;=$G42+$I42-1),1,""))</f>
        <v/>
      </c>
      <c r="T42" s="44" t="str">
        <f ca="1">IF(AND($C42="Objetivo",T$7&gt;=$G42,T$7&lt;=$G42+$I42-1),2,IF(AND($C42="Hito",T$7&gt;=$G42,T$7&lt;=$G42+$I42-1),1,""))</f>
        <v/>
      </c>
      <c r="U42" s="44" t="str">
        <f ca="1">IF(AND($C42="Objetivo",U$7&gt;=$G42,U$7&lt;=$G42+$I42-1),2,IF(AND($C42="Hito",U$7&gt;=$G42,U$7&lt;=$G42+$I42-1),1,""))</f>
        <v/>
      </c>
      <c r="V42" s="44" t="str">
        <f ca="1">IF(AND($C42="Objetivo",V$7&gt;=$G42,V$7&lt;=$G42+$I42-1),2,IF(AND($C42="Hito",V$7&gt;=$G42,V$7&lt;=$G42+$I42-1),1,""))</f>
        <v/>
      </c>
      <c r="W42" s="44" t="str">
        <f t="shared" ca="1" si="34"/>
        <v/>
      </c>
      <c r="X42" s="44" t="str">
        <f t="shared" ca="1" si="34"/>
        <v/>
      </c>
      <c r="Y42" s="44" t="str">
        <f t="shared" ca="1" si="34"/>
        <v/>
      </c>
      <c r="Z42" s="44" t="str">
        <f t="shared" ca="1" si="34"/>
        <v/>
      </c>
      <c r="AA42" s="44" t="str">
        <f t="shared" ca="1" si="34"/>
        <v/>
      </c>
      <c r="AB42" s="44" t="str">
        <f t="shared" ca="1" si="34"/>
        <v/>
      </c>
      <c r="AC42" s="44" t="str">
        <f t="shared" ca="1" si="34"/>
        <v/>
      </c>
      <c r="AD42" s="44" t="str">
        <f t="shared" ca="1" si="34"/>
        <v/>
      </c>
      <c r="AE42" s="44" t="str">
        <f t="shared" ca="1" si="34"/>
        <v/>
      </c>
      <c r="AF42" s="44" t="str">
        <f t="shared" ca="1" si="34"/>
        <v/>
      </c>
      <c r="AG42" s="44" t="str">
        <f t="shared" ca="1" si="34"/>
        <v/>
      </c>
      <c r="AH42" s="44" t="str">
        <f t="shared" ca="1" si="34"/>
        <v/>
      </c>
      <c r="AI42" s="44" t="str">
        <f t="shared" ca="1" si="34"/>
        <v/>
      </c>
      <c r="AJ42" s="44" t="str">
        <f t="shared" ca="1" si="34"/>
        <v/>
      </c>
      <c r="AK42" s="44" t="str">
        <f t="shared" ca="1" si="34"/>
        <v/>
      </c>
      <c r="AL42" s="44" t="str">
        <f t="shared" ca="1" si="34"/>
        <v/>
      </c>
      <c r="AM42" s="44" t="str">
        <f t="shared" ca="1" si="34"/>
        <v/>
      </c>
      <c r="AN42" s="44" t="str">
        <f t="shared" ca="1" si="34"/>
        <v/>
      </c>
      <c r="AO42" s="44" t="str">
        <f t="shared" ca="1" si="34"/>
        <v/>
      </c>
      <c r="AP42" s="44" t="str">
        <f t="shared" ca="1" si="34"/>
        <v/>
      </c>
      <c r="AQ42" s="44" t="str">
        <f t="shared" ca="1" si="34"/>
        <v/>
      </c>
      <c r="AR42" s="44" t="str">
        <f t="shared" ca="1" si="34"/>
        <v/>
      </c>
      <c r="AS42" s="44" t="str">
        <f t="shared" ca="1" si="34"/>
        <v/>
      </c>
      <c r="AT42" s="44" t="str">
        <f t="shared" ca="1" si="34"/>
        <v/>
      </c>
      <c r="AU42" s="44" t="str">
        <f t="shared" ca="1" si="34"/>
        <v/>
      </c>
      <c r="AV42" s="44" t="str">
        <f t="shared" ca="1" si="34"/>
        <v/>
      </c>
      <c r="AW42" s="44" t="str">
        <f t="shared" ca="1" si="34"/>
        <v/>
      </c>
      <c r="AX42" s="44" t="str">
        <f ca="1">IF(AND($C42="Objetivo",AX$7&gt;=$G42,AX$7&lt;=$G42+$I42-1),2,IF(AND($C42="Hito",AX$7&gt;=$G42,AX$7&lt;=$G42+$I42-1),1,""))</f>
        <v/>
      </c>
      <c r="AY42" s="44" t="str">
        <f ca="1">IF(AND($C42="Objetivo",AY$7&gt;=$G42,AY$7&lt;=$G42+$I42-1),2,IF(AND($C42="Hito",AY$7&gt;=$G42,AY$7&lt;=$G42+$I42-1),1,""))</f>
        <v/>
      </c>
      <c r="AZ42" s="44" t="str">
        <f ca="1">IF(AND($C42="Objetivo",AZ$7&gt;=$G42,AZ$7&lt;=$G42+$I42-1),2,IF(AND($C42="Hito",AZ$7&gt;=$G42,AZ$7&lt;=$G42+$I42-1),1,""))</f>
        <v/>
      </c>
      <c r="BA42" s="44" t="str">
        <f ca="1">IF(AND($C42="Objetivo",BA$7&gt;=$G42,BA$7&lt;=$G42+$I42-1),2,IF(AND($C42="Hito",BA$7&gt;=$G42,BA$7&lt;=$G42+$I42-1),1,""))</f>
        <v/>
      </c>
      <c r="BB42" s="44" t="str">
        <f ca="1">IF(AND($C42="Objetivo",BB$7&gt;=$G42,BB$7&lt;=$G42+$I42-1),2,IF(AND($C42="Hito",BB$7&gt;=$G42,BB$7&lt;=$G42+$I42-1),1,""))</f>
        <v/>
      </c>
      <c r="BC42" s="44" t="str">
        <f ca="1">IF(AND($C42="Objetivo",BC$7&gt;=$G42,BC$7&lt;=$G42+$I42-1),2,IF(AND($C42="Hito",BC$7&gt;=$G42,BC$7&lt;=$G42+$I42-1),1,""))</f>
        <v/>
      </c>
      <c r="BD42" s="44" t="str">
        <f ca="1">IF(AND($C42="Objetivo",BD$7&gt;=$G42,BD$7&lt;=$G42+$I42-1),2,IF(AND($C42="Hito",BD$7&gt;=$G42,BD$7&lt;=$G42+$I42-1),1,""))</f>
        <v/>
      </c>
      <c r="BE42" s="44" t="str">
        <f ca="1">IF(AND($C42="Objetivo",BE$7&gt;=$G42,BE$7&lt;=$G42+$I42-1),2,IF(AND($C42="Hito",BE$7&gt;=$G42,BE$7&lt;=$G42+$I42-1),1,""))</f>
        <v/>
      </c>
      <c r="BF42" s="44" t="str">
        <f ca="1">IF(AND($C42="Objetivo",BF$7&gt;=$G42,BF$7&lt;=$G42+$I42-1),2,IF(AND($C42="Hito",BF$7&gt;=$G42,BF$7&lt;=$G42+$I42-1),1,""))</f>
        <v/>
      </c>
      <c r="BG42" s="44" t="str">
        <f ca="1">IF(AND($C42="Objetivo",BG$7&gt;=$G42,BG$7&lt;=$G42+$I42-1),2,IF(AND($C42="Hito",BG$7&gt;=$G42,BG$7&lt;=$G42+$I42-1),1,""))</f>
        <v/>
      </c>
      <c r="BH42" s="44" t="str">
        <f ca="1">IF(AND($C42="Objetivo",BH$7&gt;=$G42,BH$7&lt;=$G42+$I42-1),2,IF(AND($C42="Hito",BH$7&gt;=$G42,BH$7&lt;=$G42+$I42-1),1,""))</f>
        <v/>
      </c>
      <c r="BI42" s="44" t="str">
        <f ca="1">IF(AND($C42="Objetivo",BI$7&gt;=$G42,BI$7&lt;=$G42+$I42-1),2,IF(AND($C42="Hito",BI$7&gt;=$G42,BI$7&lt;=$G42+$I42-1),1,""))</f>
        <v/>
      </c>
      <c r="BJ42" s="44" t="str">
        <f ca="1">IF(AND($C42="Objetivo",BJ$7&gt;=$G42,BJ$7&lt;=$G42+$I42-1),2,IF(AND($C42="Hito",BJ$7&gt;=$G42,BJ$7&lt;=$G42+$I42-1),1,""))</f>
        <v/>
      </c>
      <c r="BK42" s="44" t="str">
        <f ca="1">IF(AND($C42="Objetivo",BK$7&gt;=$G42,BK$7&lt;=$G42+$I42-1),2,IF(AND($C42="Hito",BK$7&gt;=$G42,BK$7&lt;=$G42+$I42-1),1,""))</f>
        <v/>
      </c>
      <c r="BL42" s="44" t="str">
        <f ca="1">IF(AND($C42="Objetivo",BL$7&gt;=$G42,BL$7&lt;=$G42+$I42-1),2,IF(AND($C42="Hito",BL$7&gt;=$G42,BL$7&lt;=$G42+$I42-1),1,""))</f>
        <v/>
      </c>
      <c r="BM42" s="44" t="str">
        <f ca="1">IF(AND($C42="Objetivo",BM$7&gt;=$G42,BM$7&lt;=$G42+$I42-1),2,IF(AND($C42="Hito",BM$7&gt;=$G42,BM$7&lt;=$G42+$I42-1),1,""))</f>
        <v/>
      </c>
      <c r="BN42" s="44" t="str">
        <f ca="1">IF(AND($C42="Objetivo",BN$7&gt;=$G42,BN$7&lt;=$G42+$I42-1),2,IF(AND($C42="Hito",BN$7&gt;=$G42,BN$7&lt;=$G42+$I42-1),1,""))</f>
        <v/>
      </c>
    </row>
    <row r="43" spans="1:67" s="21" customFormat="1" hidden="1" outlineLevel="1" x14ac:dyDescent="0.3">
      <c r="A43" s="11"/>
      <c r="B43" s="91"/>
      <c r="C43" s="55"/>
      <c r="D43" s="59"/>
      <c r="E43" s="100"/>
      <c r="F43" s="81">
        <v>0</v>
      </c>
      <c r="G43" s="57"/>
      <c r="H43" s="57">
        <f>Hitos4352426[[#This Row],[Inicio]]+Hitos4352426[[#This Row],[Días]]</f>
        <v>0</v>
      </c>
      <c r="I43" s="58"/>
      <c r="J43" s="43"/>
      <c r="K43" s="44" t="str">
        <f ca="1">IF(AND($C43="Objetivo",K$7&gt;=$G43,K$7&lt;=$G43+$I43-1),2,IF(AND($C43="Hito",K$7&gt;=$G43,K$7&lt;=$G43+$I43-1),1,""))</f>
        <v/>
      </c>
      <c r="L43" s="44" t="str">
        <f ca="1">IF(AND($C43="Objetivo",L$7&gt;=$G43,L$7&lt;=$G43+$I43-1),2,IF(AND($C43="Hito",L$7&gt;=$G43,L$7&lt;=$G43+$I43-1),1,""))</f>
        <v/>
      </c>
      <c r="M43" s="44" t="str">
        <f ca="1">IF(AND($C43="Objetivo",M$7&gt;=$G43,M$7&lt;=$G43+$I43-1),2,IF(AND($C43="Hito",M$7&gt;=$G43,M$7&lt;=$G43+$I43-1),1,""))</f>
        <v/>
      </c>
      <c r="N43" s="44" t="str">
        <f ca="1">IF(AND($C43="Objetivo",N$7&gt;=$G43,N$7&lt;=$G43+$I43-1),2,IF(AND($C43="Hito",N$7&gt;=$G43,N$7&lt;=$G43+$I43-1),1,""))</f>
        <v/>
      </c>
      <c r="O43" s="44" t="str">
        <f ca="1">IF(AND($C43="Objetivo",O$7&gt;=$G43,O$7&lt;=$G43+$I43-1),2,IF(AND($C43="Hito",O$7&gt;=$G43,O$7&lt;=$G43+$I43-1),1,""))</f>
        <v/>
      </c>
      <c r="P43" s="44" t="str">
        <f ca="1">IF(AND($C43="Objetivo",P$7&gt;=$G43,P$7&lt;=$G43+$I43-1),2,IF(AND($C43="Hito",P$7&gt;=$G43,P$7&lt;=$G43+$I43-1),1,""))</f>
        <v/>
      </c>
      <c r="Q43" s="44" t="str">
        <f ca="1">IF(AND($C43="Objetivo",Q$7&gt;=$G43,Q$7&lt;=$G43+$I43-1),2,IF(AND($C43="Hito",Q$7&gt;=$G43,Q$7&lt;=$G43+$I43-1),1,""))</f>
        <v/>
      </c>
      <c r="R43" s="44" t="str">
        <f ca="1">IF(AND($C43="Objetivo",R$7&gt;=$G43,R$7&lt;=$G43+$I43-1),2,IF(AND($C43="Hito",R$7&gt;=$G43,R$7&lt;=$G43+$I43-1),1,""))</f>
        <v/>
      </c>
      <c r="S43" s="44" t="str">
        <f ca="1">IF(AND($C43="Objetivo",S$7&gt;=$G43,S$7&lt;=$G43+$I43-1),2,IF(AND($C43="Hito",S$7&gt;=$G43,S$7&lt;=$G43+$I43-1),1,""))</f>
        <v/>
      </c>
      <c r="T43" s="44" t="str">
        <f ca="1">IF(AND($C43="Objetivo",T$7&gt;=$G43,T$7&lt;=$G43+$I43-1),2,IF(AND($C43="Hito",T$7&gt;=$G43,T$7&lt;=$G43+$I43-1),1,""))</f>
        <v/>
      </c>
      <c r="U43" s="44" t="str">
        <f ca="1">IF(AND($C43="Objetivo",U$7&gt;=$G43,U$7&lt;=$G43+$I43-1),2,IF(AND($C43="Hito",U$7&gt;=$G43,U$7&lt;=$G43+$I43-1),1,""))</f>
        <v/>
      </c>
      <c r="V43" s="44" t="str">
        <f ca="1">IF(AND($C43="Objetivo",V$7&gt;=$G43,V$7&lt;=$G43+$I43-1),2,IF(AND($C43="Hito",V$7&gt;=$G43,V$7&lt;=$G43+$I43-1),1,""))</f>
        <v/>
      </c>
      <c r="W43" s="44" t="str">
        <f t="shared" ca="1" si="34"/>
        <v/>
      </c>
      <c r="X43" s="44" t="str">
        <f t="shared" ca="1" si="34"/>
        <v/>
      </c>
      <c r="Y43" s="44" t="str">
        <f t="shared" ca="1" si="34"/>
        <v/>
      </c>
      <c r="Z43" s="44" t="str">
        <f t="shared" ca="1" si="34"/>
        <v/>
      </c>
      <c r="AA43" s="44" t="str">
        <f t="shared" ca="1" si="34"/>
        <v/>
      </c>
      <c r="AB43" s="44" t="str">
        <f t="shared" ca="1" si="34"/>
        <v/>
      </c>
      <c r="AC43" s="44" t="str">
        <f t="shared" ca="1" si="34"/>
        <v/>
      </c>
      <c r="AD43" s="44" t="str">
        <f t="shared" ca="1" si="34"/>
        <v/>
      </c>
      <c r="AE43" s="44" t="str">
        <f t="shared" ca="1" si="34"/>
        <v/>
      </c>
      <c r="AF43" s="44" t="str">
        <f t="shared" ca="1" si="34"/>
        <v/>
      </c>
      <c r="AG43" s="44" t="str">
        <f t="shared" ca="1" si="34"/>
        <v/>
      </c>
      <c r="AH43" s="44" t="str">
        <f t="shared" ca="1" si="34"/>
        <v/>
      </c>
      <c r="AI43" s="44" t="str">
        <f t="shared" ca="1" si="34"/>
        <v/>
      </c>
      <c r="AJ43" s="44" t="str">
        <f t="shared" ca="1" si="34"/>
        <v/>
      </c>
      <c r="AK43" s="44" t="str">
        <f t="shared" ca="1" si="34"/>
        <v/>
      </c>
      <c r="AL43" s="44" t="str">
        <f t="shared" ca="1" si="34"/>
        <v/>
      </c>
      <c r="AM43" s="44" t="str">
        <f t="shared" ca="1" si="34"/>
        <v/>
      </c>
      <c r="AN43" s="44" t="str">
        <f t="shared" ca="1" si="34"/>
        <v/>
      </c>
      <c r="AO43" s="44" t="str">
        <f t="shared" ca="1" si="34"/>
        <v/>
      </c>
      <c r="AP43" s="44" t="str">
        <f t="shared" ca="1" si="34"/>
        <v/>
      </c>
      <c r="AQ43" s="44" t="str">
        <f t="shared" ca="1" si="34"/>
        <v/>
      </c>
      <c r="AR43" s="44" t="str">
        <f t="shared" ca="1" si="34"/>
        <v/>
      </c>
      <c r="AS43" s="44" t="str">
        <f t="shared" ca="1" si="34"/>
        <v/>
      </c>
      <c r="AT43" s="44" t="str">
        <f t="shared" ca="1" si="34"/>
        <v/>
      </c>
      <c r="AU43" s="44" t="str">
        <f t="shared" ca="1" si="34"/>
        <v/>
      </c>
      <c r="AV43" s="44" t="str">
        <f t="shared" ca="1" si="34"/>
        <v/>
      </c>
      <c r="AW43" s="44" t="str">
        <f t="shared" ca="1" si="34"/>
        <v/>
      </c>
      <c r="AX43" s="44" t="str">
        <f ca="1">IF(AND($C43="Objetivo",AX$7&gt;=$G43,AX$7&lt;=$G43+$I43-1),2,IF(AND($C43="Hito",AX$7&gt;=$G43,AX$7&lt;=$G43+$I43-1),1,""))</f>
        <v/>
      </c>
      <c r="AY43" s="44" t="str">
        <f ca="1">IF(AND($C43="Objetivo",AY$7&gt;=$G43,AY$7&lt;=$G43+$I43-1),2,IF(AND($C43="Hito",AY$7&gt;=$G43,AY$7&lt;=$G43+$I43-1),1,""))</f>
        <v/>
      </c>
      <c r="AZ43" s="44" t="str">
        <f ca="1">IF(AND($C43="Objetivo",AZ$7&gt;=$G43,AZ$7&lt;=$G43+$I43-1),2,IF(AND($C43="Hito",AZ$7&gt;=$G43,AZ$7&lt;=$G43+$I43-1),1,""))</f>
        <v/>
      </c>
      <c r="BA43" s="44" t="str">
        <f ca="1">IF(AND($C43="Objetivo",BA$7&gt;=$G43,BA$7&lt;=$G43+$I43-1),2,IF(AND($C43="Hito",BA$7&gt;=$G43,BA$7&lt;=$G43+$I43-1),1,""))</f>
        <v/>
      </c>
      <c r="BB43" s="44" t="str">
        <f ca="1">IF(AND($C43="Objetivo",BB$7&gt;=$G43,BB$7&lt;=$G43+$I43-1),2,IF(AND($C43="Hito",BB$7&gt;=$G43,BB$7&lt;=$G43+$I43-1),1,""))</f>
        <v/>
      </c>
      <c r="BC43" s="44" t="str">
        <f ca="1">IF(AND($C43="Objetivo",BC$7&gt;=$G43,BC$7&lt;=$G43+$I43-1),2,IF(AND($C43="Hito",BC$7&gt;=$G43,BC$7&lt;=$G43+$I43-1),1,""))</f>
        <v/>
      </c>
      <c r="BD43" s="44" t="str">
        <f ca="1">IF(AND($C43="Objetivo",BD$7&gt;=$G43,BD$7&lt;=$G43+$I43-1),2,IF(AND($C43="Hito",BD$7&gt;=$G43,BD$7&lt;=$G43+$I43-1),1,""))</f>
        <v/>
      </c>
      <c r="BE43" s="44" t="str">
        <f ca="1">IF(AND($C43="Objetivo",BE$7&gt;=$G43,BE$7&lt;=$G43+$I43-1),2,IF(AND($C43="Hito",BE$7&gt;=$G43,BE$7&lt;=$G43+$I43-1),1,""))</f>
        <v/>
      </c>
      <c r="BF43" s="44" t="str">
        <f ca="1">IF(AND($C43="Objetivo",BF$7&gt;=$G43,BF$7&lt;=$G43+$I43-1),2,IF(AND($C43="Hito",BF$7&gt;=$G43,BF$7&lt;=$G43+$I43-1),1,""))</f>
        <v/>
      </c>
      <c r="BG43" s="44" t="str">
        <f ca="1">IF(AND($C43="Objetivo",BG$7&gt;=$G43,BG$7&lt;=$G43+$I43-1),2,IF(AND($C43="Hito",BG$7&gt;=$G43,BG$7&lt;=$G43+$I43-1),1,""))</f>
        <v/>
      </c>
      <c r="BH43" s="44" t="str">
        <f ca="1">IF(AND($C43="Objetivo",BH$7&gt;=$G43,BH$7&lt;=$G43+$I43-1),2,IF(AND($C43="Hito",BH$7&gt;=$G43,BH$7&lt;=$G43+$I43-1),1,""))</f>
        <v/>
      </c>
      <c r="BI43" s="44" t="str">
        <f ca="1">IF(AND($C43="Objetivo",BI$7&gt;=$G43,BI$7&lt;=$G43+$I43-1),2,IF(AND($C43="Hito",BI$7&gt;=$G43,BI$7&lt;=$G43+$I43-1),1,""))</f>
        <v/>
      </c>
      <c r="BJ43" s="44" t="str">
        <f ca="1">IF(AND($C43="Objetivo",BJ$7&gt;=$G43,BJ$7&lt;=$G43+$I43-1),2,IF(AND($C43="Hito",BJ$7&gt;=$G43,BJ$7&lt;=$G43+$I43-1),1,""))</f>
        <v/>
      </c>
      <c r="BK43" s="44" t="str">
        <f ca="1">IF(AND($C43="Objetivo",BK$7&gt;=$G43,BK$7&lt;=$G43+$I43-1),2,IF(AND($C43="Hito",BK$7&gt;=$G43,BK$7&lt;=$G43+$I43-1),1,""))</f>
        <v/>
      </c>
      <c r="BL43" s="44" t="str">
        <f ca="1">IF(AND($C43="Objetivo",BL$7&gt;=$G43,BL$7&lt;=$G43+$I43-1),2,IF(AND($C43="Hito",BL$7&gt;=$G43,BL$7&lt;=$G43+$I43-1),1,""))</f>
        <v/>
      </c>
      <c r="BM43" s="44" t="str">
        <f ca="1">IF(AND($C43="Objetivo",BM$7&gt;=$G43,BM$7&lt;=$G43+$I43-1),2,IF(AND($C43="Hito",BM$7&gt;=$G43,BM$7&lt;=$G43+$I43-1),1,""))</f>
        <v/>
      </c>
      <c r="BN43" s="44" t="str">
        <f ca="1">IF(AND($C43="Objetivo",BN$7&gt;=$G43,BN$7&lt;=$G43+$I43-1),2,IF(AND($C43="Hito",BN$7&gt;=$G43,BN$7&lt;=$G43+$I43-1),1,""))</f>
        <v/>
      </c>
    </row>
    <row r="44" spans="1:67" s="21" customFormat="1" hidden="1" outlineLevel="1" x14ac:dyDescent="0.3">
      <c r="A44" s="11"/>
      <c r="B44" s="91"/>
      <c r="C44" s="55"/>
      <c r="D44" s="59"/>
      <c r="E44" s="100"/>
      <c r="F44" s="81">
        <v>0</v>
      </c>
      <c r="G44" s="57"/>
      <c r="H44" s="57">
        <f ca="1">TODAY()</f>
        <v>45893</v>
      </c>
      <c r="I44" s="58"/>
      <c r="J44" s="43"/>
      <c r="K44" s="44" t="str">
        <f ca="1">IF(AND($C44="Objetivo",K$7&gt;=$G44,K$7&lt;=$G44+$I44-1),2,IF(AND($C44="Hito",K$7&gt;=$G44,K$7&lt;=$G44+$I44-1),1,""))</f>
        <v/>
      </c>
      <c r="L44" s="44" t="str">
        <f ca="1">IF(AND($C44="Objetivo",L$7&gt;=$G44,L$7&lt;=$G44+$I44-1),2,IF(AND($C44="Hito",L$7&gt;=$G44,L$7&lt;=$G44+$I44-1),1,""))</f>
        <v/>
      </c>
      <c r="M44" s="44" t="str">
        <f ca="1">IF(AND($C44="Objetivo",M$7&gt;=$G44,M$7&lt;=$G44+$I44-1),2,IF(AND($C44="Hito",M$7&gt;=$G44,M$7&lt;=$G44+$I44-1),1,""))</f>
        <v/>
      </c>
      <c r="N44" s="44" t="str">
        <f ca="1">IF(AND($C44="Objetivo",N$7&gt;=$G44,N$7&lt;=$G44+$I44-1),2,IF(AND($C44="Hito",N$7&gt;=$G44,N$7&lt;=$G44+$I44-1),1,""))</f>
        <v/>
      </c>
      <c r="O44" s="44" t="str">
        <f ca="1">IF(AND($C44="Objetivo",O$7&gt;=$G44,O$7&lt;=$G44+$I44-1),2,IF(AND($C44="Hito",O$7&gt;=$G44,O$7&lt;=$G44+$I44-1),1,""))</f>
        <v/>
      </c>
      <c r="P44" s="44" t="str">
        <f ca="1">IF(AND($C44="Objetivo",P$7&gt;=$G44,P$7&lt;=$G44+$I44-1),2,IF(AND($C44="Hito",P$7&gt;=$G44,P$7&lt;=$G44+$I44-1),1,""))</f>
        <v/>
      </c>
      <c r="Q44" s="44" t="str">
        <f ca="1">IF(AND($C44="Objetivo",Q$7&gt;=$G44,Q$7&lt;=$G44+$I44-1),2,IF(AND($C44="Hito",Q$7&gt;=$G44,Q$7&lt;=$G44+$I44-1),1,""))</f>
        <v/>
      </c>
      <c r="R44" s="44" t="str">
        <f ca="1">IF(AND($C44="Objetivo",R$7&gt;=$G44,R$7&lt;=$G44+$I44-1),2,IF(AND($C44="Hito",R$7&gt;=$G44,R$7&lt;=$G44+$I44-1),1,""))</f>
        <v/>
      </c>
      <c r="S44" s="44" t="str">
        <f ca="1">IF(AND($C44="Objetivo",S$7&gt;=$G44,S$7&lt;=$G44+$I44-1),2,IF(AND($C44="Hito",S$7&gt;=$G44,S$7&lt;=$G44+$I44-1),1,""))</f>
        <v/>
      </c>
      <c r="T44" s="44" t="str">
        <f ca="1">IF(AND($C44="Objetivo",T$7&gt;=$G44,T$7&lt;=$G44+$I44-1),2,IF(AND($C44="Hito",T$7&gt;=$G44,T$7&lt;=$G44+$I44-1),1,""))</f>
        <v/>
      </c>
      <c r="U44" s="44" t="str">
        <f ca="1">IF(AND($C44="Objetivo",U$7&gt;=$G44,U$7&lt;=$G44+$I44-1),2,IF(AND($C44="Hito",U$7&gt;=$G44,U$7&lt;=$G44+$I44-1),1,""))</f>
        <v/>
      </c>
      <c r="V44" s="44" t="str">
        <f ca="1">IF(AND($C44="Objetivo",V$7&gt;=$G44,V$7&lt;=$G44+$I44-1),2,IF(AND($C44="Hito",V$7&gt;=$G44,V$7&lt;=$G44+$I44-1),1,""))</f>
        <v/>
      </c>
      <c r="W44" s="44" t="str">
        <f t="shared" ca="1" si="34"/>
        <v/>
      </c>
      <c r="X44" s="44" t="str">
        <f t="shared" ca="1" si="34"/>
        <v/>
      </c>
      <c r="Y44" s="44" t="str">
        <f t="shared" ca="1" si="34"/>
        <v/>
      </c>
      <c r="Z44" s="44" t="str">
        <f t="shared" ca="1" si="34"/>
        <v/>
      </c>
      <c r="AA44" s="44" t="str">
        <f t="shared" ca="1" si="34"/>
        <v/>
      </c>
      <c r="AB44" s="44" t="str">
        <f t="shared" ca="1" si="34"/>
        <v/>
      </c>
      <c r="AC44" s="44" t="str">
        <f t="shared" ca="1" si="34"/>
        <v/>
      </c>
      <c r="AD44" s="44" t="str">
        <f t="shared" ca="1" si="34"/>
        <v/>
      </c>
      <c r="AE44" s="44" t="str">
        <f t="shared" ca="1" si="34"/>
        <v/>
      </c>
      <c r="AF44" s="44" t="str">
        <f t="shared" ca="1" si="34"/>
        <v/>
      </c>
      <c r="AG44" s="44" t="str">
        <f t="shared" ca="1" si="34"/>
        <v/>
      </c>
      <c r="AH44" s="44" t="str">
        <f t="shared" ca="1" si="34"/>
        <v/>
      </c>
      <c r="AI44" s="44" t="str">
        <f t="shared" ca="1" si="34"/>
        <v/>
      </c>
      <c r="AJ44" s="44" t="str">
        <f t="shared" ca="1" si="34"/>
        <v/>
      </c>
      <c r="AK44" s="44" t="str">
        <f t="shared" ca="1" si="34"/>
        <v/>
      </c>
      <c r="AL44" s="44" t="str">
        <f t="shared" ca="1" si="34"/>
        <v/>
      </c>
      <c r="AM44" s="44" t="str">
        <f t="shared" ca="1" si="34"/>
        <v/>
      </c>
      <c r="AN44" s="44" t="str">
        <f t="shared" ca="1" si="34"/>
        <v/>
      </c>
      <c r="AO44" s="44" t="str">
        <f t="shared" ca="1" si="34"/>
        <v/>
      </c>
      <c r="AP44" s="44" t="str">
        <f t="shared" ca="1" si="34"/>
        <v/>
      </c>
      <c r="AQ44" s="44" t="str">
        <f t="shared" ca="1" si="34"/>
        <v/>
      </c>
      <c r="AR44" s="44" t="str">
        <f t="shared" ca="1" si="34"/>
        <v/>
      </c>
      <c r="AS44" s="44" t="str">
        <f t="shared" ca="1" si="34"/>
        <v/>
      </c>
      <c r="AT44" s="44" t="str">
        <f t="shared" ca="1" si="34"/>
        <v/>
      </c>
      <c r="AU44" s="44" t="str">
        <f t="shared" ca="1" si="34"/>
        <v/>
      </c>
      <c r="AV44" s="44" t="str">
        <f t="shared" ca="1" si="34"/>
        <v/>
      </c>
      <c r="AW44" s="44" t="str">
        <f t="shared" ca="1" si="34"/>
        <v/>
      </c>
      <c r="AX44" s="44" t="str">
        <f ca="1">IF(AND($C44="Objetivo",AX$7&gt;=$G44,AX$7&lt;=$G44+$I44-1),2,IF(AND($C44="Hito",AX$7&gt;=$G44,AX$7&lt;=$G44+$I44-1),1,""))</f>
        <v/>
      </c>
      <c r="AY44" s="44" t="str">
        <f ca="1">IF(AND($C44="Objetivo",AY$7&gt;=$G44,AY$7&lt;=$G44+$I44-1),2,IF(AND($C44="Hito",AY$7&gt;=$G44,AY$7&lt;=$G44+$I44-1),1,""))</f>
        <v/>
      </c>
      <c r="AZ44" s="44" t="str">
        <f ca="1">IF(AND($C44="Objetivo",AZ$7&gt;=$G44,AZ$7&lt;=$G44+$I44-1),2,IF(AND($C44="Hito",AZ$7&gt;=$G44,AZ$7&lt;=$G44+$I44-1),1,""))</f>
        <v/>
      </c>
      <c r="BA44" s="44" t="str">
        <f ca="1">IF(AND($C44="Objetivo",BA$7&gt;=$G44,BA$7&lt;=$G44+$I44-1),2,IF(AND($C44="Hito",BA$7&gt;=$G44,BA$7&lt;=$G44+$I44-1),1,""))</f>
        <v/>
      </c>
      <c r="BB44" s="44" t="str">
        <f ca="1">IF(AND($C44="Objetivo",BB$7&gt;=$G44,BB$7&lt;=$G44+$I44-1),2,IF(AND($C44="Hito",BB$7&gt;=$G44,BB$7&lt;=$G44+$I44-1),1,""))</f>
        <v/>
      </c>
      <c r="BC44" s="44" t="str">
        <f ca="1">IF(AND($C44="Objetivo",BC$7&gt;=$G44,BC$7&lt;=$G44+$I44-1),2,IF(AND($C44="Hito",BC$7&gt;=$G44,BC$7&lt;=$G44+$I44-1),1,""))</f>
        <v/>
      </c>
      <c r="BD44" s="44" t="str">
        <f ca="1">IF(AND($C44="Objetivo",BD$7&gt;=$G44,BD$7&lt;=$G44+$I44-1),2,IF(AND($C44="Hito",BD$7&gt;=$G44,BD$7&lt;=$G44+$I44-1),1,""))</f>
        <v/>
      </c>
      <c r="BE44" s="44" t="str">
        <f ca="1">IF(AND($C44="Objetivo",BE$7&gt;=$G44,BE$7&lt;=$G44+$I44-1),2,IF(AND($C44="Hito",BE$7&gt;=$G44,BE$7&lt;=$G44+$I44-1),1,""))</f>
        <v/>
      </c>
      <c r="BF44" s="44" t="str">
        <f ca="1">IF(AND($C44="Objetivo",BF$7&gt;=$G44,BF$7&lt;=$G44+$I44-1),2,IF(AND($C44="Hito",BF$7&gt;=$G44,BF$7&lt;=$G44+$I44-1),1,""))</f>
        <v/>
      </c>
      <c r="BG44" s="44" t="str">
        <f ca="1">IF(AND($C44="Objetivo",BG$7&gt;=$G44,BG$7&lt;=$G44+$I44-1),2,IF(AND($C44="Hito",BG$7&gt;=$G44,BG$7&lt;=$G44+$I44-1),1,""))</f>
        <v/>
      </c>
      <c r="BH44" s="44" t="str">
        <f ca="1">IF(AND($C44="Objetivo",BH$7&gt;=$G44,BH$7&lt;=$G44+$I44-1),2,IF(AND($C44="Hito",BH$7&gt;=$G44,BH$7&lt;=$G44+$I44-1),1,""))</f>
        <v/>
      </c>
      <c r="BI44" s="44" t="str">
        <f ca="1">IF(AND($C44="Objetivo",BI$7&gt;=$G44,BI$7&lt;=$G44+$I44-1),2,IF(AND($C44="Hito",BI$7&gt;=$G44,BI$7&lt;=$G44+$I44-1),1,""))</f>
        <v/>
      </c>
      <c r="BJ44" s="44" t="str">
        <f ca="1">IF(AND($C44="Objetivo",BJ$7&gt;=$G44,BJ$7&lt;=$G44+$I44-1),2,IF(AND($C44="Hito",BJ$7&gt;=$G44,BJ$7&lt;=$G44+$I44-1),1,""))</f>
        <v/>
      </c>
      <c r="BK44" s="44" t="str">
        <f ca="1">IF(AND($C44="Objetivo",BK$7&gt;=$G44,BK$7&lt;=$G44+$I44-1),2,IF(AND($C44="Hito",BK$7&gt;=$G44,BK$7&lt;=$G44+$I44-1),1,""))</f>
        <v/>
      </c>
      <c r="BL44" s="44" t="str">
        <f ca="1">IF(AND($C44="Objetivo",BL$7&gt;=$G44,BL$7&lt;=$G44+$I44-1),2,IF(AND($C44="Hito",BL$7&gt;=$G44,BL$7&lt;=$G44+$I44-1),1,""))</f>
        <v/>
      </c>
      <c r="BM44" s="44" t="str">
        <f ca="1">IF(AND($C44="Objetivo",BM$7&gt;=$G44,BM$7&lt;=$G44+$I44-1),2,IF(AND($C44="Hito",BM$7&gt;=$G44,BM$7&lt;=$G44+$I44-1),1,""))</f>
        <v/>
      </c>
      <c r="BN44" s="44" t="str">
        <f ca="1">IF(AND($C44="Objetivo",BN$7&gt;=$G44,BN$7&lt;=$G44+$I44-1),2,IF(AND($C44="Hito",BN$7&gt;=$G44,BN$7&lt;=$G44+$I44-1),1,""))</f>
        <v/>
      </c>
    </row>
    <row r="45" spans="1:67" s="21" customFormat="1" hidden="1" outlineLevel="1" x14ac:dyDescent="0.3">
      <c r="A45" s="11"/>
      <c r="B45" s="91"/>
      <c r="C45" s="55"/>
      <c r="D45" s="59"/>
      <c r="E45" s="100"/>
      <c r="F45" s="81">
        <v>0</v>
      </c>
      <c r="G45" s="57"/>
      <c r="H45" s="57">
        <f ca="1">TODAY()</f>
        <v>45893</v>
      </c>
      <c r="I45" s="58"/>
      <c r="J45" s="43"/>
      <c r="K45" s="44" t="str">
        <f ca="1">IF(AND($C45="Objetivo",K$7&gt;=$G45,K$7&lt;=$G45+$I45-1),2,IF(AND($C45="Hito",K$7&gt;=$G45,K$7&lt;=$G45+$I45-1),1,""))</f>
        <v/>
      </c>
      <c r="L45" s="44" t="str">
        <f ca="1">IF(AND($C45="Objetivo",L$7&gt;=$G45,L$7&lt;=$G45+$I45-1),2,IF(AND($C45="Hito",L$7&gt;=$G45,L$7&lt;=$G45+$I45-1),1,""))</f>
        <v/>
      </c>
      <c r="M45" s="44" t="str">
        <f ca="1">IF(AND($C45="Objetivo",M$7&gt;=$G45,M$7&lt;=$G45+$I45-1),2,IF(AND($C45="Hito",M$7&gt;=$G45,M$7&lt;=$G45+$I45-1),1,""))</f>
        <v/>
      </c>
      <c r="N45" s="44" t="str">
        <f ca="1">IF(AND($C45="Objetivo",N$7&gt;=$G45,N$7&lt;=$G45+$I45-1),2,IF(AND($C45="Hito",N$7&gt;=$G45,N$7&lt;=$G45+$I45-1),1,""))</f>
        <v/>
      </c>
      <c r="O45" s="44" t="str">
        <f ca="1">IF(AND($C45="Objetivo",O$7&gt;=$G45,O$7&lt;=$G45+$I45-1),2,IF(AND($C45="Hito",O$7&gt;=$G45,O$7&lt;=$G45+$I45-1),1,""))</f>
        <v/>
      </c>
      <c r="P45" s="44" t="str">
        <f ca="1">IF(AND($C45="Objetivo",P$7&gt;=$G45,P$7&lt;=$G45+$I45-1),2,IF(AND($C45="Hito",P$7&gt;=$G45,P$7&lt;=$G45+$I45-1),1,""))</f>
        <v/>
      </c>
      <c r="Q45" s="44" t="str">
        <f ca="1">IF(AND($C45="Objetivo",Q$7&gt;=$G45,Q$7&lt;=$G45+$I45-1),2,IF(AND($C45="Hito",Q$7&gt;=$G45,Q$7&lt;=$G45+$I45-1),1,""))</f>
        <v/>
      </c>
      <c r="R45" s="44" t="str">
        <f ca="1">IF(AND($C45="Objetivo",R$7&gt;=$G45,R$7&lt;=$G45+$I45-1),2,IF(AND($C45="Hito",R$7&gt;=$G45,R$7&lt;=$G45+$I45-1),1,""))</f>
        <v/>
      </c>
      <c r="S45" s="44" t="str">
        <f ca="1">IF(AND($C45="Objetivo",S$7&gt;=$G45,S$7&lt;=$G45+$I45-1),2,IF(AND($C45="Hito",S$7&gt;=$G45,S$7&lt;=$G45+$I45-1),1,""))</f>
        <v/>
      </c>
      <c r="T45" s="44" t="str">
        <f ca="1">IF(AND($C45="Objetivo",T$7&gt;=$G45,T$7&lt;=$G45+$I45-1),2,IF(AND($C45="Hito",T$7&gt;=$G45,T$7&lt;=$G45+$I45-1),1,""))</f>
        <v/>
      </c>
      <c r="U45" s="44" t="str">
        <f ca="1">IF(AND($C45="Objetivo",U$7&gt;=$G45,U$7&lt;=$G45+$I45-1),2,IF(AND($C45="Hito",U$7&gt;=$G45,U$7&lt;=$G45+$I45-1),1,""))</f>
        <v/>
      </c>
      <c r="V45" s="44" t="str">
        <f ca="1">IF(AND($C45="Objetivo",V$7&gt;=$G45,V$7&lt;=$G45+$I45-1),2,IF(AND($C45="Hito",V$7&gt;=$G45,V$7&lt;=$G45+$I45-1),1,""))</f>
        <v/>
      </c>
      <c r="W45" s="44" t="str">
        <f t="shared" ca="1" si="34"/>
        <v/>
      </c>
      <c r="X45" s="44" t="str">
        <f t="shared" ca="1" si="34"/>
        <v/>
      </c>
      <c r="Y45" s="44" t="str">
        <f t="shared" ca="1" si="34"/>
        <v/>
      </c>
      <c r="Z45" s="44" t="str">
        <f t="shared" ca="1" si="34"/>
        <v/>
      </c>
      <c r="AA45" s="44" t="str">
        <f t="shared" ca="1" si="34"/>
        <v/>
      </c>
      <c r="AB45" s="44" t="str">
        <f t="shared" ca="1" si="34"/>
        <v/>
      </c>
      <c r="AC45" s="44" t="str">
        <f t="shared" ca="1" si="34"/>
        <v/>
      </c>
      <c r="AD45" s="44" t="str">
        <f t="shared" ca="1" si="34"/>
        <v/>
      </c>
      <c r="AE45" s="44" t="str">
        <f t="shared" ca="1" si="34"/>
        <v/>
      </c>
      <c r="AF45" s="44" t="str">
        <f t="shared" ca="1" si="34"/>
        <v/>
      </c>
      <c r="AG45" s="44" t="str">
        <f t="shared" ca="1" si="34"/>
        <v/>
      </c>
      <c r="AH45" s="44" t="str">
        <f t="shared" ca="1" si="34"/>
        <v/>
      </c>
      <c r="AI45" s="44" t="str">
        <f t="shared" ca="1" si="34"/>
        <v/>
      </c>
      <c r="AJ45" s="44" t="str">
        <f t="shared" ca="1" si="34"/>
        <v/>
      </c>
      <c r="AK45" s="44" t="str">
        <f t="shared" ca="1" si="34"/>
        <v/>
      </c>
      <c r="AL45" s="44" t="str">
        <f t="shared" ca="1" si="34"/>
        <v/>
      </c>
      <c r="AM45" s="44" t="str">
        <f t="shared" ca="1" si="34"/>
        <v/>
      </c>
      <c r="AN45" s="44" t="str">
        <f t="shared" ca="1" si="34"/>
        <v/>
      </c>
      <c r="AO45" s="44" t="str">
        <f t="shared" ca="1" si="34"/>
        <v/>
      </c>
      <c r="AP45" s="44" t="str">
        <f t="shared" ca="1" si="34"/>
        <v/>
      </c>
      <c r="AQ45" s="44" t="str">
        <f t="shared" ca="1" si="34"/>
        <v/>
      </c>
      <c r="AR45" s="44" t="str">
        <f t="shared" ca="1" si="34"/>
        <v/>
      </c>
      <c r="AS45" s="44" t="str">
        <f t="shared" ca="1" si="34"/>
        <v/>
      </c>
      <c r="AT45" s="44" t="str">
        <f t="shared" ca="1" si="34"/>
        <v/>
      </c>
      <c r="AU45" s="44" t="str">
        <f t="shared" ca="1" si="34"/>
        <v/>
      </c>
      <c r="AV45" s="44" t="str">
        <f t="shared" ca="1" si="34"/>
        <v/>
      </c>
      <c r="AW45" s="44" t="str">
        <f t="shared" ca="1" si="34"/>
        <v/>
      </c>
      <c r="AX45" s="44" t="str">
        <f ca="1">IF(AND($C45="Objetivo",AX$7&gt;=$G45,AX$7&lt;=$G45+$I45-1),2,IF(AND($C45="Hito",AX$7&gt;=$G45,AX$7&lt;=$G45+$I45-1),1,""))</f>
        <v/>
      </c>
      <c r="AY45" s="44" t="str">
        <f ca="1">IF(AND($C45="Objetivo",AY$7&gt;=$G45,AY$7&lt;=$G45+$I45-1),2,IF(AND($C45="Hito",AY$7&gt;=$G45,AY$7&lt;=$G45+$I45-1),1,""))</f>
        <v/>
      </c>
      <c r="AZ45" s="44" t="str">
        <f ca="1">IF(AND($C45="Objetivo",AZ$7&gt;=$G45,AZ$7&lt;=$G45+$I45-1),2,IF(AND($C45="Hito",AZ$7&gt;=$G45,AZ$7&lt;=$G45+$I45-1),1,""))</f>
        <v/>
      </c>
      <c r="BA45" s="44" t="str">
        <f ca="1">IF(AND($C45="Objetivo",BA$7&gt;=$G45,BA$7&lt;=$G45+$I45-1),2,IF(AND($C45="Hito",BA$7&gt;=$G45,BA$7&lt;=$G45+$I45-1),1,""))</f>
        <v/>
      </c>
      <c r="BB45" s="44" t="str">
        <f ca="1">IF(AND($C45="Objetivo",BB$7&gt;=$G45,BB$7&lt;=$G45+$I45-1),2,IF(AND($C45="Hito",BB$7&gt;=$G45,BB$7&lt;=$G45+$I45-1),1,""))</f>
        <v/>
      </c>
      <c r="BC45" s="44" t="str">
        <f ca="1">IF(AND($C45="Objetivo",BC$7&gt;=$G45,BC$7&lt;=$G45+$I45-1),2,IF(AND($C45="Hito",BC$7&gt;=$G45,BC$7&lt;=$G45+$I45-1),1,""))</f>
        <v/>
      </c>
      <c r="BD45" s="44" t="str">
        <f ca="1">IF(AND($C45="Objetivo",BD$7&gt;=$G45,BD$7&lt;=$G45+$I45-1),2,IF(AND($C45="Hito",BD$7&gt;=$G45,BD$7&lt;=$G45+$I45-1),1,""))</f>
        <v/>
      </c>
      <c r="BE45" s="44" t="str">
        <f ca="1">IF(AND($C45="Objetivo",BE$7&gt;=$G45,BE$7&lt;=$G45+$I45-1),2,IF(AND($C45="Hito",BE$7&gt;=$G45,BE$7&lt;=$G45+$I45-1),1,""))</f>
        <v/>
      </c>
      <c r="BF45" s="44" t="str">
        <f ca="1">IF(AND($C45="Objetivo",BF$7&gt;=$G45,BF$7&lt;=$G45+$I45-1),2,IF(AND($C45="Hito",BF$7&gt;=$G45,BF$7&lt;=$G45+$I45-1),1,""))</f>
        <v/>
      </c>
      <c r="BG45" s="44" t="str">
        <f ca="1">IF(AND($C45="Objetivo",BG$7&gt;=$G45,BG$7&lt;=$G45+$I45-1),2,IF(AND($C45="Hito",BG$7&gt;=$G45,BG$7&lt;=$G45+$I45-1),1,""))</f>
        <v/>
      </c>
      <c r="BH45" s="44" t="str">
        <f ca="1">IF(AND($C45="Objetivo",BH$7&gt;=$G45,BH$7&lt;=$G45+$I45-1),2,IF(AND($C45="Hito",BH$7&gt;=$G45,BH$7&lt;=$G45+$I45-1),1,""))</f>
        <v/>
      </c>
      <c r="BI45" s="44" t="str">
        <f ca="1">IF(AND($C45="Objetivo",BI$7&gt;=$G45,BI$7&lt;=$G45+$I45-1),2,IF(AND($C45="Hito",BI$7&gt;=$G45,BI$7&lt;=$G45+$I45-1),1,""))</f>
        <v/>
      </c>
      <c r="BJ45" s="44" t="str">
        <f ca="1">IF(AND($C45="Objetivo",BJ$7&gt;=$G45,BJ$7&lt;=$G45+$I45-1),2,IF(AND($C45="Hito",BJ$7&gt;=$G45,BJ$7&lt;=$G45+$I45-1),1,""))</f>
        <v/>
      </c>
      <c r="BK45" s="44" t="str">
        <f ca="1">IF(AND($C45="Objetivo",BK$7&gt;=$G45,BK$7&lt;=$G45+$I45-1),2,IF(AND($C45="Hito",BK$7&gt;=$G45,BK$7&lt;=$G45+$I45-1),1,""))</f>
        <v/>
      </c>
      <c r="BL45" s="44" t="str">
        <f ca="1">IF(AND($C45="Objetivo",BL$7&gt;=$G45,BL$7&lt;=$G45+$I45-1),2,IF(AND($C45="Hito",BL$7&gt;=$G45,BL$7&lt;=$G45+$I45-1),1,""))</f>
        <v/>
      </c>
      <c r="BM45" s="44" t="str">
        <f ca="1">IF(AND($C45="Objetivo",BM$7&gt;=$G45,BM$7&lt;=$G45+$I45-1),2,IF(AND($C45="Hito",BM$7&gt;=$G45,BM$7&lt;=$G45+$I45-1),1,""))</f>
        <v/>
      </c>
      <c r="BN45" s="44" t="str">
        <f ca="1">IF(AND($C45="Objetivo",BN$7&gt;=$G45,BN$7&lt;=$G45+$I45-1),2,IF(AND($C45="Hito",BN$7&gt;=$G45,BN$7&lt;=$G45+$I45-1),1,""))</f>
        <v/>
      </c>
    </row>
    <row r="46" spans="1:67" s="21" customFormat="1" hidden="1" outlineLevel="1" x14ac:dyDescent="0.3">
      <c r="A46" s="11"/>
      <c r="B46" s="91"/>
      <c r="C46" s="55"/>
      <c r="D46" s="59"/>
      <c r="E46" s="100"/>
      <c r="F46" s="81">
        <v>0</v>
      </c>
      <c r="G46" s="57"/>
      <c r="H46" s="57">
        <f ca="1">TODAY()</f>
        <v>45893</v>
      </c>
      <c r="I46" s="58"/>
      <c r="J46" s="43"/>
      <c r="K46" s="44" t="str">
        <f ca="1">IF(AND($C46="Objetivo",K$7&gt;=$G46,K$7&lt;=$G46+$I46-1),2,IF(AND($C46="Hito",K$7&gt;=$G46,K$7&lt;=$G46+$I46-1),1,""))</f>
        <v/>
      </c>
      <c r="L46" s="44" t="str">
        <f ca="1">IF(AND($C46="Objetivo",L$7&gt;=$G46,L$7&lt;=$G46+$I46-1),2,IF(AND($C46="Hito",L$7&gt;=$G46,L$7&lt;=$G46+$I46-1),1,""))</f>
        <v/>
      </c>
      <c r="M46" s="44" t="str">
        <f ca="1">IF(AND($C46="Objetivo",M$7&gt;=$G46,M$7&lt;=$G46+$I46-1),2,IF(AND($C46="Hito",M$7&gt;=$G46,M$7&lt;=$G46+$I46-1),1,""))</f>
        <v/>
      </c>
      <c r="N46" s="44" t="str">
        <f ca="1">IF(AND($C46="Objetivo",N$7&gt;=$G46,N$7&lt;=$G46+$I46-1),2,IF(AND($C46="Hito",N$7&gt;=$G46,N$7&lt;=$G46+$I46-1),1,""))</f>
        <v/>
      </c>
      <c r="O46" s="44" t="str">
        <f ca="1">IF(AND($C46="Objetivo",O$7&gt;=$G46,O$7&lt;=$G46+$I46-1),2,IF(AND($C46="Hito",O$7&gt;=$G46,O$7&lt;=$G46+$I46-1),1,""))</f>
        <v/>
      </c>
      <c r="P46" s="44" t="str">
        <f ca="1">IF(AND($C46="Objetivo",P$7&gt;=$G46,P$7&lt;=$G46+$I46-1),2,IF(AND($C46="Hito",P$7&gt;=$G46,P$7&lt;=$G46+$I46-1),1,""))</f>
        <v/>
      </c>
      <c r="Q46" s="44" t="str">
        <f ca="1">IF(AND($C46="Objetivo",Q$7&gt;=$G46,Q$7&lt;=$G46+$I46-1),2,IF(AND($C46="Hito",Q$7&gt;=$G46,Q$7&lt;=$G46+$I46-1),1,""))</f>
        <v/>
      </c>
      <c r="R46" s="44" t="str">
        <f ca="1">IF(AND($C46="Objetivo",R$7&gt;=$G46,R$7&lt;=$G46+$I46-1),2,IF(AND($C46="Hito",R$7&gt;=$G46,R$7&lt;=$G46+$I46-1),1,""))</f>
        <v/>
      </c>
      <c r="S46" s="44" t="str">
        <f ca="1">IF(AND($C46="Objetivo",S$7&gt;=$G46,S$7&lt;=$G46+$I46-1),2,IF(AND($C46="Hito",S$7&gt;=$G46,S$7&lt;=$G46+$I46-1),1,""))</f>
        <v/>
      </c>
      <c r="T46" s="44" t="str">
        <f ca="1">IF(AND($C46="Objetivo",T$7&gt;=$G46,T$7&lt;=$G46+$I46-1),2,IF(AND($C46="Hito",T$7&gt;=$G46,T$7&lt;=$G46+$I46-1),1,""))</f>
        <v/>
      </c>
      <c r="U46" s="44" t="str">
        <f ca="1">IF(AND($C46="Objetivo",U$7&gt;=$G46,U$7&lt;=$G46+$I46-1),2,IF(AND($C46="Hito",U$7&gt;=$G46,U$7&lt;=$G46+$I46-1),1,""))</f>
        <v/>
      </c>
      <c r="V46" s="44" t="str">
        <f ca="1">IF(AND($C46="Objetivo",V$7&gt;=$G46,V$7&lt;=$G46+$I46-1),2,IF(AND($C46="Hito",V$7&gt;=$G46,V$7&lt;=$G46+$I46-1),1,""))</f>
        <v/>
      </c>
      <c r="W46" s="44" t="str">
        <f t="shared" ca="1" si="34"/>
        <v/>
      </c>
      <c r="X46" s="44" t="str">
        <f t="shared" ca="1" si="34"/>
        <v/>
      </c>
      <c r="Y46" s="44" t="str">
        <f t="shared" ca="1" si="34"/>
        <v/>
      </c>
      <c r="Z46" s="44" t="str">
        <f t="shared" ca="1" si="34"/>
        <v/>
      </c>
      <c r="AA46" s="44" t="str">
        <f t="shared" ca="1" si="34"/>
        <v/>
      </c>
      <c r="AB46" s="44" t="str">
        <f t="shared" ca="1" si="34"/>
        <v/>
      </c>
      <c r="AC46" s="44" t="str">
        <f t="shared" ca="1" si="34"/>
        <v/>
      </c>
      <c r="AD46" s="44" t="str">
        <f t="shared" ca="1" si="34"/>
        <v/>
      </c>
      <c r="AE46" s="44" t="str">
        <f t="shared" ca="1" si="34"/>
        <v/>
      </c>
      <c r="AF46" s="44" t="str">
        <f t="shared" ca="1" si="34"/>
        <v/>
      </c>
      <c r="AG46" s="44" t="str">
        <f t="shared" ca="1" si="34"/>
        <v/>
      </c>
      <c r="AH46" s="44" t="str">
        <f t="shared" ca="1" si="34"/>
        <v/>
      </c>
      <c r="AI46" s="44" t="str">
        <f t="shared" ca="1" si="34"/>
        <v/>
      </c>
      <c r="AJ46" s="44" t="str">
        <f t="shared" ca="1" si="34"/>
        <v/>
      </c>
      <c r="AK46" s="44" t="str">
        <f t="shared" ca="1" si="34"/>
        <v/>
      </c>
      <c r="AL46" s="44" t="str">
        <f t="shared" ca="1" si="34"/>
        <v/>
      </c>
      <c r="AM46" s="44" t="str">
        <f t="shared" ca="1" si="34"/>
        <v/>
      </c>
      <c r="AN46" s="44" t="str">
        <f t="shared" ca="1" si="34"/>
        <v/>
      </c>
      <c r="AO46" s="44" t="str">
        <f t="shared" ca="1" si="34"/>
        <v/>
      </c>
      <c r="AP46" s="44" t="str">
        <f t="shared" ca="1" si="34"/>
        <v/>
      </c>
      <c r="AQ46" s="44" t="str">
        <f t="shared" ca="1" si="34"/>
        <v/>
      </c>
      <c r="AR46" s="44" t="str">
        <f t="shared" ca="1" si="34"/>
        <v/>
      </c>
      <c r="AS46" s="44" t="str">
        <f t="shared" ca="1" si="34"/>
        <v/>
      </c>
      <c r="AT46" s="44" t="str">
        <f t="shared" ca="1" si="34"/>
        <v/>
      </c>
      <c r="AU46" s="44" t="str">
        <f t="shared" ca="1" si="34"/>
        <v/>
      </c>
      <c r="AV46" s="44" t="str">
        <f t="shared" ca="1" si="34"/>
        <v/>
      </c>
      <c r="AW46" s="44" t="str">
        <f t="shared" ca="1" si="34"/>
        <v/>
      </c>
      <c r="AX46" s="44" t="str">
        <f ca="1">IF(AND($C46="Objetivo",AX$7&gt;=$G46,AX$7&lt;=$G46+$I46-1),2,IF(AND($C46="Hito",AX$7&gt;=$G46,AX$7&lt;=$G46+$I46-1),1,""))</f>
        <v/>
      </c>
      <c r="AY46" s="44" t="str">
        <f ca="1">IF(AND($C46="Objetivo",AY$7&gt;=$G46,AY$7&lt;=$G46+$I46-1),2,IF(AND($C46="Hito",AY$7&gt;=$G46,AY$7&lt;=$G46+$I46-1),1,""))</f>
        <v/>
      </c>
      <c r="AZ46" s="44" t="str">
        <f ca="1">IF(AND($C46="Objetivo",AZ$7&gt;=$G46,AZ$7&lt;=$G46+$I46-1),2,IF(AND($C46="Hito",AZ$7&gt;=$G46,AZ$7&lt;=$G46+$I46-1),1,""))</f>
        <v/>
      </c>
      <c r="BA46" s="44" t="str">
        <f ca="1">IF(AND($C46="Objetivo",BA$7&gt;=$G46,BA$7&lt;=$G46+$I46-1),2,IF(AND($C46="Hito",BA$7&gt;=$G46,BA$7&lt;=$G46+$I46-1),1,""))</f>
        <v/>
      </c>
      <c r="BB46" s="44" t="str">
        <f ca="1">IF(AND($C46="Objetivo",BB$7&gt;=$G46,BB$7&lt;=$G46+$I46-1),2,IF(AND($C46="Hito",BB$7&gt;=$G46,BB$7&lt;=$G46+$I46-1),1,""))</f>
        <v/>
      </c>
      <c r="BC46" s="44" t="str">
        <f ca="1">IF(AND($C46="Objetivo",BC$7&gt;=$G46,BC$7&lt;=$G46+$I46-1),2,IF(AND($C46="Hito",BC$7&gt;=$G46,BC$7&lt;=$G46+$I46-1),1,""))</f>
        <v/>
      </c>
      <c r="BD46" s="44" t="str">
        <f ca="1">IF(AND($C46="Objetivo",BD$7&gt;=$G46,BD$7&lt;=$G46+$I46-1),2,IF(AND($C46="Hito",BD$7&gt;=$G46,BD$7&lt;=$G46+$I46-1),1,""))</f>
        <v/>
      </c>
      <c r="BE46" s="44" t="str">
        <f ca="1">IF(AND($C46="Objetivo",BE$7&gt;=$G46,BE$7&lt;=$G46+$I46-1),2,IF(AND($C46="Hito",BE$7&gt;=$G46,BE$7&lt;=$G46+$I46-1),1,""))</f>
        <v/>
      </c>
      <c r="BF46" s="44" t="str">
        <f ca="1">IF(AND($C46="Objetivo",BF$7&gt;=$G46,BF$7&lt;=$G46+$I46-1),2,IF(AND($C46="Hito",BF$7&gt;=$G46,BF$7&lt;=$G46+$I46-1),1,""))</f>
        <v/>
      </c>
      <c r="BG46" s="44" t="str">
        <f ca="1">IF(AND($C46="Objetivo",BG$7&gt;=$G46,BG$7&lt;=$G46+$I46-1),2,IF(AND($C46="Hito",BG$7&gt;=$G46,BG$7&lt;=$G46+$I46-1),1,""))</f>
        <v/>
      </c>
      <c r="BH46" s="44" t="str">
        <f ca="1">IF(AND($C46="Objetivo",BH$7&gt;=$G46,BH$7&lt;=$G46+$I46-1),2,IF(AND($C46="Hito",BH$7&gt;=$G46,BH$7&lt;=$G46+$I46-1),1,""))</f>
        <v/>
      </c>
      <c r="BI46" s="44" t="str">
        <f ca="1">IF(AND($C46="Objetivo",BI$7&gt;=$G46,BI$7&lt;=$G46+$I46-1),2,IF(AND($C46="Hito",BI$7&gt;=$G46,BI$7&lt;=$G46+$I46-1),1,""))</f>
        <v/>
      </c>
      <c r="BJ46" s="44" t="str">
        <f ca="1">IF(AND($C46="Objetivo",BJ$7&gt;=$G46,BJ$7&lt;=$G46+$I46-1),2,IF(AND($C46="Hito",BJ$7&gt;=$G46,BJ$7&lt;=$G46+$I46-1),1,""))</f>
        <v/>
      </c>
      <c r="BK46" s="44" t="str">
        <f ca="1">IF(AND($C46="Objetivo",BK$7&gt;=$G46,BK$7&lt;=$G46+$I46-1),2,IF(AND($C46="Hito",BK$7&gt;=$G46,BK$7&lt;=$G46+$I46-1),1,""))</f>
        <v/>
      </c>
      <c r="BL46" s="44" t="str">
        <f ca="1">IF(AND($C46="Objetivo",BL$7&gt;=$G46,BL$7&lt;=$G46+$I46-1),2,IF(AND($C46="Hito",BL$7&gt;=$G46,BL$7&lt;=$G46+$I46-1),1,""))</f>
        <v/>
      </c>
      <c r="BM46" s="44" t="str">
        <f ca="1">IF(AND($C46="Objetivo",BM$7&gt;=$G46,BM$7&lt;=$G46+$I46-1),2,IF(AND($C46="Hito",BM$7&gt;=$G46,BM$7&lt;=$G46+$I46-1),1,""))</f>
        <v/>
      </c>
      <c r="BN46" s="44" t="str">
        <f ca="1">IF(AND($C46="Objetivo",BN$7&gt;=$G46,BN$7&lt;=$G46+$I46-1),2,IF(AND($C46="Hito",BN$7&gt;=$G46,BN$7&lt;=$G46+$I46-1),1,""))</f>
        <v/>
      </c>
    </row>
    <row r="47" spans="1:67" s="21" customFormat="1" hidden="1" outlineLevel="1" x14ac:dyDescent="0.3">
      <c r="A47" s="11"/>
      <c r="B47" s="92"/>
      <c r="C47" s="55"/>
      <c r="D47" s="59"/>
      <c r="E47" s="100"/>
      <c r="F47" s="56"/>
      <c r="G47" s="57"/>
      <c r="H47" s="57">
        <f ca="1">TODAY()</f>
        <v>45893</v>
      </c>
      <c r="I47" s="58"/>
      <c r="J47" s="43"/>
      <c r="K47" s="44" t="str">
        <f ca="1">IF(AND($C47="Objetivo",K$7&gt;=$G47,K$7&lt;=$G47+$I47-1),2,IF(AND($C47="Hito",K$7&gt;=$G47,K$7&lt;=$G47+$I47-1),1,""))</f>
        <v/>
      </c>
      <c r="L47" s="44" t="str">
        <f ca="1">IF(AND($C47="Objetivo",L$7&gt;=$G47,L$7&lt;=$G47+$I47-1),2,IF(AND($C47="Hito",L$7&gt;=$G47,L$7&lt;=$G47+$I47-1),1,""))</f>
        <v/>
      </c>
      <c r="M47" s="44" t="str">
        <f ca="1">IF(AND($C47="Objetivo",M$7&gt;=$G47,M$7&lt;=$G47+$I47-1),2,IF(AND($C47="Hito",M$7&gt;=$G47,M$7&lt;=$G47+$I47-1),1,""))</f>
        <v/>
      </c>
      <c r="N47" s="44" t="str">
        <f ca="1">IF(AND($C47="Objetivo",N$7&gt;=$G47,N$7&lt;=$G47+$I47-1),2,IF(AND($C47="Hito",N$7&gt;=$G47,N$7&lt;=$G47+$I47-1),1,""))</f>
        <v/>
      </c>
      <c r="O47" s="44" t="str">
        <f ca="1">IF(AND($C47="Objetivo",O$7&gt;=$G47,O$7&lt;=$G47+$I47-1),2,IF(AND($C47="Hito",O$7&gt;=$G47,O$7&lt;=$G47+$I47-1),1,""))</f>
        <v/>
      </c>
      <c r="P47" s="44" t="str">
        <f ca="1">IF(AND($C47="Objetivo",P$7&gt;=$G47,P$7&lt;=$G47+$I47-1),2,IF(AND($C47="Hito",P$7&gt;=$G47,P$7&lt;=$G47+$I47-1),1,""))</f>
        <v/>
      </c>
      <c r="Q47" s="44" t="str">
        <f ca="1">IF(AND($C47="Objetivo",Q$7&gt;=$G47,Q$7&lt;=$G47+$I47-1),2,IF(AND($C47="Hito",Q$7&gt;=$G47,Q$7&lt;=$G47+$I47-1),1,""))</f>
        <v/>
      </c>
      <c r="R47" s="44" t="str">
        <f ca="1">IF(AND($C47="Objetivo",R$7&gt;=$G47,R$7&lt;=$G47+$I47-1),2,IF(AND($C47="Hito",R$7&gt;=$G47,R$7&lt;=$G47+$I47-1),1,""))</f>
        <v/>
      </c>
      <c r="S47" s="44" t="str">
        <f ca="1">IF(AND($C47="Objetivo",S$7&gt;=$G47,S$7&lt;=$G47+$I47-1),2,IF(AND($C47="Hito",S$7&gt;=$G47,S$7&lt;=$G47+$I47-1),1,""))</f>
        <v/>
      </c>
      <c r="T47" s="44" t="str">
        <f ca="1">IF(AND($C47="Objetivo",T$7&gt;=$G47,T$7&lt;=$G47+$I47-1),2,IF(AND($C47="Hito",T$7&gt;=$G47,T$7&lt;=$G47+$I47-1),1,""))</f>
        <v/>
      </c>
      <c r="U47" s="44" t="str">
        <f ca="1">IF(AND($C47="Objetivo",U$7&gt;=$G47,U$7&lt;=$G47+$I47-1),2,IF(AND($C47="Hito",U$7&gt;=$G47,U$7&lt;=$G47+$I47-1),1,""))</f>
        <v/>
      </c>
      <c r="V47" s="44" t="str">
        <f ca="1">IF(AND($C47="Objetivo",V$7&gt;=$G47,V$7&lt;=$G47+$I47-1),2,IF(AND($C47="Hito",V$7&gt;=$G47,V$7&lt;=$G47+$I47-1),1,""))</f>
        <v/>
      </c>
      <c r="W47" s="44" t="str">
        <f t="shared" ca="1" si="34"/>
        <v/>
      </c>
      <c r="X47" s="44" t="str">
        <f t="shared" ca="1" si="34"/>
        <v/>
      </c>
      <c r="Y47" s="44" t="str">
        <f t="shared" ca="1" si="34"/>
        <v/>
      </c>
      <c r="Z47" s="44" t="str">
        <f t="shared" ca="1" si="34"/>
        <v/>
      </c>
      <c r="AA47" s="44" t="str">
        <f t="shared" ca="1" si="34"/>
        <v/>
      </c>
      <c r="AB47" s="44" t="str">
        <f t="shared" ca="1" si="34"/>
        <v/>
      </c>
      <c r="AC47" s="44" t="str">
        <f t="shared" ca="1" si="34"/>
        <v/>
      </c>
      <c r="AD47" s="44" t="str">
        <f t="shared" ca="1" si="34"/>
        <v/>
      </c>
      <c r="AE47" s="44" t="str">
        <f t="shared" ca="1" si="34"/>
        <v/>
      </c>
      <c r="AF47" s="44" t="str">
        <f t="shared" ca="1" si="34"/>
        <v/>
      </c>
      <c r="AG47" s="44" t="str">
        <f t="shared" ca="1" si="34"/>
        <v/>
      </c>
      <c r="AH47" s="44" t="str">
        <f t="shared" ca="1" si="34"/>
        <v/>
      </c>
      <c r="AI47" s="44" t="str">
        <f t="shared" ca="1" si="34"/>
        <v/>
      </c>
      <c r="AJ47" s="44" t="str">
        <f t="shared" ca="1" si="34"/>
        <v/>
      </c>
      <c r="AK47" s="44" t="str">
        <f t="shared" ca="1" si="34"/>
        <v/>
      </c>
      <c r="AL47" s="44" t="str">
        <f t="shared" ca="1" si="34"/>
        <v/>
      </c>
      <c r="AM47" s="44" t="str">
        <f t="shared" ca="1" si="34"/>
        <v/>
      </c>
      <c r="AN47" s="44" t="str">
        <f t="shared" ca="1" si="34"/>
        <v/>
      </c>
      <c r="AO47" s="44" t="str">
        <f t="shared" ca="1" si="34"/>
        <v/>
      </c>
      <c r="AP47" s="44" t="str">
        <f t="shared" ca="1" si="34"/>
        <v/>
      </c>
      <c r="AQ47" s="44" t="str">
        <f t="shared" ca="1" si="34"/>
        <v/>
      </c>
      <c r="AR47" s="44" t="str">
        <f t="shared" ca="1" si="34"/>
        <v/>
      </c>
      <c r="AS47" s="44" t="str">
        <f t="shared" ca="1" si="34"/>
        <v/>
      </c>
      <c r="AT47" s="44" t="str">
        <f t="shared" ca="1" si="34"/>
        <v/>
      </c>
      <c r="AU47" s="44" t="str">
        <f t="shared" ca="1" si="34"/>
        <v/>
      </c>
      <c r="AV47" s="44" t="str">
        <f t="shared" ca="1" si="34"/>
        <v/>
      </c>
      <c r="AW47" s="44" t="str">
        <f t="shared" ca="1" si="34"/>
        <v/>
      </c>
      <c r="AX47" s="44" t="str">
        <f ca="1">IF(AND($C47="Objetivo",AX$7&gt;=$G47,AX$7&lt;=$G47+$I47-1),2,IF(AND($C47="Hito",AX$7&gt;=$G47,AX$7&lt;=$G47+$I47-1),1,""))</f>
        <v/>
      </c>
      <c r="AY47" s="44" t="str">
        <f ca="1">IF(AND($C47="Objetivo",AY$7&gt;=$G47,AY$7&lt;=$G47+$I47-1),2,IF(AND($C47="Hito",AY$7&gt;=$G47,AY$7&lt;=$G47+$I47-1),1,""))</f>
        <v/>
      </c>
      <c r="AZ47" s="44" t="str">
        <f ca="1">IF(AND($C47="Objetivo",AZ$7&gt;=$G47,AZ$7&lt;=$G47+$I47-1),2,IF(AND($C47="Hito",AZ$7&gt;=$G47,AZ$7&lt;=$G47+$I47-1),1,""))</f>
        <v/>
      </c>
      <c r="BA47" s="44" t="str">
        <f ca="1">IF(AND($C47="Objetivo",BA$7&gt;=$G47,BA$7&lt;=$G47+$I47-1),2,IF(AND($C47="Hito",BA$7&gt;=$G47,BA$7&lt;=$G47+$I47-1),1,""))</f>
        <v/>
      </c>
      <c r="BB47" s="44" t="str">
        <f ca="1">IF(AND($C47="Objetivo",BB$7&gt;=$G47,BB$7&lt;=$G47+$I47-1),2,IF(AND($C47="Hito",BB$7&gt;=$G47,BB$7&lt;=$G47+$I47-1),1,""))</f>
        <v/>
      </c>
      <c r="BC47" s="44" t="str">
        <f ca="1">IF(AND($C47="Objetivo",BC$7&gt;=$G47,BC$7&lt;=$G47+$I47-1),2,IF(AND($C47="Hito",BC$7&gt;=$G47,BC$7&lt;=$G47+$I47-1),1,""))</f>
        <v/>
      </c>
      <c r="BD47" s="44" t="str">
        <f ca="1">IF(AND($C47="Objetivo",BD$7&gt;=$G47,BD$7&lt;=$G47+$I47-1),2,IF(AND($C47="Hito",BD$7&gt;=$G47,BD$7&lt;=$G47+$I47-1),1,""))</f>
        <v/>
      </c>
      <c r="BE47" s="44" t="str">
        <f ca="1">IF(AND($C47="Objetivo",BE$7&gt;=$G47,BE$7&lt;=$G47+$I47-1),2,IF(AND($C47="Hito",BE$7&gt;=$G47,BE$7&lt;=$G47+$I47-1),1,""))</f>
        <v/>
      </c>
      <c r="BF47" s="44" t="str">
        <f ca="1">IF(AND($C47="Objetivo",BF$7&gt;=$G47,BF$7&lt;=$G47+$I47-1),2,IF(AND($C47="Hito",BF$7&gt;=$G47,BF$7&lt;=$G47+$I47-1),1,""))</f>
        <v/>
      </c>
      <c r="BG47" s="44" t="str">
        <f ca="1">IF(AND($C47="Objetivo",BG$7&gt;=$G47,BG$7&lt;=$G47+$I47-1),2,IF(AND($C47="Hito",BG$7&gt;=$G47,BG$7&lt;=$G47+$I47-1),1,""))</f>
        <v/>
      </c>
      <c r="BH47" s="44" t="str">
        <f ca="1">IF(AND($C47="Objetivo",BH$7&gt;=$G47,BH$7&lt;=$G47+$I47-1),2,IF(AND($C47="Hito",BH$7&gt;=$G47,BH$7&lt;=$G47+$I47-1),1,""))</f>
        <v/>
      </c>
      <c r="BI47" s="44" t="str">
        <f ca="1">IF(AND($C47="Objetivo",BI$7&gt;=$G47,BI$7&lt;=$G47+$I47-1),2,IF(AND($C47="Hito",BI$7&gt;=$G47,BI$7&lt;=$G47+$I47-1),1,""))</f>
        <v/>
      </c>
      <c r="BJ47" s="44" t="str">
        <f ca="1">IF(AND($C47="Objetivo",BJ$7&gt;=$G47,BJ$7&lt;=$G47+$I47-1),2,IF(AND($C47="Hito",BJ$7&gt;=$G47,BJ$7&lt;=$G47+$I47-1),1,""))</f>
        <v/>
      </c>
      <c r="BK47" s="44" t="str">
        <f ca="1">IF(AND($C47="Objetivo",BK$7&gt;=$G47,BK$7&lt;=$G47+$I47-1),2,IF(AND($C47="Hito",BK$7&gt;=$G47,BK$7&lt;=$G47+$I47-1),1,""))</f>
        <v/>
      </c>
      <c r="BL47" s="44" t="str">
        <f ca="1">IF(AND($C47="Objetivo",BL$7&gt;=$G47,BL$7&lt;=$G47+$I47-1),2,IF(AND($C47="Hito",BL$7&gt;=$G47,BL$7&lt;=$G47+$I47-1),1,""))</f>
        <v/>
      </c>
      <c r="BM47" s="44" t="str">
        <f ca="1">IF(AND($C47="Objetivo",BM$7&gt;=$G47,BM$7&lt;=$G47+$I47-1),2,IF(AND($C47="Hito",BM$7&gt;=$G47,BM$7&lt;=$G47+$I47-1),1,""))</f>
        <v/>
      </c>
      <c r="BN47" s="44" t="str">
        <f ca="1">IF(AND($C47="Objetivo",BN$7&gt;=$G47,BN$7&lt;=$G47+$I47-1),2,IF(AND($C47="Hito",BN$7&gt;=$G47,BN$7&lt;=$G47+$I47-1),1,""))</f>
        <v/>
      </c>
    </row>
    <row r="48" spans="1:67" s="21" customFormat="1" collapsed="1" x14ac:dyDescent="0.3">
      <c r="A48" s="11"/>
      <c r="B48" s="91"/>
      <c r="C48" s="55"/>
      <c r="D48" s="59"/>
      <c r="E48" s="100"/>
      <c r="F48" s="56"/>
      <c r="G48" s="57"/>
      <c r="H48" s="57"/>
      <c r="I48" s="58"/>
      <c r="J48" s="43"/>
      <c r="K48" s="44" t="str">
        <f ca="1">IF(AND($C48="Objetivo",K$7&gt;=$G48,K$7&lt;=$G48+$I48-1),2,IF(AND($C48="Hito",K$7&gt;=$G48,K$7&lt;=$G48+$I48-1),1,""))</f>
        <v/>
      </c>
      <c r="L48" s="44" t="str">
        <f ca="1">IF(AND($C48="Objetivo",L$7&gt;=$G48,L$7&lt;=$G48+$I48-1),2,IF(AND($C48="Hito",L$7&gt;=$G48,L$7&lt;=$G48+$I48-1),1,""))</f>
        <v/>
      </c>
      <c r="M48" s="44" t="str">
        <f ca="1">IF(AND($C48="Objetivo",M$7&gt;=$G48,M$7&lt;=$G48+$I48-1),2,IF(AND($C48="Hito",M$7&gt;=$G48,M$7&lt;=$G48+$I48-1),1,""))</f>
        <v/>
      </c>
      <c r="N48" s="44" t="str">
        <f ca="1">IF(AND($C48="Objetivo",N$7&gt;=$G48,N$7&lt;=$G48+$I48-1),2,IF(AND($C48="Hito",N$7&gt;=$G48,N$7&lt;=$G48+$I48-1),1,""))</f>
        <v/>
      </c>
      <c r="O48" s="44" t="str">
        <f ca="1">IF(AND($C48="Objetivo",O$7&gt;=$G48,O$7&lt;=$G48+$I48-1),2,IF(AND($C48="Hito",O$7&gt;=$G48,O$7&lt;=$G48+$I48-1),1,""))</f>
        <v/>
      </c>
      <c r="P48" s="44" t="str">
        <f ca="1">IF(AND($C48="Objetivo",P$7&gt;=$G48,P$7&lt;=$G48+$I48-1),2,IF(AND($C48="Hito",P$7&gt;=$G48,P$7&lt;=$G48+$I48-1),1,""))</f>
        <v/>
      </c>
      <c r="Q48" s="44" t="str">
        <f ca="1">IF(AND($C48="Objetivo",Q$7&gt;=$G48,Q$7&lt;=$G48+$I48-1),2,IF(AND($C48="Hito",Q$7&gt;=$G48,Q$7&lt;=$G48+$I48-1),1,""))</f>
        <v/>
      </c>
      <c r="R48" s="44" t="str">
        <f ca="1">IF(AND($C48="Objetivo",R$7&gt;=$G48,R$7&lt;=$G48+$I48-1),2,IF(AND($C48="Hito",R$7&gt;=$G48,R$7&lt;=$G48+$I48-1),1,""))</f>
        <v/>
      </c>
      <c r="S48" s="44" t="str">
        <f ca="1">IF(AND($C48="Objetivo",S$7&gt;=$G48,S$7&lt;=$G48+$I48-1),2,IF(AND($C48="Hito",S$7&gt;=$G48,S$7&lt;=$G48+$I48-1),1,""))</f>
        <v/>
      </c>
      <c r="T48" s="44" t="str">
        <f ca="1">IF(AND($C48="Objetivo",T$7&gt;=$G48,T$7&lt;=$G48+$I48-1),2,IF(AND($C48="Hito",T$7&gt;=$G48,T$7&lt;=$G48+$I48-1),1,""))</f>
        <v/>
      </c>
      <c r="U48" s="44" t="str">
        <f ca="1">IF(AND($C48="Objetivo",U$7&gt;=$G48,U$7&lt;=$G48+$I48-1),2,IF(AND($C48="Hito",U$7&gt;=$G48,U$7&lt;=$G48+$I48-1),1,""))</f>
        <v/>
      </c>
      <c r="V48" s="44" t="str">
        <f ca="1">IF(AND($C48="Objetivo",V$7&gt;=$G48,V$7&lt;=$G48+$I48-1),2,IF(AND($C48="Hito",V$7&gt;=$G48,V$7&lt;=$G48+$I48-1),1,""))</f>
        <v/>
      </c>
      <c r="W48" s="44" t="str">
        <f t="shared" ca="1" si="34"/>
        <v/>
      </c>
      <c r="X48" s="44" t="str">
        <f t="shared" ca="1" si="34"/>
        <v/>
      </c>
      <c r="Y48" s="44" t="str">
        <f t="shared" ca="1" si="34"/>
        <v/>
      </c>
      <c r="Z48" s="44" t="str">
        <f t="shared" ca="1" si="34"/>
        <v/>
      </c>
      <c r="AA48" s="44" t="str">
        <f t="shared" ca="1" si="34"/>
        <v/>
      </c>
      <c r="AB48" s="44" t="str">
        <f t="shared" ca="1" si="34"/>
        <v/>
      </c>
      <c r="AC48" s="44" t="str">
        <f t="shared" ca="1" si="34"/>
        <v/>
      </c>
      <c r="AD48" s="44" t="str">
        <f t="shared" ca="1" si="34"/>
        <v/>
      </c>
      <c r="AE48" s="44" t="str">
        <f t="shared" ca="1" si="34"/>
        <v/>
      </c>
      <c r="AF48" s="44" t="str">
        <f t="shared" ca="1" si="34"/>
        <v/>
      </c>
      <c r="AG48" s="44" t="str">
        <f t="shared" ca="1" si="34"/>
        <v/>
      </c>
      <c r="AH48" s="44" t="str">
        <f t="shared" ca="1" si="34"/>
        <v/>
      </c>
      <c r="AI48" s="44" t="str">
        <f t="shared" ca="1" si="34"/>
        <v/>
      </c>
      <c r="AJ48" s="44" t="str">
        <f t="shared" ca="1" si="34"/>
        <v/>
      </c>
      <c r="AK48" s="44" t="str">
        <f t="shared" ca="1" si="34"/>
        <v/>
      </c>
      <c r="AL48" s="44" t="str">
        <f t="shared" ca="1" si="34"/>
        <v/>
      </c>
      <c r="AM48" s="44" t="str">
        <f t="shared" ca="1" si="34"/>
        <v/>
      </c>
      <c r="AN48" s="44" t="str">
        <f t="shared" ca="1" si="34"/>
        <v/>
      </c>
      <c r="AO48" s="44" t="str">
        <f t="shared" ca="1" si="34"/>
        <v/>
      </c>
      <c r="AP48" s="44" t="str">
        <f t="shared" ca="1" si="34"/>
        <v/>
      </c>
      <c r="AQ48" s="44" t="str">
        <f t="shared" ca="1" si="34"/>
        <v/>
      </c>
      <c r="AR48" s="44" t="str">
        <f t="shared" ca="1" si="34"/>
        <v/>
      </c>
      <c r="AS48" s="44" t="str">
        <f t="shared" ca="1" si="34"/>
        <v/>
      </c>
      <c r="AT48" s="44" t="str">
        <f t="shared" ca="1" si="34"/>
        <v/>
      </c>
      <c r="AU48" s="44" t="str">
        <f t="shared" ca="1" si="34"/>
        <v/>
      </c>
      <c r="AV48" s="44" t="str">
        <f t="shared" ca="1" si="34"/>
        <v/>
      </c>
      <c r="AW48" s="44" t="str">
        <f t="shared" ca="1" si="34"/>
        <v/>
      </c>
      <c r="AX48" s="44" t="str">
        <f ca="1">IF(AND($C48="Objetivo",AX$7&gt;=$G48,AX$7&lt;=$G48+$I48-1),2,IF(AND($C48="Hito",AX$7&gt;=$G48,AX$7&lt;=$G48+$I48-1),1,""))</f>
        <v/>
      </c>
      <c r="AY48" s="44" t="str">
        <f ca="1">IF(AND($C48="Objetivo",AY$7&gt;=$G48,AY$7&lt;=$G48+$I48-1),2,IF(AND($C48="Hito",AY$7&gt;=$G48,AY$7&lt;=$G48+$I48-1),1,""))</f>
        <v/>
      </c>
      <c r="AZ48" s="44" t="str">
        <f ca="1">IF(AND($C48="Objetivo",AZ$7&gt;=$G48,AZ$7&lt;=$G48+$I48-1),2,IF(AND($C48="Hito",AZ$7&gt;=$G48,AZ$7&lt;=$G48+$I48-1),1,""))</f>
        <v/>
      </c>
      <c r="BA48" s="44" t="str">
        <f ca="1">IF(AND($C48="Objetivo",BA$7&gt;=$G48,BA$7&lt;=$G48+$I48-1),2,IF(AND($C48="Hito",BA$7&gt;=$G48,BA$7&lt;=$G48+$I48-1),1,""))</f>
        <v/>
      </c>
      <c r="BB48" s="44" t="str">
        <f ca="1">IF(AND($C48="Objetivo",BB$7&gt;=$G48,BB$7&lt;=$G48+$I48-1),2,IF(AND($C48="Hito",BB$7&gt;=$G48,BB$7&lt;=$G48+$I48-1),1,""))</f>
        <v/>
      </c>
      <c r="BC48" s="44" t="str">
        <f ca="1">IF(AND($C48="Objetivo",BC$7&gt;=$G48,BC$7&lt;=$G48+$I48-1),2,IF(AND($C48="Hito",BC$7&gt;=$G48,BC$7&lt;=$G48+$I48-1),1,""))</f>
        <v/>
      </c>
      <c r="BD48" s="44" t="str">
        <f ca="1">IF(AND($C48="Objetivo",BD$7&gt;=$G48,BD$7&lt;=$G48+$I48-1),2,IF(AND($C48="Hito",BD$7&gt;=$G48,BD$7&lt;=$G48+$I48-1),1,""))</f>
        <v/>
      </c>
      <c r="BE48" s="44" t="str">
        <f ca="1">IF(AND($C48="Objetivo",BE$7&gt;=$G48,BE$7&lt;=$G48+$I48-1),2,IF(AND($C48="Hito",BE$7&gt;=$G48,BE$7&lt;=$G48+$I48-1),1,""))</f>
        <v/>
      </c>
      <c r="BF48" s="44" t="str">
        <f ca="1">IF(AND($C48="Objetivo",BF$7&gt;=$G48,BF$7&lt;=$G48+$I48-1),2,IF(AND($C48="Hito",BF$7&gt;=$G48,BF$7&lt;=$G48+$I48-1),1,""))</f>
        <v/>
      </c>
      <c r="BG48" s="44" t="str">
        <f ca="1">IF(AND($C48="Objetivo",BG$7&gt;=$G48,BG$7&lt;=$G48+$I48-1),2,IF(AND($C48="Hito",BG$7&gt;=$G48,BG$7&lt;=$G48+$I48-1),1,""))</f>
        <v/>
      </c>
      <c r="BH48" s="44" t="str">
        <f ca="1">IF(AND($C48="Objetivo",BH$7&gt;=$G48,BH$7&lt;=$G48+$I48-1),2,IF(AND($C48="Hito",BH$7&gt;=$G48,BH$7&lt;=$G48+$I48-1),1,""))</f>
        <v/>
      </c>
      <c r="BI48" s="44" t="str">
        <f ca="1">IF(AND($C48="Objetivo",BI$7&gt;=$G48,BI$7&lt;=$G48+$I48-1),2,IF(AND($C48="Hito",BI$7&gt;=$G48,BI$7&lt;=$G48+$I48-1),1,""))</f>
        <v/>
      </c>
      <c r="BJ48" s="44" t="str">
        <f ca="1">IF(AND($C48="Objetivo",BJ$7&gt;=$G48,BJ$7&lt;=$G48+$I48-1),2,IF(AND($C48="Hito",BJ$7&gt;=$G48,BJ$7&lt;=$G48+$I48-1),1,""))</f>
        <v/>
      </c>
      <c r="BK48" s="44" t="str">
        <f ca="1">IF(AND($C48="Objetivo",BK$7&gt;=$G48,BK$7&lt;=$G48+$I48-1),2,IF(AND($C48="Hito",BK$7&gt;=$G48,BK$7&lt;=$G48+$I48-1),1,""))</f>
        <v/>
      </c>
      <c r="BL48" s="44" t="str">
        <f ca="1">IF(AND($C48="Objetivo",BL$7&gt;=$G48,BL$7&lt;=$G48+$I48-1),2,IF(AND($C48="Hito",BL$7&gt;=$G48,BL$7&lt;=$G48+$I48-1),1,""))</f>
        <v/>
      </c>
      <c r="BM48" s="44" t="str">
        <f ca="1">IF(AND($C48="Objetivo",BM$7&gt;=$G48,BM$7&lt;=$G48+$I48-1),2,IF(AND($C48="Hito",BM$7&gt;=$G48,BM$7&lt;=$G48+$I48-1),1,""))</f>
        <v/>
      </c>
      <c r="BN48" s="44" t="str">
        <f ca="1">IF(AND($C48="Objetivo",BN$7&gt;=$G48,BN$7&lt;=$G48+$I48-1),2,IF(AND($C48="Hito",BN$7&gt;=$G48,BN$7&lt;=$G48+$I48-1),1,""))</f>
        <v/>
      </c>
      <c r="BO48" s="45"/>
    </row>
    <row r="49" spans="1:70" s="21" customFormat="1" ht="28.8" x14ac:dyDescent="0.3">
      <c r="A49" s="14"/>
      <c r="B49" s="93" t="s">
        <v>20</v>
      </c>
      <c r="C49" s="43"/>
      <c r="D49" s="54"/>
      <c r="E49" s="33"/>
      <c r="F49" s="24"/>
      <c r="G49" s="46"/>
      <c r="H49" s="46"/>
      <c r="I49" s="47"/>
      <c r="J49" s="43"/>
      <c r="K49" s="48"/>
      <c r="L49" s="12"/>
      <c r="M49" s="12"/>
      <c r="N49" s="48"/>
      <c r="O49" s="48"/>
      <c r="P49" s="48"/>
      <c r="Q49" s="48"/>
      <c r="R49" s="12"/>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row>
    <row r="50" spans="1:70" x14ac:dyDescent="0.3">
      <c r="E50" s="49"/>
      <c r="I50" s="50"/>
      <c r="J50" s="51"/>
    </row>
    <row r="51" spans="1:70" hidden="1" x14ac:dyDescent="0.3">
      <c r="E51" s="52"/>
    </row>
    <row r="52" spans="1:70" x14ac:dyDescent="0.3"/>
    <row r="53" spans="1:70" x14ac:dyDescent="0.3"/>
    <row r="54" spans="1:70" x14ac:dyDescent="0.3"/>
    <row r="55" spans="1:70" s="11" customFormat="1" hidden="1" x14ac:dyDescent="0.3">
      <c r="B55" s="12"/>
      <c r="C55" s="12"/>
      <c r="D55" s="61"/>
      <c r="E55" s="12"/>
      <c r="F55" s="12"/>
      <c r="G55" s="13"/>
      <c r="H55" s="13"/>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row>
    <row r="56" spans="1:70" s="11" customFormat="1" hidden="1" x14ac:dyDescent="0.3">
      <c r="B56" s="12"/>
      <c r="C56" s="12"/>
      <c r="D56" s="61"/>
      <c r="E56" s="12"/>
      <c r="F56" s="12"/>
      <c r="G56" s="13"/>
      <c r="H56" s="13"/>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row>
    <row r="57" spans="1:70" s="11" customFormat="1" hidden="1" x14ac:dyDescent="0.3">
      <c r="B57" s="12"/>
      <c r="C57" s="12"/>
      <c r="D57" s="61"/>
      <c r="E57" s="12"/>
      <c r="F57" s="12"/>
      <c r="G57" s="13"/>
      <c r="H57" s="13"/>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row>
    <row r="58" spans="1:70" s="11" customFormat="1" hidden="1" x14ac:dyDescent="0.3">
      <c r="B58" s="12"/>
      <c r="C58" s="12"/>
      <c r="D58" s="61"/>
      <c r="E58" s="12"/>
      <c r="F58" s="12"/>
      <c r="G58" s="13"/>
      <c r="H58" s="13"/>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row>
    <row r="59" spans="1:70" s="11" customFormat="1" hidden="1" x14ac:dyDescent="0.3">
      <c r="B59" s="12"/>
      <c r="C59" s="12"/>
      <c r="D59" s="61"/>
      <c r="E59" s="12"/>
      <c r="F59" s="12"/>
      <c r="G59" s="13"/>
      <c r="H59" s="13"/>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row>
    <row r="60" spans="1:70" s="11" customFormat="1" hidden="1" x14ac:dyDescent="0.3">
      <c r="B60" s="12"/>
      <c r="C60" s="12"/>
      <c r="D60" s="61"/>
      <c r="E60" s="12"/>
      <c r="F60" s="12"/>
      <c r="G60" s="13"/>
      <c r="H60" s="13"/>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row>
    <row r="61" spans="1:70" s="11" customFormat="1" hidden="1" x14ac:dyDescent="0.3">
      <c r="B61" s="12"/>
      <c r="C61" s="12"/>
      <c r="D61" s="61"/>
      <c r="E61" s="12"/>
      <c r="F61" s="12"/>
      <c r="G61" s="13"/>
      <c r="H61" s="13"/>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row>
    <row r="62" spans="1:70" s="11" customFormat="1" hidden="1" x14ac:dyDescent="0.3">
      <c r="B62" s="12"/>
      <c r="C62" s="12"/>
      <c r="D62" s="61"/>
      <c r="E62" s="12"/>
      <c r="F62" s="12"/>
      <c r="G62" s="13"/>
      <c r="H62" s="13"/>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row>
    <row r="63" spans="1:70" s="11" customFormat="1" hidden="1" x14ac:dyDescent="0.3">
      <c r="B63" s="12"/>
      <c r="C63" s="12"/>
      <c r="D63" s="61"/>
      <c r="E63" s="12"/>
      <c r="F63" s="12"/>
      <c r="G63" s="13"/>
      <c r="H63" s="13"/>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row>
    <row r="64" spans="1:70" s="11" customFormat="1" hidden="1" x14ac:dyDescent="0.3">
      <c r="B64" s="12"/>
      <c r="C64" s="12"/>
      <c r="D64" s="61"/>
      <c r="E64" s="12"/>
      <c r="F64" s="12"/>
      <c r="G64" s="13"/>
      <c r="H64" s="13"/>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row>
    <row r="65" spans="2:70" s="11" customFormat="1" hidden="1" x14ac:dyDescent="0.3">
      <c r="B65" s="12"/>
      <c r="C65" s="12"/>
      <c r="D65" s="61"/>
      <c r="E65" s="12"/>
      <c r="F65" s="12"/>
      <c r="G65" s="13"/>
      <c r="H65" s="13"/>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row>
    <row r="66" spans="2:70" s="11" customFormat="1" hidden="1" x14ac:dyDescent="0.3">
      <c r="B66" s="12"/>
      <c r="C66" s="12"/>
      <c r="D66" s="61"/>
      <c r="E66" s="12"/>
      <c r="F66" s="12"/>
      <c r="G66" s="13"/>
      <c r="H66" s="13"/>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row>
    <row r="67" spans="2:70" s="11" customFormat="1" hidden="1" x14ac:dyDescent="0.3">
      <c r="B67" s="12"/>
      <c r="C67" s="12"/>
      <c r="D67" s="61"/>
      <c r="E67" s="12"/>
      <c r="F67" s="12"/>
      <c r="G67" s="13"/>
      <c r="H67" s="13"/>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row>
    <row r="68" spans="2:70" s="11" customFormat="1" hidden="1" x14ac:dyDescent="0.3">
      <c r="B68" s="12"/>
      <c r="C68" s="12"/>
      <c r="D68" s="61"/>
      <c r="E68" s="12"/>
      <c r="F68" s="12"/>
      <c r="G68" s="13"/>
      <c r="H68" s="13"/>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row>
    <row r="69" spans="2:70" x14ac:dyDescent="0.3"/>
    <row r="70" spans="2:70" x14ac:dyDescent="0.3"/>
    <row r="71" spans="2:70" x14ac:dyDescent="0.3"/>
    <row r="72" spans="2:70" x14ac:dyDescent="0.3"/>
    <row r="73" spans="2:70" x14ac:dyDescent="0.3"/>
    <row r="74" spans="2:70" x14ac:dyDescent="0.3"/>
    <row r="75" spans="2:70" x14ac:dyDescent="0.3"/>
    <row r="76" spans="2:70" x14ac:dyDescent="0.3"/>
    <row r="77" spans="2:70" x14ac:dyDescent="0.3"/>
    <row r="78" spans="2:70" x14ac:dyDescent="0.3"/>
    <row r="79" spans="2:70" x14ac:dyDescent="0.3"/>
    <row r="80" spans="2:7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row r="117" x14ac:dyDescent="0.3"/>
    <row r="118" x14ac:dyDescent="0.3"/>
    <row r="119" x14ac:dyDescent="0.3"/>
    <row r="120" x14ac:dyDescent="0.3"/>
  </sheetData>
  <mergeCells count="8">
    <mergeCell ref="Z4:AC4"/>
    <mergeCell ref="AE4:AH4"/>
    <mergeCell ref="B2:J2"/>
    <mergeCell ref="K2:P2"/>
    <mergeCell ref="Q2:V2"/>
    <mergeCell ref="K4:N4"/>
    <mergeCell ref="P4:S4"/>
    <mergeCell ref="U4:X4"/>
  </mergeCells>
  <conditionalFormatting sqref="F9:F49">
    <cfRule type="dataBar" priority="29">
      <dataBar>
        <cfvo type="num" val="0"/>
        <cfvo type="num" val="1"/>
        <color rgb="FF00B050"/>
      </dataBar>
      <extLst>
        <ext xmlns:x14="http://schemas.microsoft.com/office/spreadsheetml/2009/9/main" uri="{B025F937-C7B1-47D3-B67F-A62EFF666E3E}">
          <x14:id>{F3E5F591-8124-4EE2-861C-16E4F7FC9808}</x14:id>
        </ext>
      </extLst>
    </cfRule>
  </conditionalFormatting>
  <conditionalFormatting sqref="K49 N49:Q49 S49:BN49">
    <cfRule type="expression" dxfId="43" priority="31" stopIfTrue="1">
      <formula>AND(#REF!="Riesgo bajo",K$7&gt;=#REF!,K$7&lt;=#REF!+#REF!-1)</formula>
    </cfRule>
    <cfRule type="expression" dxfId="42" priority="32" stopIfTrue="1">
      <formula>AND(#REF!="Riesgo alto",K$7&gt;=#REF!,K$7&lt;=#REF!+#REF!-1)</formula>
    </cfRule>
    <cfRule type="expression" dxfId="41" priority="33" stopIfTrue="1">
      <formula>AND(#REF!="Según lo previsto",K$7&gt;=#REF!,K$7&lt;=#REF!+#REF!-1)</formula>
    </cfRule>
    <cfRule type="expression" dxfId="40" priority="34" stopIfTrue="1">
      <formula>AND(#REF!="Riesgo medio",K$7&gt;=#REF!,K$7&lt;=#REF!+#REF!-1)</formula>
    </cfRule>
    <cfRule type="expression" dxfId="39" priority="35" stopIfTrue="1">
      <formula>AND(LEN(#REF!)=0,K$7&gt;=#REF!,K$7&lt;=#REF!+#REF!-1)</formula>
    </cfRule>
  </conditionalFormatting>
  <conditionalFormatting sqref="K6:AO6">
    <cfRule type="expression" dxfId="38" priority="28">
      <formula>K$7&lt;=EOMONTH($K$7,0)</formula>
    </cfRule>
  </conditionalFormatting>
  <conditionalFormatting sqref="K6:BN6">
    <cfRule type="expression" dxfId="37" priority="26">
      <formula>AND(K$7&lt;=EOMONTH($K$7,1),K$7&gt;EOMONTH($K$7,0))</formula>
    </cfRule>
  </conditionalFormatting>
  <conditionalFormatting sqref="K49 N49:Q49 S49:BN49 K7:BN48">
    <cfRule type="expression" dxfId="36" priority="25">
      <formula>AND(TODAY()&gt;=K$7,TODAY()&lt;L$7)</formula>
    </cfRule>
  </conditionalFormatting>
  <conditionalFormatting sqref="L6:BN6">
    <cfRule type="expression" dxfId="35" priority="27">
      <formula>AND(L$7&lt;=EOMONTH($K$7,2),L$7&gt;EOMONTH($K$7,0),L$7&gt;EOMONTH($K$7,1))</formula>
    </cfRule>
  </conditionalFormatting>
  <conditionalFormatting sqref="K10:BN22">
    <cfRule type="expression" dxfId="34" priority="752" stopIfTrue="1">
      <formula>AND($C10="Riesgo bajo",K$7&gt;=$G10,K$7&lt;=$G10+$I10-1)</formula>
    </cfRule>
    <cfRule type="expression" dxfId="33" priority="753" stopIfTrue="1">
      <formula>AND($C10="Riesgo alto",K$7&gt;=$G10,K$7&lt;=$G10+$I10-1)</formula>
    </cfRule>
    <cfRule type="expression" dxfId="32" priority="754" stopIfTrue="1">
      <formula>AND($C10="Según lo previsto",K$7&gt;=$G10,K$7&lt;=$G10+$I10-1)</formula>
    </cfRule>
    <cfRule type="expression" dxfId="31" priority="755" stopIfTrue="1">
      <formula>AND($C10="Riesgo medio",K$7&gt;=$G10,K$7&lt;=$G10+$I10-1)</formula>
    </cfRule>
    <cfRule type="expression" dxfId="30" priority="756" stopIfTrue="1">
      <formula>AND(LEN($C10)=0,K$7&gt;=$G10,K$7&lt;=$G10+$I10-1)</formula>
    </cfRule>
  </conditionalFormatting>
  <conditionalFormatting sqref="K23:BN23">
    <cfRule type="expression" dxfId="29" priority="770" stopIfTrue="1">
      <formula>AND($C23="Riesgo bajo",K$7&gt;=$G23,K$7&lt;=$G23+$I23-1)</formula>
    </cfRule>
    <cfRule type="expression" dxfId="28" priority="771" stopIfTrue="1">
      <formula>AND($C23="Riesgo alto",K$7&gt;=$G23,K$7&lt;=$G23+$I23-1)</formula>
    </cfRule>
    <cfRule type="expression" dxfId="27" priority="772" stopIfTrue="1">
      <formula>AND($C23="Según lo previsto",K$7&gt;=$G23,K$7&lt;=$G23+$I23-1)</formula>
    </cfRule>
    <cfRule type="expression" dxfId="26" priority="773" stopIfTrue="1">
      <formula>AND($C23="Riesgo medio",K$7&gt;=$G23,K$7&lt;=$G23+$I23-1)</formula>
    </cfRule>
    <cfRule type="expression" dxfId="25" priority="774" stopIfTrue="1">
      <formula>AND(LEN($C23)=0,K$7&gt;=$G23,K$7&lt;=$G23+$I23-1)</formula>
    </cfRule>
  </conditionalFormatting>
  <conditionalFormatting sqref="Y23:AJ25 AE23:AR23">
    <cfRule type="expression" dxfId="24" priority="19" stopIfTrue="1">
      <formula>AND($C23="Riesgo bajo",Y$7&gt;=$G23,Y$7&lt;=$G23+$I23-1)</formula>
    </cfRule>
    <cfRule type="expression" dxfId="23" priority="20" stopIfTrue="1">
      <formula>AND($C23="Riesgo alto",Y$7&gt;=$G23,Y$7&lt;=$G23+$I23-1)</formula>
    </cfRule>
    <cfRule type="expression" dxfId="22" priority="21" stopIfTrue="1">
      <formula>AND($C23="Según lo previsto",Y$7&gt;=$G23,Y$7&lt;=$G23+$I23-1)</formula>
    </cfRule>
    <cfRule type="expression" dxfId="21" priority="22" stopIfTrue="1">
      <formula>AND($C23="Riesgo medio",Y$7&gt;=$G23,Y$7&lt;=$G23+$I23-1)</formula>
    </cfRule>
    <cfRule type="expression" dxfId="20" priority="23" stopIfTrue="1">
      <formula>AND(LEN($C23)=0,Y$7&gt;=$G23,Y$7&lt;=$G23+$I23-1)</formula>
    </cfRule>
  </conditionalFormatting>
  <conditionalFormatting sqref="AF23:AP23">
    <cfRule type="expression" dxfId="19" priority="7" stopIfTrue="1">
      <formula>AND($C23="Riesgo bajo",AF$7&gt;=$G23,AF$7&lt;=$G23+$I23-1)</formula>
    </cfRule>
    <cfRule type="expression" dxfId="18" priority="8" stopIfTrue="1">
      <formula>AND($C23="Riesgo alto",AF$7&gt;=$G23,AF$7&lt;=$G23+$I23-1)</formula>
    </cfRule>
    <cfRule type="expression" dxfId="17" priority="9" stopIfTrue="1">
      <formula>AND($C23="Según lo previsto",AF$7&gt;=$G23,AF$7&lt;=$G23+$I23-1)</formula>
    </cfRule>
    <cfRule type="expression" dxfId="16" priority="10" stopIfTrue="1">
      <formula>AND($C23="Riesgo medio",AF$7&gt;=$G23,AF$7&lt;=$G23+$I23-1)</formula>
    </cfRule>
    <cfRule type="expression" dxfId="15" priority="11" stopIfTrue="1">
      <formula>AND(LEN($C23)=0,AF$7&gt;=$G23,AF$7&lt;=$G23+$I23-1)</formula>
    </cfRule>
  </conditionalFormatting>
  <conditionalFormatting sqref="AF23:AL23">
    <cfRule type="expression" dxfId="14" priority="1" stopIfTrue="1">
      <formula>AND($C23="Riesgo bajo",AF$7&gt;=$G23,AF$7&lt;=$G23+$I23-1)</formula>
    </cfRule>
    <cfRule type="expression" dxfId="13" priority="2" stopIfTrue="1">
      <formula>AND($C23="Riesgo alto",AF$7&gt;=$G23,AF$7&lt;=$G23+$I23-1)</formula>
    </cfRule>
    <cfRule type="expression" dxfId="12" priority="3" stopIfTrue="1">
      <formula>AND($C23="Según lo previsto",AF$7&gt;=$G23,AF$7&lt;=$G23+$I23-1)</formula>
    </cfRule>
    <cfRule type="expression" dxfId="11" priority="4" stopIfTrue="1">
      <formula>AND($C23="Riesgo medio",AF$7&gt;=$G23,AF$7&lt;=$G23+$I23-1)</formula>
    </cfRule>
    <cfRule type="expression" dxfId="10" priority="5" stopIfTrue="1">
      <formula>AND(LEN($C23)=0,AF$7&gt;=$G23,AF$7&lt;=$G23+$I23-1)</formula>
    </cfRule>
  </conditionalFormatting>
  <conditionalFormatting sqref="A10:A48">
    <cfRule type="iconSet" priority="936">
      <iconSet>
        <cfvo type="percent" val="0"/>
        <cfvo type="percent" val="33"/>
        <cfvo type="percent" val="67"/>
      </iconSet>
    </cfRule>
  </conditionalFormatting>
  <conditionalFormatting sqref="K24:BN48 Z23:AO25 AE23:AR23">
    <cfRule type="expression" dxfId="9" priority="938" stopIfTrue="1">
      <formula>AND($C23="Riesgo bajo",K$7&gt;=$G23,K$7&lt;=$G23+$I23-1)</formula>
    </cfRule>
    <cfRule type="expression" dxfId="8" priority="939" stopIfTrue="1">
      <formula>AND($C23="Riesgo alto",K$7&gt;=$G23,K$7&lt;=$G23+$I23-1)</formula>
    </cfRule>
    <cfRule type="expression" dxfId="7" priority="940" stopIfTrue="1">
      <formula>AND($C23="Según lo previsto",K$7&gt;=$G23,K$7&lt;=$G23+$I23-1)</formula>
    </cfRule>
    <cfRule type="expression" dxfId="6" priority="941" stopIfTrue="1">
      <formula>AND($C23="Riesgo medio",K$7&gt;=$G23,K$7&lt;=$G23+$I23-1)</formula>
    </cfRule>
    <cfRule type="expression" dxfId="5" priority="942" stopIfTrue="1">
      <formula>AND(LEN($C23)=0,K$7&gt;=$G23,K$7&lt;=$G23+$I23-1)</formula>
    </cfRule>
  </conditionalFormatting>
  <conditionalFormatting sqref="W23:AW48">
    <cfRule type="expression" dxfId="4" priority="962" stopIfTrue="1">
      <formula>AND($C23="Riesgo bajo",W$7&gt;=$G23,W$7&lt;=$G23+$I23-1)</formula>
    </cfRule>
    <cfRule type="expression" dxfId="3" priority="963" stopIfTrue="1">
      <formula>AND($C23="Riesgo alto",W$7&gt;=$G23,W$7&lt;=$G23+$I23-1)</formula>
    </cfRule>
    <cfRule type="expression" dxfId="2" priority="964" stopIfTrue="1">
      <formula>AND($C23="Según lo previsto",W$7&gt;=$G23,W$7&lt;=$G23+$I23-1)</formula>
    </cfRule>
    <cfRule type="expression" dxfId="1" priority="965" stopIfTrue="1">
      <formula>AND($C23="Riesgo medio",W$7&gt;=$G23,W$7&lt;=$G23+$I23-1)</formula>
    </cfRule>
    <cfRule type="expression" dxfId="0" priority="966" stopIfTrue="1">
      <formula>AND(LEN($C23)=0,W$7&gt;=$G23,W$7&lt;=$G23+$I23-1)</formula>
    </cfRule>
  </conditionalFormatting>
  <dataValidations count="13">
    <dataValidation allowBlank="1" showInputMessage="1" showErrorMessage="1" prompt="La fila tiene encabezados de la programación del proyecto. Hay información de la programación entre B9 y G9. Las celdas I9 a BL9 tienen la primera letra de los días de la fecha anterior al encabezado._x000a_Los gráficos de escala de tiempo se autogeneran." sqref="A9 A18:A21" xr:uid="{B858E7E1-3839-496B-BCFD-C60A7ECA503A}"/>
    <dataValidation type="list" allowBlank="1" showInputMessage="1" sqref="C22" xr:uid="{B8706733-6874-4433-807A-2B4571E70701}">
      <formula1>"Objetivo,Hito,Según lo previsto, Riesgo bajo, Riesgo medio, Riesgo alto"</formula1>
    </dataValidation>
    <dataValidation type="list" allowBlank="1" showInputMessage="1" showErrorMessage="1" sqref="C10:C21 C23:C48" xr:uid="{35703C70-DAC7-4418-9A0A-5B72AFF07B47}">
      <formula1>"Objetivo,Hito,Según lo previsto, Riesgo bajo, Riesgo medio, Riesgo alto"</formula1>
    </dataValidation>
    <dataValidation type="whole" operator="greaterThanOrEqual" allowBlank="1" showInputMessage="1" promptTitle="Incremento de desplazamiento" prompt="Al cambiar este número, se desplazará la vista del diagrama de Gantt." sqref="C7:E7" xr:uid="{7EF26791-C49C-499D-8C00-1E3ABC649BE9}">
      <formula1>0</formula1>
    </dataValidation>
    <dataValidation allowBlank="1" showInputMessage="1" showErrorMessage="1" prompt="Esta es una fila vacía" sqref="A48" xr:uid="{3B7090AE-2712-49D1-B436-E72097E7AB49}"/>
    <dataValidation allowBlank="1" showInputMessage="1" showErrorMessage="1" prompt="Esta fila marca el final de los datos del hito de Gantt. NO escriba nada en esta fila. _x000a_Para agregar más elementos, inserte las nuevas filas encima de esta._x000a_" sqref="A49" xr:uid="{4306AEAB-99C7-403F-A6EB-A6D395EA9EFA}"/>
    <dataValidation allowBlank="1" showInputMessage="1" showErrorMessage="1" prompt="Escribe información del proyecto desde la celda B11 hasta la G11. _x000a_Escribe la descripción del hito, selecciona una categoría, asigna a alguien a la tarea y, para graficar, escribe el progreso, fecha de inicio y días para la tarea._x000a_" sqref="A22" xr:uid="{6436D8E5-3FF4-4FCD-93E5-86DAFF1295B3}"/>
    <dataValidation allowBlank="1" showInputMessage="1" showErrorMessage="1" prompt="Hay una barra de desplazamiento entre las celdas I8 y BL8. _x000a_Para avanzar o retroceder en la escala de tiempo, escribe un valor de 0 o superior en la celda C7._x000a_El valor 0 te lleva al principio del gráfico." sqref="A8" xr:uid="{14A80E6D-DC15-44CD-940D-EDC12544BAC6}"/>
    <dataValidation allowBlank="1" showInputMessage="1" showErrorMessage="1" prompt="Las celdas I9 a BL9 contienen el día del mes representado en el bloque de celdas, encima de cada celda de fecha, y se calculan automáticamente._x000a_No modifique estas celdas._x000a_" sqref="A7" xr:uid="{8C66D859-B690-49F8-A692-C8552E847424}"/>
    <dataValidation allowBlank="1" showInputMessage="1" showErrorMessage="1" prompt="Hay un incremento de desplazamiento en la celda C7. _x000a_Los meses para las fechas de la fila 7 se muestran entre las celdas I6 y BL6._x000a_No modifiques estas celdas. Se actualizan automáticamente según la fecha de inicio del proyecto en la celda F6." sqref="A6" xr:uid="{BDD8177D-A527-4173-92E3-FA4B49280196}"/>
    <dataValidation allowBlank="1" showInputMessage="1" showErrorMessage="1" prompt="Ingresa el jefe de proyecto en la celda B5. Escribe la fecha de inicio en la C6 o permite que la fórmula de ejemplo busque el valor de fecha más pequeño de la tabla de datos de Gantt._x000a_Fecha de Inicio de proyecto: la etiqueta está en la celda B6." sqref="A5" xr:uid="{A3DB56A4-A963-49A6-865D-7CDF47784B6A}"/>
    <dataValidation allowBlank="1" showInputMessage="1" showErrorMessage="1" prompt="Escribe el nombre de la empresa en B4._x000a_Hay una leyenda entre las celdas I4 y AC4. La etiqueta de leyenda está en la celda G4." sqref="A4" xr:uid="{737A5B23-376B-475F-8FD0-8F6FF8C8D1E7}"/>
    <dataValidation allowBlank="1" showInputMessage="1" showErrorMessage="1" promptTitle="Crear un diagrama de Gantt " prompt="Escribe el título del proyecto en la celda B2. _x000a_La hoja Información contiene información de uso de la hoja, instrucciones para lectores de pantalla y el autor del libro._x000a_Sigue bajando por la columna A para obtener más instrucciones." sqref="A2" xr:uid="{3604E8D6-C743-4010-8ACA-12EA2918EF90}"/>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5601" r:id="rId4" name="Barra de desplazamiento 1">
              <controlPr defaultSize="0" autoPict="0" altText="Scroll bar to scroll through the Ghantt project timeline.">
                <anchor moveWithCells="1">
                  <from>
                    <xdr:col>10</xdr:col>
                    <xdr:colOff>30480</xdr:colOff>
                    <xdr:row>7</xdr:row>
                    <xdr:rowOff>68580</xdr:rowOff>
                  </from>
                  <to>
                    <xdr:col>55</xdr:col>
                    <xdr:colOff>144780</xdr:colOff>
                    <xdr:row>8</xdr:row>
                    <xdr:rowOff>68580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3E5F591-8124-4EE2-861C-16E4F7FC9808}">
            <x14:dataBar minLength="0" maxLength="100" gradient="0">
              <x14:cfvo type="num">
                <xm:f>0</xm:f>
              </x14:cfvo>
              <x14:cfvo type="num">
                <xm:f>1</xm:f>
              </x14:cfvo>
              <x14:negativeFillColor rgb="FFFF0000"/>
              <x14:axisColor rgb="FF000000"/>
            </x14:dataBar>
          </x14:cfRule>
          <xm:sqref>F9:F49</xm:sqref>
        </x14:conditionalFormatting>
        <x14:conditionalFormatting xmlns:xm="http://schemas.microsoft.com/office/excel/2006/main">
          <x14:cfRule type="iconSet" priority="30" id="{45440626-C3B3-4406-841A-EEE2DEA16CF5}">
            <x14:iconSet iconSet="3Stars" showValue="0" custom="1">
              <x14:cfvo type="percent">
                <xm:f>0</xm:f>
              </x14:cfvo>
              <x14:cfvo type="num">
                <xm:f>1</xm:f>
              </x14:cfvo>
              <x14:cfvo type="num">
                <xm:f>2</xm:f>
              </x14:cfvo>
              <x14:cfIcon iconSet="NoIcons" iconId="0"/>
              <x14:cfIcon iconSet="3Flags" iconId="1"/>
              <x14:cfIcon iconSet="3Signs" iconId="0"/>
            </x14:iconSet>
          </x14:cfRule>
          <xm:sqref>K49 N49:Q49 S49:BN49</xm:sqref>
        </x14:conditionalFormatting>
        <x14:conditionalFormatting xmlns:xm="http://schemas.microsoft.com/office/excel/2006/main">
          <x14:cfRule type="iconSet" priority="757" id="{C4FB295F-9078-4FA6-AE06-8AD70D380C8E}">
            <x14:iconSet iconSet="3Stars" showValue="0" custom="1">
              <x14:cfvo type="percent">
                <xm:f>0</xm:f>
              </x14:cfvo>
              <x14:cfvo type="num">
                <xm:f>1</xm:f>
              </x14:cfvo>
              <x14:cfvo type="num">
                <xm:f>2</xm:f>
              </x14:cfvo>
              <x14:cfIcon iconSet="NoIcons" iconId="0"/>
              <x14:cfIcon iconSet="3Flags" iconId="1"/>
              <x14:cfIcon iconSet="3Signs" iconId="0"/>
            </x14:iconSet>
          </x14:cfRule>
          <xm:sqref>K10:BN22</xm:sqref>
        </x14:conditionalFormatting>
        <x14:conditionalFormatting xmlns:xm="http://schemas.microsoft.com/office/excel/2006/main">
          <x14:cfRule type="iconSet" priority="775" id="{C4FB295F-9078-4FA6-AE06-8AD70D380C8E}">
            <x14:iconSet iconSet="3Stars" showValue="0" custom="1">
              <x14:cfvo type="percent">
                <xm:f>0</xm:f>
              </x14:cfvo>
              <x14:cfvo type="num">
                <xm:f>1</xm:f>
              </x14:cfvo>
              <x14:cfvo type="num">
                <xm:f>2</xm:f>
              </x14:cfvo>
              <x14:cfIcon iconSet="NoIcons" iconId="0"/>
              <x14:cfIcon iconSet="3Flags" iconId="1"/>
              <x14:cfIcon iconSet="3Signs" iconId="0"/>
            </x14:iconSet>
          </x14:cfRule>
          <xm:sqref>K23:BN23</xm:sqref>
        </x14:conditionalFormatting>
        <x14:conditionalFormatting xmlns:xm="http://schemas.microsoft.com/office/excel/2006/main">
          <x14:cfRule type="iconSet" priority="24" id="{4AEB7EDF-3FC9-4408-8048-4A635520E316}">
            <x14:iconSet iconSet="3Stars" showValue="0" custom="1">
              <x14:cfvo type="percent">
                <xm:f>0</xm:f>
              </x14:cfvo>
              <x14:cfvo type="num">
                <xm:f>1</xm:f>
              </x14:cfvo>
              <x14:cfvo type="num">
                <xm:f>2</xm:f>
              </x14:cfvo>
              <x14:cfIcon iconSet="NoIcons" iconId="0"/>
              <x14:cfIcon iconSet="3Flags" iconId="1"/>
              <x14:cfIcon iconSet="3Signs" iconId="0"/>
            </x14:iconSet>
          </x14:cfRule>
          <xm:sqref>Y23:AJ25 AE23:AR23</xm:sqref>
        </x14:conditionalFormatting>
        <x14:conditionalFormatting xmlns:xm="http://schemas.microsoft.com/office/excel/2006/main">
          <x14:cfRule type="iconSet" priority="12" id="{B8A01262-A690-43C3-97CA-23D98F1CBA25}">
            <x14:iconSet iconSet="3Stars" showValue="0" custom="1">
              <x14:cfvo type="percent">
                <xm:f>0</xm:f>
              </x14:cfvo>
              <x14:cfvo type="num">
                <xm:f>1</xm:f>
              </x14:cfvo>
              <x14:cfvo type="num">
                <xm:f>2</xm:f>
              </x14:cfvo>
              <x14:cfIcon iconSet="NoIcons" iconId="0"/>
              <x14:cfIcon iconSet="3Flags" iconId="1"/>
              <x14:cfIcon iconSet="3Signs" iconId="0"/>
            </x14:iconSet>
          </x14:cfRule>
          <xm:sqref>AF23:AP23</xm:sqref>
        </x14:conditionalFormatting>
        <x14:conditionalFormatting xmlns:xm="http://schemas.microsoft.com/office/excel/2006/main">
          <x14:cfRule type="iconSet" priority="6" id="{226EC413-AD07-442F-9E74-826974563BB8}">
            <x14:iconSet iconSet="3Stars" showValue="0" custom="1">
              <x14:cfvo type="percent">
                <xm:f>0</xm:f>
              </x14:cfvo>
              <x14:cfvo type="num">
                <xm:f>1</xm:f>
              </x14:cfvo>
              <x14:cfvo type="num">
                <xm:f>2</xm:f>
              </x14:cfvo>
              <x14:cfIcon iconSet="NoIcons" iconId="0"/>
              <x14:cfIcon iconSet="3Flags" iconId="1"/>
              <x14:cfIcon iconSet="3Signs" iconId="0"/>
            </x14:iconSet>
          </x14:cfRule>
          <xm:sqref>AF23:AL23</xm:sqref>
        </x14:conditionalFormatting>
        <x14:conditionalFormatting xmlns:xm="http://schemas.microsoft.com/office/excel/2006/main">
          <x14:cfRule type="iconSet" priority="943" id="{C4FB295F-9078-4FA6-AE06-8AD70D380C8E}">
            <x14:iconSet iconSet="3Stars" showValue="0" custom="1">
              <x14:cfvo type="percent">
                <xm:f>0</xm:f>
              </x14:cfvo>
              <x14:cfvo type="num">
                <xm:f>1</xm:f>
              </x14:cfvo>
              <x14:cfvo type="num">
                <xm:f>2</xm:f>
              </x14:cfvo>
              <x14:cfIcon iconSet="NoIcons" iconId="0"/>
              <x14:cfIcon iconSet="3Flags" iconId="1"/>
              <x14:cfIcon iconSet="3Signs" iconId="0"/>
            </x14:iconSet>
          </x14:cfRule>
          <xm:sqref>K24:BN48 Z23:AO25 AE23:AR23</xm:sqref>
        </x14:conditionalFormatting>
        <x14:conditionalFormatting xmlns:xm="http://schemas.microsoft.com/office/excel/2006/main">
          <x14:cfRule type="iconSet" priority="967" id="{71946F24-9121-4A0C-A341-73567737BBC8}">
            <x14:iconSet iconSet="3Stars" showValue="0" custom="1">
              <x14:cfvo type="percent">
                <xm:f>0</xm:f>
              </x14:cfvo>
              <x14:cfvo type="num">
                <xm:f>1</xm:f>
              </x14:cfvo>
              <x14:cfvo type="num">
                <xm:f>2</xm:f>
              </x14:cfvo>
              <x14:cfIcon iconSet="NoIcons" iconId="0"/>
              <x14:cfIcon iconSet="3Flags" iconId="1"/>
              <x14:cfIcon iconSet="3Signs" iconId="0"/>
            </x14:iconSet>
          </x14:cfRule>
          <xm:sqref>W23:AW48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Acerca de</vt:lpstr>
      <vt:lpstr>SALUD</vt:lpstr>
      <vt:lpstr>SALUD!Incremento_de_desplazamiento</vt:lpstr>
      <vt:lpstr>SALUD!Inicio_del_proyecto</vt:lpstr>
      <vt:lpstr>SALUD!Títulos_a_imprimir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2021-02-17T05:31:39Z</dcterms:created>
  <dcterms:modified xsi:type="dcterms:W3CDTF">2025-08-24T18:10:39Z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