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lkrw/Downloads/Excel Comp/Content Creator/Soal Excel/"/>
    </mc:Choice>
  </mc:AlternateContent>
  <xr:revisionPtr revIDLastSave="0" documentId="13_ncr:1_{61F6C45B-7643-F74A-8F4B-2CB4D566CA58}" xr6:coauthVersionLast="47" xr6:coauthVersionMax="47" xr10:uidLastSave="{00000000-0000-0000-0000-000000000000}"/>
  <bookViews>
    <workbookView xWindow="0" yWindow="0" windowWidth="28800" windowHeight="18000" activeTab="4" xr2:uid="{8EFE3AA2-C151-0544-89D5-60BA455D9B9A}"/>
  </bookViews>
  <sheets>
    <sheet name="Information" sheetId="3" r:id="rId1"/>
    <sheet name="Dataset" sheetId="4" r:id="rId2"/>
    <sheet name="da lv 1" sheetId="10" r:id="rId3"/>
    <sheet name="da lv 2" sheetId="15" r:id="rId4"/>
    <sheet name="da lv 3" sheetId="16" r:id="rId5"/>
  </sheets>
  <calcPr calcId="191029"/>
  <pivotCaches>
    <pivotCache cacheId="15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6" l="1"/>
  <c r="E5" i="16" s="1"/>
  <c r="B5" i="15"/>
  <c r="E5" i="15" s="1"/>
  <c r="B5" i="10"/>
  <c r="E5" i="10" s="1"/>
</calcChain>
</file>

<file path=xl/sharedStrings.xml><?xml version="1.0" encoding="utf-8"?>
<sst xmlns="http://schemas.openxmlformats.org/spreadsheetml/2006/main" count="152" uniqueCount="125">
  <si>
    <t>No</t>
  </si>
  <si>
    <t>Column</t>
  </si>
  <si>
    <t>Details</t>
  </si>
  <si>
    <t>track_name</t>
  </si>
  <si>
    <t> Name of the song</t>
  </si>
  <si>
    <t>artist(s)_name</t>
  </si>
  <si>
    <t> Name of the artist(s) of the song</t>
  </si>
  <si>
    <t>released_year</t>
  </si>
  <si>
    <t> Year when the song was released</t>
  </si>
  <si>
    <t>released_month</t>
  </si>
  <si>
    <t> Month when the song was released</t>
  </si>
  <si>
    <t>released_day</t>
  </si>
  <si>
    <t> Day of the month when the song was released</t>
  </si>
  <si>
    <t>in_spotify_charts</t>
  </si>
  <si>
    <t> Presence and rank of the song on Spotify charts</t>
  </si>
  <si>
    <t>danceability_%</t>
  </si>
  <si>
    <t> Percentage indicating how suitable the song is for dancing</t>
  </si>
  <si>
    <t>valence_%</t>
  </si>
  <si>
    <t> Positivity of the song's musical content</t>
  </si>
  <si>
    <t>energy_%</t>
  </si>
  <si>
    <t> Perceived energy level of the song</t>
  </si>
  <si>
    <t>acousticness_%</t>
  </si>
  <si>
    <t> Amount of acoustic sound in the song</t>
  </si>
  <si>
    <t>instrumentalness_%</t>
  </si>
  <si>
    <t> Amount of instrumental content in the song</t>
  </si>
  <si>
    <t>liveness_%</t>
  </si>
  <si>
    <t> Presence of live performance elements</t>
  </si>
  <si>
    <t>speechiness_%</t>
  </si>
  <si>
    <t> Amount of spoken words in the song</t>
  </si>
  <si>
    <t>Seven (feat. Latto) (Explicit Ver.)</t>
  </si>
  <si>
    <t>Latto, Jung Kook</t>
  </si>
  <si>
    <t>LALA</t>
  </si>
  <si>
    <t>Myke Towers</t>
  </si>
  <si>
    <t>vampire</t>
  </si>
  <si>
    <t>Olivia Rodrigo</t>
  </si>
  <si>
    <t>WHERE SHE GOES</t>
  </si>
  <si>
    <t>Bad Bunny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</si>
  <si>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</si>
  <si>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</si>
  <si>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</si>
  <si>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</si>
  <si>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</si>
  <si>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</si>
  <si>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</si>
  <si>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</si>
  <si>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</si>
  <si>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</si>
  <si>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un x100to</t>
  </si>
  <si>
    <t>Bad Bunny, Grupo Frontera</t>
  </si>
  <si>
    <t>Super Shy</t>
  </si>
  <si>
    <t>NewJeans</t>
  </si>
  <si>
    <t>Flowers</t>
  </si>
  <si>
    <t>Miley Cyrus</t>
  </si>
  <si>
    <t>Daylight</t>
  </si>
  <si>
    <t>David Kushner</t>
  </si>
  <si>
    <t>Cupid - Twin Ver.</t>
  </si>
  <si>
    <t>Fifty Fifty</t>
  </si>
  <si>
    <t>Classy 101</t>
  </si>
  <si>
    <t>Feid, Young Miko</t>
  </si>
  <si>
    <t>Like Crazy</t>
  </si>
  <si>
    <t>Jimin</t>
  </si>
  <si>
    <t>SABOR FRESA</t>
  </si>
  <si>
    <t>Fuerza Regida</t>
  </si>
  <si>
    <t>MOJABI GHOST</t>
  </si>
  <si>
    <t>Tainy, Bad Bunny</t>
  </si>
  <si>
    <t>Last Night</t>
  </si>
  <si>
    <t>Morgan Wallen</t>
  </si>
  <si>
    <t>Rush</t>
  </si>
  <si>
    <t>Troye Sivan</t>
  </si>
  <si>
    <t>TULUM</t>
  </si>
  <si>
    <t>Peso Pluma, Grupo Frontera</t>
  </si>
  <si>
    <t>TQG</t>
  </si>
  <si>
    <t>Karol G, Shakira</t>
  </si>
  <si>
    <t>2 Be Loved (Am I Ready)</t>
  </si>
  <si>
    <t>Lizzo</t>
  </si>
  <si>
    <t>Celestial</t>
  </si>
  <si>
    <t>Ed Sheeran</t>
  </si>
  <si>
    <t>Typa Girl</t>
  </si>
  <si>
    <t>BLACKPINK</t>
  </si>
  <si>
    <t>I Really Want to Stay at Your House</t>
  </si>
  <si>
    <t>Rosa Walton, Hallie Coggins</t>
  </si>
  <si>
    <t>California Breeze</t>
  </si>
  <si>
    <t>Lil Baby</t>
  </si>
  <si>
    <t>Bamba (feat. Aitch &amp; BIA)</t>
  </si>
  <si>
    <t>Luciano, Aitch, BÃ¯Â¿Â½</t>
  </si>
  <si>
    <t>Casei Com a Putaria</t>
  </si>
  <si>
    <t>MC Ryan SP, Love Funk, Mc Paiva ZS</t>
  </si>
  <si>
    <t>Major Distribution</t>
  </si>
  <si>
    <t>Drake, 21 Savage</t>
  </si>
  <si>
    <t>Pussy &amp; Millions (feat. Travis Scott)</t>
  </si>
  <si>
    <t>Drake, Travis Scott, 21 Savage</t>
  </si>
  <si>
    <t>Vigilante Shit</t>
  </si>
  <si>
    <t>Taylor Swift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</si>
  <si>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</si>
  <si>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</si>
  <si>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</si>
  <si>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</si>
  <si>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</si>
  <si>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</si>
  <si>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</si>
  <si>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</si>
  <si>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</si>
  <si>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</si>
  <si>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</si>
  <si>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</si>
  <si>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</si>
  <si>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BackOutsideBoyz</t>
  </si>
  <si>
    <t>Drake</t>
  </si>
  <si>
    <t>Broke Boys</t>
  </si>
  <si>
    <t>The Great War</t>
  </si>
  <si>
    <t>My Mind &amp; Me</t>
  </si>
  <si>
    <t>Selena Gomez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</si>
  <si>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</si>
  <si>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</si>
  <si>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</si>
  <si>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</si>
  <si>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</si>
  <si>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</si>
  <si>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Burna Boy</t>
  </si>
  <si>
    <t>Tempatkan di bawah ini.</t>
  </si>
  <si>
    <t>Status</t>
  </si>
  <si>
    <r>
      <t xml:space="preserve">Pivot Table
</t>
    </r>
    <r>
      <rPr>
        <sz val="14"/>
        <color theme="1"/>
        <rFont val="Calibri"/>
        <family val="2"/>
        <scheme val="minor"/>
      </rPr>
      <t>Cari pola data dalam Excel</t>
    </r>
  </si>
  <si>
    <t>Berapa jumlah lagu yang terbit pada tahun 2023?</t>
  </si>
  <si>
    <t>Hitung valence rata-rata chart up to 50 di tahun 2023</t>
  </si>
  <si>
    <t>Berapa banyak lagu pada bulan 7 dan rata-rata valencenya di tahun 2023?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</si>
</sst>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1" fillId="2" borderId="1" xfId="0" applyFont="1" applyFill="1" applyBorder="1"/>
    <xf numFmtId="0" fontId="1" fillId="2" borderId="2" xfId="0" applyFont="1" applyFill="1" applyBorder="1"/>
    <xf numFmtId="0" fontId="3" fillId="0" borderId="3" xfId="0" applyFont="1" applyBorder="1"/>
    <xf numFmtId="0" fontId="3" fillId="0" borderId="4" xfId="0" applyFont="1" applyBorder="1"/>
    <xf numFmtId="0" fontId="4" fillId="4" borderId="0" xfId="0" applyFont="1" applyFill="1"/>
    <xf numFmtId="0" fontId="0" fillId="4" borderId="0" xfId="0" applyFill="1"/>
    <xf numFmtId="0" fontId="6" fillId="0" borderId="0" xfId="0" applyFont="1"/>
    <xf numFmtId="0" fontId="0" fillId="5" borderId="1" xfId="0" applyFill="1" applyBorder="1"/>
    <xf numFmtId="0" fontId="0" fillId="6" borderId="1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0" fontId="4" fillId="3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wrapText="1"/>
    </xf>
  </cellXfs>
  <cellStyles count="1">
    <cellStyle name="Normal" xfId="0" builtinId="0"/>
  </cellStyles>
  <dxfs count="23"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613.955271296298" createdVersion="8" refreshedVersion="8" minRefreshableVersion="3" recordCount="51" xr:uid="{B435E04D-78F1-274A-9EB5-4CC7C8C32A52}">
  <cacheSource type="worksheet">
    <worksheetSource ref="A1:I52" sheet="Dataset"/>
  </cacheSource>
  <cacheFields count="9">
    <cacheField name="track_name" numFmtId="0">
      <sharedItems/>
    </cacheField>
    <cacheField name="artist(s)_name" numFmtId="0">
      <sharedItems count="39">
        <s v="Latto, Jung Kook"/>
        <s v="Myke Towers"/>
        <s v="Olivia Rodrigo"/>
        <s v="Bad Bunny"/>
        <s v="Dave, Central Cee"/>
        <s v="Eslabon Armado, Peso Pluma"/>
        <s v="Quevedo"/>
        <s v="Gunna"/>
        <s v="Peso Pluma, Yng Lvcas"/>
        <s v="Bad Bunny, Grupo Frontera"/>
        <s v="NewJeans"/>
        <s v="Miley Cyrus"/>
        <s v="David Kushner"/>
        <s v="Fifty Fifty"/>
        <s v="Feid, Young Miko"/>
        <s v="Jimin"/>
        <s v="Fuerza Regida"/>
        <s v="Tainy, Bad Bunny"/>
        <s v="Morgan Wallen"/>
        <s v="Troye Sivan"/>
        <s v="Peso Pluma, Grupo Frontera"/>
        <s v="Karol G, Shakira"/>
        <s v="Lizzo"/>
        <s v="Ed Sheeran"/>
        <s v="BLACKPINK"/>
        <s v="Rosa Walton, Hallie Coggins"/>
        <s v="Lil Baby"/>
        <s v="Luciano, Aitch, BÃ¯Â¿Â½"/>
        <s v="MC Ryan SP, Love Funk, Mc Paiva ZS"/>
        <s v="Drake, 21 Savage"/>
        <s v="Drake, Travis Scott, 21 Savage"/>
        <s v="Taylor Swift"/>
        <s v="Ludwig Goransson, Foudeqush"/>
        <s v="Jin"/>
        <s v="Drake"/>
        <s v="Selena Gomez"/>
        <s v="Feid, Paulo Londra"/>
        <s v="Feid, Sech, Jhayco"/>
        <s v="Burna Boy"/>
      </sharedItems>
    </cacheField>
    <cacheField name="released_year" numFmtId="0">
      <sharedItems containsSemiMixedTypes="0" containsString="0" containsNumber="1" containsInteger="1" minValue="2020" maxValue="2023" count="3">
        <n v="2023"/>
        <n v="2022"/>
        <n v="2020"/>
      </sharedItems>
    </cacheField>
    <cacheField name="released_month" numFmtId="0">
      <sharedItems containsSemiMixedTypes="0" containsString="0" containsNumber="1" containsInteger="1" minValue="1" maxValue="12" count="11">
        <n v="7"/>
        <n v="3"/>
        <n v="6"/>
        <n v="5"/>
        <n v="4"/>
        <n v="1"/>
        <n v="2"/>
        <n v="9"/>
        <n v="12"/>
        <n v="10"/>
        <n v="11"/>
      </sharedItems>
    </cacheField>
    <cacheField name="released_day" numFmtId="0">
      <sharedItems containsSemiMixedTypes="0" containsString="0" containsNumber="1" containsInteger="1" minValue="1" maxValue="31"/>
    </cacheField>
    <cacheField name="in_spotify_charts" numFmtId="0">
      <sharedItems containsSemiMixedTypes="0" containsString="0" containsNumber="1" containsInteger="1" minValue="2" maxValue="147" count="29">
        <n v="147"/>
        <n v="48"/>
        <n v="113"/>
        <n v="50"/>
        <n v="91"/>
        <n v="43"/>
        <n v="83"/>
        <n v="44"/>
        <n v="40"/>
        <n v="55"/>
        <n v="115"/>
        <n v="98"/>
        <n v="77"/>
        <n v="68"/>
        <n v="26"/>
        <n v="19"/>
        <n v="78"/>
        <n v="34"/>
        <n v="49"/>
        <n v="6"/>
        <n v="3"/>
        <n v="10"/>
        <n v="2"/>
        <n v="7"/>
        <n v="4"/>
        <n v="5"/>
        <n v="15"/>
        <n v="21"/>
        <n v="9"/>
      </sharedItems>
    </cacheField>
    <cacheField name="danceability_%" numFmtId="0">
      <sharedItems containsSemiMixedTypes="0" containsString="0" containsNumber="1" containsInteger="1" minValue="34" maxValue="93"/>
    </cacheField>
    <cacheField name="valence_%" numFmtId="0">
      <sharedItems containsSemiMixedTypes="0" containsString="0" containsNumber="1" containsInteger="1" minValue="7" maxValue="96"/>
    </cacheField>
    <cacheField name="energy_%" numFmtId="0">
      <sharedItems containsSemiMixedTypes="0" containsString="0" containsNumber="1" containsInteger="1" minValue="16" maxValue="8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">
  <r>
    <s v="Seven (feat. Latto) (Explicit Ver.)"/>
    <x v="0"/>
    <x v="0"/>
    <x v="0"/>
    <n v="14"/>
    <x v="0"/>
    <n v="80"/>
    <n v="89"/>
    <n v="83"/>
  </r>
  <r>
    <s v="LALA"/>
    <x v="1"/>
    <x v="0"/>
    <x v="1"/>
    <n v="23"/>
    <x v="1"/>
    <n v="71"/>
    <n v="61"/>
    <n v="74"/>
  </r>
  <r>
    <s v="vampire"/>
    <x v="2"/>
    <x v="0"/>
    <x v="2"/>
    <n v="30"/>
    <x v="2"/>
    <n v="51"/>
    <n v="32"/>
    <n v="53"/>
  </r>
  <r>
    <s v="WHERE SHE GOES"/>
    <x v="3"/>
    <x v="0"/>
    <x v="3"/>
    <n v="18"/>
    <x v="3"/>
    <n v="65"/>
    <n v="23"/>
    <n v="80"/>
  </r>
  <r>
    <s v="Sprinter"/>
    <x v="4"/>
    <x v="0"/>
    <x v="2"/>
    <n v="1"/>
    <x v="4"/>
    <n v="92"/>
    <n v="66"/>
    <n v="58"/>
  </r>
  <r>
    <s v="Ella Baila Sola"/>
    <x v="5"/>
    <x v="0"/>
    <x v="1"/>
    <n v="16"/>
    <x v="3"/>
    <n v="67"/>
    <n v="83"/>
    <n v="76"/>
  </r>
  <r>
    <s v="Columbia"/>
    <x v="6"/>
    <x v="0"/>
    <x v="0"/>
    <n v="7"/>
    <x v="5"/>
    <n v="67"/>
    <n v="26"/>
    <n v="71"/>
  </r>
  <r>
    <s v="fukumean"/>
    <x v="7"/>
    <x v="0"/>
    <x v="3"/>
    <n v="15"/>
    <x v="6"/>
    <n v="85"/>
    <n v="22"/>
    <n v="62"/>
  </r>
  <r>
    <s v="La Bebe - Remix"/>
    <x v="8"/>
    <x v="0"/>
    <x v="1"/>
    <n v="17"/>
    <x v="7"/>
    <n v="81"/>
    <n v="56"/>
    <n v="48"/>
  </r>
  <r>
    <s v="un x100to"/>
    <x v="9"/>
    <x v="0"/>
    <x v="4"/>
    <n v="17"/>
    <x v="8"/>
    <n v="57"/>
    <n v="56"/>
    <n v="72"/>
  </r>
  <r>
    <s v="Super Shy"/>
    <x v="10"/>
    <x v="0"/>
    <x v="0"/>
    <n v="7"/>
    <x v="9"/>
    <n v="78"/>
    <n v="52"/>
    <n v="82"/>
  </r>
  <r>
    <s v="Flowers"/>
    <x v="11"/>
    <x v="0"/>
    <x v="5"/>
    <n v="12"/>
    <x v="10"/>
    <n v="71"/>
    <n v="65"/>
    <n v="68"/>
  </r>
  <r>
    <s v="Daylight"/>
    <x v="12"/>
    <x v="0"/>
    <x v="4"/>
    <n v="14"/>
    <x v="11"/>
    <n v="51"/>
    <n v="32"/>
    <n v="43"/>
  </r>
  <r>
    <s v="Cupid - Twin Ver."/>
    <x v="13"/>
    <x v="0"/>
    <x v="6"/>
    <n v="24"/>
    <x v="12"/>
    <n v="78"/>
    <n v="76"/>
    <n v="59"/>
  </r>
  <r>
    <s v="Classy 101"/>
    <x v="14"/>
    <x v="0"/>
    <x v="1"/>
    <n v="31"/>
    <x v="8"/>
    <n v="86"/>
    <n v="67"/>
    <n v="66"/>
  </r>
  <r>
    <s v="Like Crazy"/>
    <x v="15"/>
    <x v="0"/>
    <x v="1"/>
    <n v="24"/>
    <x v="13"/>
    <n v="63"/>
    <n v="36"/>
    <n v="73"/>
  </r>
  <r>
    <s v="SABOR FRESA"/>
    <x v="16"/>
    <x v="0"/>
    <x v="2"/>
    <n v="22"/>
    <x v="14"/>
    <n v="79"/>
    <n v="96"/>
    <n v="86"/>
  </r>
  <r>
    <s v="MOJABI GHOST"/>
    <x v="17"/>
    <x v="0"/>
    <x v="2"/>
    <n v="29"/>
    <x v="8"/>
    <n v="81"/>
    <n v="74"/>
    <n v="71"/>
  </r>
  <r>
    <s v="Last Night"/>
    <x v="18"/>
    <x v="0"/>
    <x v="5"/>
    <n v="31"/>
    <x v="15"/>
    <n v="52"/>
    <n v="52"/>
    <n v="68"/>
  </r>
  <r>
    <s v="Rush"/>
    <x v="19"/>
    <x v="0"/>
    <x v="0"/>
    <n v="13"/>
    <x v="16"/>
    <n v="74"/>
    <n v="35"/>
    <n v="84"/>
  </r>
  <r>
    <s v="TULUM"/>
    <x v="20"/>
    <x v="0"/>
    <x v="2"/>
    <n v="28"/>
    <x v="17"/>
    <n v="56"/>
    <n v="63"/>
    <n v="87"/>
  </r>
  <r>
    <s v="TQG"/>
    <x v="21"/>
    <x v="0"/>
    <x v="6"/>
    <n v="23"/>
    <x v="18"/>
    <n v="72"/>
    <n v="61"/>
    <n v="63"/>
  </r>
  <r>
    <s v="2 Be Loved (Am I Ready)"/>
    <x v="22"/>
    <x v="1"/>
    <x v="0"/>
    <n v="14"/>
    <x v="19"/>
    <n v="72"/>
    <n v="92"/>
    <n v="77"/>
  </r>
  <r>
    <s v="Celestial"/>
    <x v="23"/>
    <x v="1"/>
    <x v="7"/>
    <n v="29"/>
    <x v="20"/>
    <n v="57"/>
    <n v="50"/>
    <n v="85"/>
  </r>
  <r>
    <s v="Typa Girl"/>
    <x v="24"/>
    <x v="1"/>
    <x v="7"/>
    <n v="16"/>
    <x v="21"/>
    <n v="92"/>
    <n v="53"/>
    <n v="62"/>
  </r>
  <r>
    <s v="I Really Want to Stay at Your House"/>
    <x v="25"/>
    <x v="2"/>
    <x v="8"/>
    <n v="18"/>
    <x v="22"/>
    <n v="49"/>
    <n v="13"/>
    <n v="74"/>
  </r>
  <r>
    <s v="California Breeze"/>
    <x v="26"/>
    <x v="1"/>
    <x v="9"/>
    <n v="14"/>
    <x v="22"/>
    <n v="74"/>
    <n v="22"/>
    <n v="67"/>
  </r>
  <r>
    <s v="Bamba (feat. Aitch &amp; BIA)"/>
    <x v="27"/>
    <x v="1"/>
    <x v="7"/>
    <n v="22"/>
    <x v="23"/>
    <n v="80"/>
    <n v="82"/>
    <n v="81"/>
  </r>
  <r>
    <s v="Casei Com a Putaria"/>
    <x v="28"/>
    <x v="1"/>
    <x v="0"/>
    <n v="1"/>
    <x v="24"/>
    <n v="59"/>
    <n v="62"/>
    <n v="60"/>
  </r>
  <r>
    <s v="Major Distribution"/>
    <x v="29"/>
    <x v="1"/>
    <x v="10"/>
    <n v="4"/>
    <x v="24"/>
    <n v="91"/>
    <n v="23"/>
    <n v="55"/>
  </r>
  <r>
    <s v="Pussy &amp; Millions (feat. Travis Scott)"/>
    <x v="30"/>
    <x v="1"/>
    <x v="10"/>
    <n v="4"/>
    <x v="25"/>
    <n v="75"/>
    <n v="45"/>
    <n v="63"/>
  </r>
  <r>
    <s v="Vigilante Shit"/>
    <x v="31"/>
    <x v="1"/>
    <x v="9"/>
    <n v="21"/>
    <x v="26"/>
    <n v="80"/>
    <n v="16"/>
    <n v="28"/>
  </r>
  <r>
    <s v="Question...?"/>
    <x v="31"/>
    <x v="1"/>
    <x v="9"/>
    <n v="21"/>
    <x v="25"/>
    <n v="75"/>
    <n v="11"/>
    <n v="50"/>
  </r>
  <r>
    <s v="On BS"/>
    <x v="29"/>
    <x v="1"/>
    <x v="10"/>
    <n v="4"/>
    <x v="27"/>
    <n v="84"/>
    <n v="33"/>
    <n v="36"/>
  </r>
  <r>
    <s v="Mastermind"/>
    <x v="31"/>
    <x v="1"/>
    <x v="9"/>
    <n v="21"/>
    <x v="24"/>
    <n v="66"/>
    <n v="12"/>
    <n v="35"/>
  </r>
  <r>
    <s v="Circo Loco"/>
    <x v="29"/>
    <x v="1"/>
    <x v="10"/>
    <n v="4"/>
    <x v="19"/>
    <n v="73"/>
    <n v="25"/>
    <n v="61"/>
  </r>
  <r>
    <s v="Labyrinth"/>
    <x v="31"/>
    <x v="1"/>
    <x v="9"/>
    <n v="21"/>
    <x v="23"/>
    <n v="48"/>
    <n v="15"/>
    <n v="31"/>
  </r>
  <r>
    <s v="Spin Bout U"/>
    <x v="29"/>
    <x v="1"/>
    <x v="10"/>
    <n v="4"/>
    <x v="22"/>
    <n v="77"/>
    <n v="20"/>
    <n v="70"/>
  </r>
  <r>
    <s v="Sweet Nothing"/>
    <x v="31"/>
    <x v="1"/>
    <x v="9"/>
    <n v="21"/>
    <x v="22"/>
    <n v="34"/>
    <n v="39"/>
    <n v="16"/>
  </r>
  <r>
    <s v="Would've, Could've, Should've"/>
    <x v="31"/>
    <x v="1"/>
    <x v="9"/>
    <n v="21"/>
    <x v="20"/>
    <n v="48"/>
    <n v="55"/>
    <n v="84"/>
  </r>
  <r>
    <s v="Con La Brisa"/>
    <x v="32"/>
    <x v="1"/>
    <x v="10"/>
    <n v="4"/>
    <x v="24"/>
    <n v="62"/>
    <n v="25"/>
    <n v="44"/>
  </r>
  <r>
    <s v="Privileged Rappers"/>
    <x v="29"/>
    <x v="1"/>
    <x v="10"/>
    <n v="4"/>
    <x v="22"/>
    <n v="93"/>
    <n v="62"/>
    <n v="61"/>
  </r>
  <r>
    <s v="The Astronaut"/>
    <x v="33"/>
    <x v="1"/>
    <x v="9"/>
    <n v="28"/>
    <x v="28"/>
    <n v="54"/>
    <n v="22"/>
    <n v="76"/>
  </r>
  <r>
    <s v="BackOutsideBoyz"/>
    <x v="34"/>
    <x v="1"/>
    <x v="10"/>
    <n v="4"/>
    <x v="22"/>
    <n v="85"/>
    <n v="40"/>
    <n v="43"/>
  </r>
  <r>
    <s v="Broke Boys"/>
    <x v="29"/>
    <x v="1"/>
    <x v="10"/>
    <n v="4"/>
    <x v="20"/>
    <n v="64"/>
    <n v="11"/>
    <n v="53"/>
  </r>
  <r>
    <s v="The Great War"/>
    <x v="31"/>
    <x v="1"/>
    <x v="9"/>
    <n v="21"/>
    <x v="22"/>
    <n v="57"/>
    <n v="55"/>
    <n v="74"/>
  </r>
  <r>
    <s v="My Mind &amp; Me"/>
    <x v="35"/>
    <x v="1"/>
    <x v="10"/>
    <n v="3"/>
    <x v="20"/>
    <n v="60"/>
    <n v="24"/>
    <n v="39"/>
  </r>
  <r>
    <s v="Bigger Than The Whole Sky"/>
    <x v="31"/>
    <x v="1"/>
    <x v="9"/>
    <n v="21"/>
    <x v="24"/>
    <n v="42"/>
    <n v="7"/>
    <n v="24"/>
  </r>
  <r>
    <s v="A Veces (feat. Feid)"/>
    <x v="36"/>
    <x v="1"/>
    <x v="10"/>
    <n v="3"/>
    <x v="22"/>
    <n v="80"/>
    <n v="81"/>
    <n v="67"/>
  </r>
  <r>
    <s v="En La De Ella"/>
    <x v="37"/>
    <x v="1"/>
    <x v="9"/>
    <n v="20"/>
    <x v="20"/>
    <n v="82"/>
    <n v="67"/>
    <n v="77"/>
  </r>
  <r>
    <s v="Alone"/>
    <x v="38"/>
    <x v="1"/>
    <x v="10"/>
    <n v="4"/>
    <x v="24"/>
    <n v="61"/>
    <n v="32"/>
    <n v="6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8F901C-4A66-3344-AE7B-5ABA4E270151}" name="PivotTable1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10:D27" firstHeaderRow="1" firstDataRow="1" firstDataCol="0"/>
  <pivotFields count="9">
    <pivotField showAll="0"/>
    <pivotField showAll="0"/>
    <pivotField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0AB216-379E-A943-ABF4-AE3673DBCD07}" name="PivotTable1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10:D27" firstHeaderRow="1" firstDataRow="1" firstDataCol="0"/>
  <pivotFields count="9">
    <pivotField showAll="0"/>
    <pivotField showAll="0"/>
    <pivotField showAll="0">
      <items count="4">
        <item h="1" x="2"/>
        <item h="1" x="1"/>
        <item x="0"/>
        <item t="default"/>
      </items>
    </pivotField>
    <pivotField showAll="0">
      <items count="12">
        <item x="5"/>
        <item x="6"/>
        <item x="1"/>
        <item x="4"/>
        <item x="3"/>
        <item x="2"/>
        <item x="0"/>
        <item x="7"/>
        <item x="9"/>
        <item x="10"/>
        <item x="8"/>
        <item t="default"/>
      </items>
    </pivotField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96D578-9382-7443-9E49-9C37CBEBDD87}" name="PivotTable1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10:D27" firstHeaderRow="1" firstDataRow="1" firstDataCol="0"/>
  <pivotFields count="9">
    <pivotField showAll="0"/>
    <pivotField showAll="0"/>
    <pivotField showAll="0">
      <items count="4">
        <item h="1" x="2"/>
        <item h="1" x="1"/>
        <item x="0"/>
        <item t="default"/>
      </items>
    </pivotField>
    <pivotField showAll="0">
      <items count="12">
        <item x="5"/>
        <item x="6"/>
        <item x="1"/>
        <item x="4"/>
        <item x="3"/>
        <item x="2"/>
        <item x="0"/>
        <item x="7"/>
        <item x="9"/>
        <item x="10"/>
        <item x="8"/>
        <item t="default"/>
      </items>
    </pivotField>
    <pivotField showAll="0"/>
    <pivotField showAll="0">
      <items count="30">
        <item x="22"/>
        <item x="20"/>
        <item x="24"/>
        <item x="25"/>
        <item x="19"/>
        <item x="23"/>
        <item x="28"/>
        <item x="21"/>
        <item x="26"/>
        <item h="1" x="15"/>
        <item h="1" x="27"/>
        <item h="1" x="14"/>
        <item h="1" x="17"/>
        <item h="1" x="8"/>
        <item h="1" x="5"/>
        <item h="1" x="7"/>
        <item h="1" x="1"/>
        <item h="1" x="18"/>
        <item h="1" x="3"/>
        <item x="9"/>
        <item x="13"/>
        <item x="12"/>
        <item x="16"/>
        <item x="6"/>
        <item x="4"/>
        <item x="11"/>
        <item x="2"/>
        <item x="10"/>
        <item x="0"/>
        <item t="default"/>
      </items>
    </pivotField>
    <pivotField showAll="0"/>
    <pivotField showAll="0"/>
    <pivotField showAll="0"/>
  </pivotFields>
  <formats count="1">
    <format dxfId="2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3C526-65E9-D944-8AA9-6CBE46A75436}">
  <dimension ref="A1:C14"/>
  <sheetViews>
    <sheetView zoomScale="130" zoomScaleNormal="130" workbookViewId="0">
      <selection activeCell="B1" sqref="B1:C14"/>
    </sheetView>
  </sheetViews>
  <sheetFormatPr baseColWidth="10" defaultRowHeight="16" x14ac:dyDescent="0.2"/>
  <cols>
    <col min="1" max="1" width="3.5" bestFit="1" customWidth="1"/>
    <col min="2" max="2" width="16.5" bestFit="1" customWidth="1"/>
    <col min="3" max="3" width="45.83203125" bestFit="1" customWidth="1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3">
        <v>1</v>
      </c>
      <c r="B2" s="4" t="s">
        <v>3</v>
      </c>
      <c r="C2" s="4" t="s">
        <v>4</v>
      </c>
    </row>
    <row r="3" spans="1:3" x14ac:dyDescent="0.2">
      <c r="A3" s="3">
        <v>2</v>
      </c>
      <c r="B3" s="4" t="s">
        <v>5</v>
      </c>
      <c r="C3" s="4" t="s">
        <v>6</v>
      </c>
    </row>
    <row r="4" spans="1:3" x14ac:dyDescent="0.2">
      <c r="A4" s="3">
        <v>3</v>
      </c>
      <c r="B4" s="4" t="s">
        <v>7</v>
      </c>
      <c r="C4" s="4" t="s">
        <v>8</v>
      </c>
    </row>
    <row r="5" spans="1:3" x14ac:dyDescent="0.2">
      <c r="A5" s="3">
        <v>4</v>
      </c>
      <c r="B5" s="4" t="s">
        <v>9</v>
      </c>
      <c r="C5" s="4" t="s">
        <v>10</v>
      </c>
    </row>
    <row r="6" spans="1:3" x14ac:dyDescent="0.2">
      <c r="A6" s="3">
        <v>5</v>
      </c>
      <c r="B6" s="4" t="s">
        <v>11</v>
      </c>
      <c r="C6" s="4" t="s">
        <v>12</v>
      </c>
    </row>
    <row r="7" spans="1:3" x14ac:dyDescent="0.2">
      <c r="A7" s="3">
        <v>6</v>
      </c>
      <c r="B7" s="4" t="s">
        <v>13</v>
      </c>
      <c r="C7" s="4" t="s">
        <v>14</v>
      </c>
    </row>
    <row r="8" spans="1:3" x14ac:dyDescent="0.2">
      <c r="A8" s="3">
        <v>7</v>
      </c>
      <c r="B8" s="4" t="s">
        <v>15</v>
      </c>
      <c r="C8" s="4" t="s">
        <v>16</v>
      </c>
    </row>
    <row r="9" spans="1:3" x14ac:dyDescent="0.2">
      <c r="A9" s="3">
        <v>8</v>
      </c>
      <c r="B9" s="4" t="s">
        <v>17</v>
      </c>
      <c r="C9" s="4" t="s">
        <v>18</v>
      </c>
    </row>
    <row r="10" spans="1:3" x14ac:dyDescent="0.2">
      <c r="A10" s="3">
        <v>9</v>
      </c>
      <c r="B10" s="4" t="s">
        <v>19</v>
      </c>
      <c r="C10" s="4" t="s">
        <v>20</v>
      </c>
    </row>
    <row r="11" spans="1:3" x14ac:dyDescent="0.2">
      <c r="A11" s="3">
        <v>10</v>
      </c>
      <c r="B11" s="4" t="s">
        <v>21</v>
      </c>
      <c r="C11" s="4" t="s">
        <v>22</v>
      </c>
    </row>
    <row r="12" spans="1:3" x14ac:dyDescent="0.2">
      <c r="A12" s="3">
        <v>11</v>
      </c>
      <c r="B12" s="4" t="s">
        <v>23</v>
      </c>
      <c r="C12" s="4" t="s">
        <v>24</v>
      </c>
    </row>
    <row r="13" spans="1:3" x14ac:dyDescent="0.2">
      <c r="A13" s="3">
        <v>12</v>
      </c>
      <c r="B13" s="4" t="s">
        <v>25</v>
      </c>
      <c r="C13" s="4" t="s">
        <v>26</v>
      </c>
    </row>
    <row r="14" spans="1:3" x14ac:dyDescent="0.2">
      <c r="A14" s="3">
        <v>13</v>
      </c>
      <c r="B14" s="4" t="s">
        <v>27</v>
      </c>
      <c r="C14" s="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BE028-E449-C74E-8BD5-66B36E926F6D}">
  <dimension ref="A1:I52"/>
  <sheetViews>
    <sheetView zoomScale="120" zoomScaleNormal="120" workbookViewId="0">
      <selection activeCell="A6" sqref="A1:I52"/>
    </sheetView>
  </sheetViews>
  <sheetFormatPr baseColWidth="10" defaultRowHeight="16" x14ac:dyDescent="0.2"/>
  <cols>
    <col min="1" max="1" width="28.33203125" bestFit="1" customWidth="1"/>
    <col min="2" max="2" width="25.33203125" bestFit="1" customWidth="1"/>
    <col min="3" max="3" width="12.6640625" bestFit="1" customWidth="1"/>
    <col min="4" max="4" width="14.5" bestFit="1" customWidth="1"/>
    <col min="5" max="5" width="12" bestFit="1" customWidth="1"/>
    <col min="6" max="6" width="15.1640625" bestFit="1" customWidth="1"/>
    <col min="7" max="7" width="13.5" bestFit="1" customWidth="1"/>
    <col min="8" max="8" width="9.83203125" bestFit="1" customWidth="1"/>
    <col min="9" max="9" width="9.1640625" bestFit="1" customWidth="1"/>
  </cols>
  <sheetData>
    <row r="1" spans="1:9" x14ac:dyDescent="0.2">
      <c r="A1" s="5" t="s">
        <v>3</v>
      </c>
      <c r="B1" s="6" t="s">
        <v>5</v>
      </c>
      <c r="C1" s="6" t="s">
        <v>7</v>
      </c>
      <c r="D1" s="6" t="s">
        <v>9</v>
      </c>
      <c r="E1" s="6" t="s">
        <v>11</v>
      </c>
      <c r="F1" s="6" t="s">
        <v>13</v>
      </c>
      <c r="G1" s="6" t="s">
        <v>15</v>
      </c>
      <c r="H1" s="6" t="s">
        <v>17</v>
      </c>
      <c r="I1" s="6" t="s">
        <v>19</v>
      </c>
    </row>
    <row r="2" spans="1:9" x14ac:dyDescent="0.2">
      <c r="A2" s="7" t="s">
        <v>29</v>
      </c>
      <c r="B2" s="8" t="s">
        <v>30</v>
      </c>
      <c r="C2" s="8">
        <v>2023</v>
      </c>
      <c r="D2" s="8">
        <v>7</v>
      </c>
      <c r="E2" s="8">
        <v>14</v>
      </c>
      <c r="F2" s="8">
        <v>147</v>
      </c>
      <c r="G2" s="8">
        <v>80</v>
      </c>
      <c r="H2" s="8">
        <v>89</v>
      </c>
      <c r="I2" s="8">
        <v>83</v>
      </c>
    </row>
    <row r="3" spans="1:9" x14ac:dyDescent="0.2">
      <c r="A3" s="7" t="s">
        <v>31</v>
      </c>
      <c r="B3" s="8" t="s">
        <v>32</v>
      </c>
      <c r="C3" s="8">
        <v>2023</v>
      </c>
      <c r="D3" s="8">
        <v>3</v>
      </c>
      <c r="E3" s="8">
        <v>23</v>
      </c>
      <c r="F3" s="8">
        <v>48</v>
      </c>
      <c r="G3" s="8">
        <v>71</v>
      </c>
      <c r="H3" s="8">
        <v>61</v>
      </c>
      <c r="I3" s="8">
        <v>74</v>
      </c>
    </row>
    <row r="4" spans="1:9" x14ac:dyDescent="0.2">
      <c r="A4" s="7" t="s">
        <v>33</v>
      </c>
      <c r="B4" s="8" t="s">
        <v>34</v>
      </c>
      <c r="C4" s="8">
        <v>2023</v>
      </c>
      <c r="D4" s="8">
        <v>6</v>
      </c>
      <c r="E4" s="8">
        <v>30</v>
      </c>
      <c r="F4" s="8">
        <v>113</v>
      </c>
      <c r="G4" s="8">
        <v>51</v>
      </c>
      <c r="H4" s="8">
        <v>32</v>
      </c>
      <c r="I4" s="8">
        <v>53</v>
      </c>
    </row>
    <row r="5" spans="1:9" x14ac:dyDescent="0.2">
      <c r="A5" s="7" t="s">
        <v>35</v>
      </c>
      <c r="B5" s="8" t="s">
        <v>36</v>
      </c>
      <c r="C5" s="8">
        <v>2023</v>
      </c>
      <c r="D5" s="8">
        <v>5</v>
      </c>
      <c r="E5" s="8">
        <v>18</v>
      </c>
      <c r="F5" s="8">
        <v>50</v>
      </c>
      <c r="G5" s="8">
        <v>65</v>
      </c>
      <c r="H5" s="8">
        <v>23</v>
      </c>
      <c r="I5" s="8">
        <v>80</v>
      </c>
    </row>
    <row r="6" spans="1:9" x14ac:dyDescent="0.2">
      <c r="A6" s="7" t="s">
        <v>37</v>
      </c>
      <c r="B6" s="8" t="s">
        <v>38</v>
      </c>
      <c r="C6" s="8">
        <v>2023</v>
      </c>
      <c r="D6" s="8">
        <v>6</v>
      </c>
      <c r="E6" s="8">
        <v>1</v>
      </c>
      <c r="F6" s="8">
        <v>91</v>
      </c>
      <c r="G6" s="8">
        <v>92</v>
      </c>
      <c r="H6" s="8">
        <v>66</v>
      </c>
      <c r="I6" s="8">
        <v>58</v>
      </c>
    </row>
    <row r="7" spans="1:9" x14ac:dyDescent="0.2">
      <c r="A7" s="7" t="s">
        <v>39</v>
      </c>
      <c r="B7" s="8" t="s">
        <v>40</v>
      </c>
      <c r="C7" s="8">
        <v>2023</v>
      </c>
      <c r="D7" s="8">
        <v>3</v>
      </c>
      <c r="E7" s="8">
        <v>16</v>
      </c>
      <c r="F7" s="8">
        <v>50</v>
      </c>
      <c r="G7" s="8">
        <v>67</v>
      </c>
      <c r="H7" s="8">
        <v>83</v>
      </c>
      <c r="I7" s="8">
        <v>76</v>
      </c>
    </row>
    <row r="8" spans="1:9" x14ac:dyDescent="0.2">
      <c r="A8" s="7" t="s">
        <v>41</v>
      </c>
      <c r="B8" s="8" t="s">
        <v>42</v>
      </c>
      <c r="C8" s="8">
        <v>2023</v>
      </c>
      <c r="D8" s="8">
        <v>7</v>
      </c>
      <c r="E8" s="8">
        <v>7</v>
      </c>
      <c r="F8" s="8">
        <v>43</v>
      </c>
      <c r="G8" s="8">
        <v>67</v>
      </c>
      <c r="H8" s="8">
        <v>26</v>
      </c>
      <c r="I8" s="8">
        <v>71</v>
      </c>
    </row>
    <row r="9" spans="1:9" x14ac:dyDescent="0.2">
      <c r="A9" s="7" t="s">
        <v>43</v>
      </c>
      <c r="B9" s="8" t="s">
        <v>44</v>
      </c>
      <c r="C9" s="8">
        <v>2023</v>
      </c>
      <c r="D9" s="8">
        <v>5</v>
      </c>
      <c r="E9" s="8">
        <v>15</v>
      </c>
      <c r="F9" s="8">
        <v>83</v>
      </c>
      <c r="G9" s="8">
        <v>85</v>
      </c>
      <c r="H9" s="8">
        <v>22</v>
      </c>
      <c r="I9" s="8">
        <v>62</v>
      </c>
    </row>
    <row r="10" spans="1:9" x14ac:dyDescent="0.2">
      <c r="A10" s="7" t="s">
        <v>45</v>
      </c>
      <c r="B10" s="8" t="s">
        <v>46</v>
      </c>
      <c r="C10" s="8">
        <v>2023</v>
      </c>
      <c r="D10" s="8">
        <v>3</v>
      </c>
      <c r="E10" s="8">
        <v>17</v>
      </c>
      <c r="F10" s="8">
        <v>44</v>
      </c>
      <c r="G10" s="8">
        <v>81</v>
      </c>
      <c r="H10" s="8">
        <v>56</v>
      </c>
      <c r="I10" s="8">
        <v>48</v>
      </c>
    </row>
    <row r="11" spans="1:9" x14ac:dyDescent="0.2">
      <c r="A11" s="7" t="s">
        <v>47</v>
      </c>
      <c r="B11" s="8" t="s">
        <v>48</v>
      </c>
      <c r="C11" s="8">
        <v>2023</v>
      </c>
      <c r="D11" s="8">
        <v>4</v>
      </c>
      <c r="E11" s="8">
        <v>17</v>
      </c>
      <c r="F11" s="8">
        <v>40</v>
      </c>
      <c r="G11" s="8">
        <v>57</v>
      </c>
      <c r="H11" s="8">
        <v>56</v>
      </c>
      <c r="I11" s="8">
        <v>72</v>
      </c>
    </row>
    <row r="12" spans="1:9" x14ac:dyDescent="0.2">
      <c r="A12" s="7" t="s">
        <v>49</v>
      </c>
      <c r="B12" s="8" t="s">
        <v>50</v>
      </c>
      <c r="C12" s="8">
        <v>2023</v>
      </c>
      <c r="D12" s="8">
        <v>7</v>
      </c>
      <c r="E12" s="8">
        <v>7</v>
      </c>
      <c r="F12" s="8">
        <v>55</v>
      </c>
      <c r="G12" s="8">
        <v>78</v>
      </c>
      <c r="H12" s="8">
        <v>52</v>
      </c>
      <c r="I12" s="8">
        <v>82</v>
      </c>
    </row>
    <row r="13" spans="1:9" x14ac:dyDescent="0.2">
      <c r="A13" s="7" t="s">
        <v>51</v>
      </c>
      <c r="B13" s="8" t="s">
        <v>52</v>
      </c>
      <c r="C13" s="8">
        <v>2023</v>
      </c>
      <c r="D13" s="8">
        <v>1</v>
      </c>
      <c r="E13" s="8">
        <v>12</v>
      </c>
      <c r="F13" s="8">
        <v>115</v>
      </c>
      <c r="G13" s="8">
        <v>71</v>
      </c>
      <c r="H13" s="8">
        <v>65</v>
      </c>
      <c r="I13" s="8">
        <v>68</v>
      </c>
    </row>
    <row r="14" spans="1:9" x14ac:dyDescent="0.2">
      <c r="A14" s="7" t="s">
        <v>53</v>
      </c>
      <c r="B14" s="8" t="s">
        <v>54</v>
      </c>
      <c r="C14" s="8">
        <v>2023</v>
      </c>
      <c r="D14" s="8">
        <v>4</v>
      </c>
      <c r="E14" s="8">
        <v>14</v>
      </c>
      <c r="F14" s="8">
        <v>98</v>
      </c>
      <c r="G14" s="8">
        <v>51</v>
      </c>
      <c r="H14" s="8">
        <v>32</v>
      </c>
      <c r="I14" s="8">
        <v>43</v>
      </c>
    </row>
    <row r="15" spans="1:9" x14ac:dyDescent="0.2">
      <c r="A15" s="7" t="s">
        <v>55</v>
      </c>
      <c r="B15" s="8" t="s">
        <v>56</v>
      </c>
      <c r="C15" s="8">
        <v>2023</v>
      </c>
      <c r="D15" s="8">
        <v>2</v>
      </c>
      <c r="E15" s="8">
        <v>24</v>
      </c>
      <c r="F15" s="8">
        <v>77</v>
      </c>
      <c r="G15" s="8">
        <v>78</v>
      </c>
      <c r="H15" s="8">
        <v>76</v>
      </c>
      <c r="I15" s="8">
        <v>59</v>
      </c>
    </row>
    <row r="16" spans="1:9" x14ac:dyDescent="0.2">
      <c r="A16" s="7" t="s">
        <v>57</v>
      </c>
      <c r="B16" s="8" t="s">
        <v>58</v>
      </c>
      <c r="C16" s="8">
        <v>2023</v>
      </c>
      <c r="D16" s="8">
        <v>3</v>
      </c>
      <c r="E16" s="8">
        <v>31</v>
      </c>
      <c r="F16" s="8">
        <v>40</v>
      </c>
      <c r="G16" s="8">
        <v>86</v>
      </c>
      <c r="H16" s="8">
        <v>67</v>
      </c>
      <c r="I16" s="8">
        <v>66</v>
      </c>
    </row>
    <row r="17" spans="1:9" x14ac:dyDescent="0.2">
      <c r="A17" s="7" t="s">
        <v>59</v>
      </c>
      <c r="B17" s="8" t="s">
        <v>60</v>
      </c>
      <c r="C17" s="8">
        <v>2023</v>
      </c>
      <c r="D17" s="8">
        <v>3</v>
      </c>
      <c r="E17" s="8">
        <v>24</v>
      </c>
      <c r="F17" s="8">
        <v>68</v>
      </c>
      <c r="G17" s="8">
        <v>63</v>
      </c>
      <c r="H17" s="8">
        <v>36</v>
      </c>
      <c r="I17" s="8">
        <v>73</v>
      </c>
    </row>
    <row r="18" spans="1:9" x14ac:dyDescent="0.2">
      <c r="A18" s="7" t="s">
        <v>61</v>
      </c>
      <c r="B18" s="8" t="s">
        <v>62</v>
      </c>
      <c r="C18" s="8">
        <v>2023</v>
      </c>
      <c r="D18" s="8">
        <v>6</v>
      </c>
      <c r="E18" s="8">
        <v>22</v>
      </c>
      <c r="F18" s="8">
        <v>26</v>
      </c>
      <c r="G18" s="8">
        <v>79</v>
      </c>
      <c r="H18" s="8">
        <v>96</v>
      </c>
      <c r="I18" s="8">
        <v>86</v>
      </c>
    </row>
    <row r="19" spans="1:9" x14ac:dyDescent="0.2">
      <c r="A19" s="7" t="s">
        <v>63</v>
      </c>
      <c r="B19" s="8" t="s">
        <v>64</v>
      </c>
      <c r="C19" s="8">
        <v>2023</v>
      </c>
      <c r="D19" s="8">
        <v>6</v>
      </c>
      <c r="E19" s="8">
        <v>29</v>
      </c>
      <c r="F19" s="8">
        <v>40</v>
      </c>
      <c r="G19" s="8">
        <v>81</v>
      </c>
      <c r="H19" s="8">
        <v>74</v>
      </c>
      <c r="I19" s="8">
        <v>71</v>
      </c>
    </row>
    <row r="20" spans="1:9" x14ac:dyDescent="0.2">
      <c r="A20" s="7" t="s">
        <v>65</v>
      </c>
      <c r="B20" s="8" t="s">
        <v>66</v>
      </c>
      <c r="C20" s="8">
        <v>2023</v>
      </c>
      <c r="D20" s="8">
        <v>1</v>
      </c>
      <c r="E20" s="8">
        <v>31</v>
      </c>
      <c r="F20" s="8">
        <v>19</v>
      </c>
      <c r="G20" s="8">
        <v>52</v>
      </c>
      <c r="H20" s="8">
        <v>52</v>
      </c>
      <c r="I20" s="8">
        <v>68</v>
      </c>
    </row>
    <row r="21" spans="1:9" x14ac:dyDescent="0.2">
      <c r="A21" s="7" t="s">
        <v>67</v>
      </c>
      <c r="B21" s="8" t="s">
        <v>68</v>
      </c>
      <c r="C21" s="8">
        <v>2023</v>
      </c>
      <c r="D21" s="8">
        <v>7</v>
      </c>
      <c r="E21" s="8">
        <v>13</v>
      </c>
      <c r="F21" s="8">
        <v>78</v>
      </c>
      <c r="G21" s="8">
        <v>74</v>
      </c>
      <c r="H21" s="8">
        <v>35</v>
      </c>
      <c r="I21" s="8">
        <v>84</v>
      </c>
    </row>
    <row r="22" spans="1:9" x14ac:dyDescent="0.2">
      <c r="A22" s="7" t="s">
        <v>69</v>
      </c>
      <c r="B22" s="8" t="s">
        <v>70</v>
      </c>
      <c r="C22" s="8">
        <v>2023</v>
      </c>
      <c r="D22" s="8">
        <v>6</v>
      </c>
      <c r="E22" s="8">
        <v>28</v>
      </c>
      <c r="F22" s="8">
        <v>34</v>
      </c>
      <c r="G22" s="8">
        <v>56</v>
      </c>
      <c r="H22" s="8">
        <v>63</v>
      </c>
      <c r="I22" s="8">
        <v>87</v>
      </c>
    </row>
    <row r="23" spans="1:9" x14ac:dyDescent="0.2">
      <c r="A23" s="7" t="s">
        <v>71</v>
      </c>
      <c r="B23" s="8" t="s">
        <v>72</v>
      </c>
      <c r="C23" s="8">
        <v>2023</v>
      </c>
      <c r="D23" s="8">
        <v>2</v>
      </c>
      <c r="E23" s="8">
        <v>23</v>
      </c>
      <c r="F23" s="8">
        <v>49</v>
      </c>
      <c r="G23" s="8">
        <v>72</v>
      </c>
      <c r="H23" s="8">
        <v>61</v>
      </c>
      <c r="I23" s="8">
        <v>63</v>
      </c>
    </row>
    <row r="24" spans="1:9" x14ac:dyDescent="0.2">
      <c r="A24" s="7" t="s">
        <v>73</v>
      </c>
      <c r="B24" s="8" t="s">
        <v>74</v>
      </c>
      <c r="C24" s="8">
        <v>2022</v>
      </c>
      <c r="D24" s="8">
        <v>7</v>
      </c>
      <c r="E24" s="8">
        <v>14</v>
      </c>
      <c r="F24" s="8">
        <v>6</v>
      </c>
      <c r="G24" s="8">
        <v>72</v>
      </c>
      <c r="H24" s="8">
        <v>92</v>
      </c>
      <c r="I24" s="8">
        <v>77</v>
      </c>
    </row>
    <row r="25" spans="1:9" x14ac:dyDescent="0.2">
      <c r="A25" s="7" t="s">
        <v>75</v>
      </c>
      <c r="B25" s="8" t="s">
        <v>76</v>
      </c>
      <c r="C25" s="8">
        <v>2022</v>
      </c>
      <c r="D25" s="8">
        <v>9</v>
      </c>
      <c r="E25" s="8">
        <v>29</v>
      </c>
      <c r="F25" s="8">
        <v>3</v>
      </c>
      <c r="G25" s="8">
        <v>57</v>
      </c>
      <c r="H25" s="8">
        <v>50</v>
      </c>
      <c r="I25" s="8">
        <v>85</v>
      </c>
    </row>
    <row r="26" spans="1:9" x14ac:dyDescent="0.2">
      <c r="A26" s="7" t="s">
        <v>77</v>
      </c>
      <c r="B26" s="8" t="s">
        <v>78</v>
      </c>
      <c r="C26" s="8">
        <v>2022</v>
      </c>
      <c r="D26" s="8">
        <v>9</v>
      </c>
      <c r="E26" s="8">
        <v>16</v>
      </c>
      <c r="F26" s="8">
        <v>10</v>
      </c>
      <c r="G26" s="8">
        <v>92</v>
      </c>
      <c r="H26" s="8">
        <v>53</v>
      </c>
      <c r="I26" s="8">
        <v>62</v>
      </c>
    </row>
    <row r="27" spans="1:9" x14ac:dyDescent="0.2">
      <c r="A27" s="7" t="s">
        <v>79</v>
      </c>
      <c r="B27" s="8" t="s">
        <v>80</v>
      </c>
      <c r="C27" s="8">
        <v>2020</v>
      </c>
      <c r="D27" s="8">
        <v>12</v>
      </c>
      <c r="E27" s="8">
        <v>18</v>
      </c>
      <c r="F27" s="8">
        <v>2</v>
      </c>
      <c r="G27" s="8">
        <v>49</v>
      </c>
      <c r="H27" s="8">
        <v>13</v>
      </c>
      <c r="I27" s="8">
        <v>74</v>
      </c>
    </row>
    <row r="28" spans="1:9" x14ac:dyDescent="0.2">
      <c r="A28" s="7" t="s">
        <v>81</v>
      </c>
      <c r="B28" s="8" t="s">
        <v>82</v>
      </c>
      <c r="C28" s="8">
        <v>2022</v>
      </c>
      <c r="D28" s="8">
        <v>10</v>
      </c>
      <c r="E28" s="8">
        <v>14</v>
      </c>
      <c r="F28" s="8">
        <v>2</v>
      </c>
      <c r="G28" s="8">
        <v>74</v>
      </c>
      <c r="H28" s="8">
        <v>22</v>
      </c>
      <c r="I28" s="8">
        <v>67</v>
      </c>
    </row>
    <row r="29" spans="1:9" x14ac:dyDescent="0.2">
      <c r="A29" s="7" t="s">
        <v>83</v>
      </c>
      <c r="B29" s="8" t="s">
        <v>84</v>
      </c>
      <c r="C29" s="8">
        <v>2022</v>
      </c>
      <c r="D29" s="8">
        <v>9</v>
      </c>
      <c r="E29" s="8">
        <v>22</v>
      </c>
      <c r="F29" s="8">
        <v>7</v>
      </c>
      <c r="G29" s="8">
        <v>80</v>
      </c>
      <c r="H29" s="8">
        <v>82</v>
      </c>
      <c r="I29" s="8">
        <v>81</v>
      </c>
    </row>
    <row r="30" spans="1:9" x14ac:dyDescent="0.2">
      <c r="A30" s="7" t="s">
        <v>85</v>
      </c>
      <c r="B30" s="8" t="s">
        <v>86</v>
      </c>
      <c r="C30" s="8">
        <v>2022</v>
      </c>
      <c r="D30" s="8">
        <v>7</v>
      </c>
      <c r="E30" s="8">
        <v>1</v>
      </c>
      <c r="F30" s="8">
        <v>4</v>
      </c>
      <c r="G30" s="8">
        <v>59</v>
      </c>
      <c r="H30" s="8">
        <v>62</v>
      </c>
      <c r="I30" s="8">
        <v>60</v>
      </c>
    </row>
    <row r="31" spans="1:9" x14ac:dyDescent="0.2">
      <c r="A31" s="7" t="s">
        <v>87</v>
      </c>
      <c r="B31" s="8" t="s">
        <v>88</v>
      </c>
      <c r="C31" s="8">
        <v>2022</v>
      </c>
      <c r="D31" s="8">
        <v>11</v>
      </c>
      <c r="E31" s="8">
        <v>4</v>
      </c>
      <c r="F31" s="8">
        <v>4</v>
      </c>
      <c r="G31" s="8">
        <v>91</v>
      </c>
      <c r="H31" s="8">
        <v>23</v>
      </c>
      <c r="I31" s="8">
        <v>55</v>
      </c>
    </row>
    <row r="32" spans="1:9" x14ac:dyDescent="0.2">
      <c r="A32" s="7" t="s">
        <v>89</v>
      </c>
      <c r="B32" s="8" t="s">
        <v>90</v>
      </c>
      <c r="C32" s="8">
        <v>2022</v>
      </c>
      <c r="D32" s="8">
        <v>11</v>
      </c>
      <c r="E32" s="8">
        <v>4</v>
      </c>
      <c r="F32" s="8">
        <v>5</v>
      </c>
      <c r="G32" s="8">
        <v>75</v>
      </c>
      <c r="H32" s="8">
        <v>45</v>
      </c>
      <c r="I32" s="8">
        <v>63</v>
      </c>
    </row>
    <row r="33" spans="1:9" x14ac:dyDescent="0.2">
      <c r="A33" s="7" t="s">
        <v>91</v>
      </c>
      <c r="B33" s="8" t="s">
        <v>92</v>
      </c>
      <c r="C33" s="8">
        <v>2022</v>
      </c>
      <c r="D33" s="8">
        <v>10</v>
      </c>
      <c r="E33" s="8">
        <v>21</v>
      </c>
      <c r="F33" s="8">
        <v>15</v>
      </c>
      <c r="G33" s="8">
        <v>80</v>
      </c>
      <c r="H33" s="8">
        <v>16</v>
      </c>
      <c r="I33" s="8">
        <v>28</v>
      </c>
    </row>
    <row r="34" spans="1:9" x14ac:dyDescent="0.2">
      <c r="A34" s="7" t="s">
        <v>93</v>
      </c>
      <c r="B34" s="8" t="s">
        <v>92</v>
      </c>
      <c r="C34" s="8">
        <v>2022</v>
      </c>
      <c r="D34" s="8">
        <v>10</v>
      </c>
      <c r="E34" s="8">
        <v>21</v>
      </c>
      <c r="F34" s="8">
        <v>5</v>
      </c>
      <c r="G34" s="8">
        <v>75</v>
      </c>
      <c r="H34" s="8">
        <v>11</v>
      </c>
      <c r="I34" s="8">
        <v>50</v>
      </c>
    </row>
    <row r="35" spans="1:9" x14ac:dyDescent="0.2">
      <c r="A35" s="7" t="s">
        <v>94</v>
      </c>
      <c r="B35" s="8" t="s">
        <v>88</v>
      </c>
      <c r="C35" s="8">
        <v>2022</v>
      </c>
      <c r="D35" s="8">
        <v>11</v>
      </c>
      <c r="E35" s="8">
        <v>4</v>
      </c>
      <c r="F35" s="8">
        <v>21</v>
      </c>
      <c r="G35" s="8">
        <v>84</v>
      </c>
      <c r="H35" s="8">
        <v>33</v>
      </c>
      <c r="I35" s="8">
        <v>36</v>
      </c>
    </row>
    <row r="36" spans="1:9" x14ac:dyDescent="0.2">
      <c r="A36" s="7" t="s">
        <v>95</v>
      </c>
      <c r="B36" s="8" t="s">
        <v>92</v>
      </c>
      <c r="C36" s="8">
        <v>2022</v>
      </c>
      <c r="D36" s="8">
        <v>10</v>
      </c>
      <c r="E36" s="8">
        <v>21</v>
      </c>
      <c r="F36" s="8">
        <v>4</v>
      </c>
      <c r="G36" s="8">
        <v>66</v>
      </c>
      <c r="H36" s="8">
        <v>12</v>
      </c>
      <c r="I36" s="8">
        <v>35</v>
      </c>
    </row>
    <row r="37" spans="1:9" x14ac:dyDescent="0.2">
      <c r="A37" s="7" t="s">
        <v>96</v>
      </c>
      <c r="B37" s="8" t="s">
        <v>88</v>
      </c>
      <c r="C37" s="8">
        <v>2022</v>
      </c>
      <c r="D37" s="8">
        <v>11</v>
      </c>
      <c r="E37" s="8">
        <v>4</v>
      </c>
      <c r="F37" s="8">
        <v>6</v>
      </c>
      <c r="G37" s="8">
        <v>73</v>
      </c>
      <c r="H37" s="8">
        <v>25</v>
      </c>
      <c r="I37" s="8">
        <v>61</v>
      </c>
    </row>
    <row r="38" spans="1:9" x14ac:dyDescent="0.2">
      <c r="A38" s="7" t="s">
        <v>97</v>
      </c>
      <c r="B38" s="8" t="s">
        <v>92</v>
      </c>
      <c r="C38" s="8">
        <v>2022</v>
      </c>
      <c r="D38" s="8">
        <v>10</v>
      </c>
      <c r="E38" s="8">
        <v>21</v>
      </c>
      <c r="F38" s="8">
        <v>7</v>
      </c>
      <c r="G38" s="8">
        <v>48</v>
      </c>
      <c r="H38" s="8">
        <v>15</v>
      </c>
      <c r="I38" s="8">
        <v>31</v>
      </c>
    </row>
    <row r="39" spans="1:9" x14ac:dyDescent="0.2">
      <c r="A39" s="7" t="s">
        <v>98</v>
      </c>
      <c r="B39" s="8" t="s">
        <v>88</v>
      </c>
      <c r="C39" s="8">
        <v>2022</v>
      </c>
      <c r="D39" s="8">
        <v>11</v>
      </c>
      <c r="E39" s="8">
        <v>4</v>
      </c>
      <c r="F39" s="8">
        <v>2</v>
      </c>
      <c r="G39" s="8">
        <v>77</v>
      </c>
      <c r="H39" s="8">
        <v>20</v>
      </c>
      <c r="I39" s="8">
        <v>70</v>
      </c>
    </row>
    <row r="40" spans="1:9" x14ac:dyDescent="0.2">
      <c r="A40" s="7" t="s">
        <v>99</v>
      </c>
      <c r="B40" s="8" t="s">
        <v>92</v>
      </c>
      <c r="C40" s="8">
        <v>2022</v>
      </c>
      <c r="D40" s="8">
        <v>10</v>
      </c>
      <c r="E40" s="8">
        <v>21</v>
      </c>
      <c r="F40" s="8">
        <v>2</v>
      </c>
      <c r="G40" s="8">
        <v>34</v>
      </c>
      <c r="H40" s="8">
        <v>39</v>
      </c>
      <c r="I40" s="8">
        <v>16</v>
      </c>
    </row>
    <row r="41" spans="1:9" x14ac:dyDescent="0.2">
      <c r="A41" s="7" t="s">
        <v>100</v>
      </c>
      <c r="B41" s="8" t="s">
        <v>92</v>
      </c>
      <c r="C41" s="8">
        <v>2022</v>
      </c>
      <c r="D41" s="8">
        <v>10</v>
      </c>
      <c r="E41" s="8">
        <v>21</v>
      </c>
      <c r="F41" s="8">
        <v>3</v>
      </c>
      <c r="G41" s="8">
        <v>48</v>
      </c>
      <c r="H41" s="8">
        <v>55</v>
      </c>
      <c r="I41" s="8">
        <v>84</v>
      </c>
    </row>
    <row r="42" spans="1:9" x14ac:dyDescent="0.2">
      <c r="A42" s="7" t="s">
        <v>101</v>
      </c>
      <c r="B42" s="8" t="s">
        <v>102</v>
      </c>
      <c r="C42" s="8">
        <v>2022</v>
      </c>
      <c r="D42" s="8">
        <v>11</v>
      </c>
      <c r="E42" s="8">
        <v>4</v>
      </c>
      <c r="F42" s="8">
        <v>4</v>
      </c>
      <c r="G42" s="8">
        <v>62</v>
      </c>
      <c r="H42" s="8">
        <v>25</v>
      </c>
      <c r="I42" s="8">
        <v>44</v>
      </c>
    </row>
    <row r="43" spans="1:9" x14ac:dyDescent="0.2">
      <c r="A43" s="7" t="s">
        <v>103</v>
      </c>
      <c r="B43" s="8" t="s">
        <v>88</v>
      </c>
      <c r="C43" s="8">
        <v>2022</v>
      </c>
      <c r="D43" s="8">
        <v>11</v>
      </c>
      <c r="E43" s="8">
        <v>4</v>
      </c>
      <c r="F43" s="8">
        <v>2</v>
      </c>
      <c r="G43" s="8">
        <v>93</v>
      </c>
      <c r="H43" s="8">
        <v>62</v>
      </c>
      <c r="I43" s="8">
        <v>61</v>
      </c>
    </row>
    <row r="44" spans="1:9" x14ac:dyDescent="0.2">
      <c r="A44" s="7" t="s">
        <v>104</v>
      </c>
      <c r="B44" s="8" t="s">
        <v>105</v>
      </c>
      <c r="C44" s="8">
        <v>2022</v>
      </c>
      <c r="D44" s="8">
        <v>10</v>
      </c>
      <c r="E44" s="8">
        <v>28</v>
      </c>
      <c r="F44" s="8">
        <v>9</v>
      </c>
      <c r="G44" s="8">
        <v>54</v>
      </c>
      <c r="H44" s="8">
        <v>22</v>
      </c>
      <c r="I44" s="8">
        <v>76</v>
      </c>
    </row>
    <row r="45" spans="1:9" x14ac:dyDescent="0.2">
      <c r="A45" s="7" t="s">
        <v>106</v>
      </c>
      <c r="B45" s="8" t="s">
        <v>107</v>
      </c>
      <c r="C45" s="8">
        <v>2022</v>
      </c>
      <c r="D45" s="8">
        <v>11</v>
      </c>
      <c r="E45" s="8">
        <v>4</v>
      </c>
      <c r="F45" s="8">
        <v>2</v>
      </c>
      <c r="G45" s="8">
        <v>85</v>
      </c>
      <c r="H45" s="8">
        <v>40</v>
      </c>
      <c r="I45" s="8">
        <v>43</v>
      </c>
    </row>
    <row r="46" spans="1:9" x14ac:dyDescent="0.2">
      <c r="A46" s="7" t="s">
        <v>108</v>
      </c>
      <c r="B46" s="8" t="s">
        <v>88</v>
      </c>
      <c r="C46" s="8">
        <v>2022</v>
      </c>
      <c r="D46" s="8">
        <v>11</v>
      </c>
      <c r="E46" s="8">
        <v>4</v>
      </c>
      <c r="F46" s="8">
        <v>3</v>
      </c>
      <c r="G46" s="8">
        <v>64</v>
      </c>
      <c r="H46" s="8">
        <v>11</v>
      </c>
      <c r="I46" s="8">
        <v>53</v>
      </c>
    </row>
    <row r="47" spans="1:9" x14ac:dyDescent="0.2">
      <c r="A47" s="7" t="s">
        <v>109</v>
      </c>
      <c r="B47" s="8" t="s">
        <v>92</v>
      </c>
      <c r="C47" s="8">
        <v>2022</v>
      </c>
      <c r="D47" s="8">
        <v>10</v>
      </c>
      <c r="E47" s="8">
        <v>21</v>
      </c>
      <c r="F47" s="8">
        <v>2</v>
      </c>
      <c r="G47" s="8">
        <v>57</v>
      </c>
      <c r="H47" s="8">
        <v>55</v>
      </c>
      <c r="I47" s="8">
        <v>74</v>
      </c>
    </row>
    <row r="48" spans="1:9" x14ac:dyDescent="0.2">
      <c r="A48" s="7" t="s">
        <v>110</v>
      </c>
      <c r="B48" s="8" t="s">
        <v>111</v>
      </c>
      <c r="C48" s="8">
        <v>2022</v>
      </c>
      <c r="D48" s="8">
        <v>11</v>
      </c>
      <c r="E48" s="8">
        <v>3</v>
      </c>
      <c r="F48" s="8">
        <v>3</v>
      </c>
      <c r="G48" s="8">
        <v>60</v>
      </c>
      <c r="H48" s="8">
        <v>24</v>
      </c>
      <c r="I48" s="8">
        <v>39</v>
      </c>
    </row>
    <row r="49" spans="1:9" x14ac:dyDescent="0.2">
      <c r="A49" s="7" t="s">
        <v>112</v>
      </c>
      <c r="B49" s="8" t="s">
        <v>92</v>
      </c>
      <c r="C49" s="8">
        <v>2022</v>
      </c>
      <c r="D49" s="8">
        <v>10</v>
      </c>
      <c r="E49" s="8">
        <v>21</v>
      </c>
      <c r="F49" s="8">
        <v>4</v>
      </c>
      <c r="G49" s="8">
        <v>42</v>
      </c>
      <c r="H49" s="8">
        <v>7</v>
      </c>
      <c r="I49" s="8">
        <v>24</v>
      </c>
    </row>
    <row r="50" spans="1:9" x14ac:dyDescent="0.2">
      <c r="A50" s="7" t="s">
        <v>113</v>
      </c>
      <c r="B50" s="8" t="s">
        <v>114</v>
      </c>
      <c r="C50" s="8">
        <v>2022</v>
      </c>
      <c r="D50" s="8">
        <v>11</v>
      </c>
      <c r="E50" s="8">
        <v>3</v>
      </c>
      <c r="F50" s="8">
        <v>2</v>
      </c>
      <c r="G50" s="8">
        <v>80</v>
      </c>
      <c r="H50" s="8">
        <v>81</v>
      </c>
      <c r="I50" s="8">
        <v>67</v>
      </c>
    </row>
    <row r="51" spans="1:9" x14ac:dyDescent="0.2">
      <c r="A51" s="7" t="s">
        <v>115</v>
      </c>
      <c r="B51" s="8" t="s">
        <v>116</v>
      </c>
      <c r="C51" s="8">
        <v>2022</v>
      </c>
      <c r="D51" s="8">
        <v>10</v>
      </c>
      <c r="E51" s="8">
        <v>20</v>
      </c>
      <c r="F51" s="8">
        <v>3</v>
      </c>
      <c r="G51" s="8">
        <v>82</v>
      </c>
      <c r="H51" s="8">
        <v>67</v>
      </c>
      <c r="I51" s="8">
        <v>77</v>
      </c>
    </row>
    <row r="52" spans="1:9" x14ac:dyDescent="0.2">
      <c r="A52" s="7" t="s">
        <v>117</v>
      </c>
      <c r="B52" s="8" t="s">
        <v>118</v>
      </c>
      <c r="C52" s="8">
        <v>2022</v>
      </c>
      <c r="D52" s="8">
        <v>11</v>
      </c>
      <c r="E52" s="8">
        <v>4</v>
      </c>
      <c r="F52" s="8">
        <v>4</v>
      </c>
      <c r="G52" s="8">
        <v>61</v>
      </c>
      <c r="H52" s="8">
        <v>32</v>
      </c>
      <c r="I52" s="8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A29EA-EA07-2741-8FE5-5357FB7EA23E}">
  <dimension ref="A2:I27"/>
  <sheetViews>
    <sheetView showGridLines="0" zoomScale="120" zoomScaleNormal="120" workbookViewId="0">
      <selection activeCell="B10" sqref="B10"/>
    </sheetView>
  </sheetViews>
  <sheetFormatPr baseColWidth="10" defaultColWidth="0" defaultRowHeight="16" x14ac:dyDescent="0.2"/>
  <cols>
    <col min="1" max="1" width="2.33203125" customWidth="1"/>
    <col min="2" max="2" width="16" customWidth="1"/>
    <col min="3" max="3" width="8.5" customWidth="1"/>
    <col min="4" max="4" width="6.33203125" bestFit="1" customWidth="1"/>
    <col min="5" max="5" width="8.1640625" bestFit="1" customWidth="1"/>
    <col min="6" max="6" width="5.1640625" bestFit="1" customWidth="1"/>
    <col min="7" max="7" width="6.1640625" bestFit="1" customWidth="1"/>
    <col min="8" max="8" width="8.83203125" customWidth="1"/>
    <col min="9" max="9" width="2.6640625" customWidth="1"/>
    <col min="10" max="16384" width="8.83203125" hidden="1"/>
  </cols>
  <sheetData>
    <row r="2" spans="2:8" ht="45" customHeight="1" x14ac:dyDescent="0.2">
      <c r="B2" s="29" t="s">
        <v>121</v>
      </c>
      <c r="C2" s="29"/>
      <c r="D2" s="29"/>
      <c r="E2" s="29"/>
      <c r="F2" s="29"/>
      <c r="G2" s="29"/>
      <c r="H2" s="29"/>
    </row>
    <row r="4" spans="2:8" x14ac:dyDescent="0.2">
      <c r="B4" s="11" t="s">
        <v>122</v>
      </c>
    </row>
    <row r="5" spans="2:8" x14ac:dyDescent="0.2">
      <c r="B5" s="12" t="str">
        <f>IFERROR(_xlfn.XLOOKUP(2023,B11:B13,C11:C13),"")</f>
        <v/>
      </c>
      <c r="D5" s="12" t="s">
        <v>120</v>
      </c>
      <c r="E5" s="13" t="b">
        <f>B5=22</f>
        <v>0</v>
      </c>
    </row>
    <row r="8" spans="2:8" ht="26" x14ac:dyDescent="0.3">
      <c r="B8" s="9" t="s">
        <v>119</v>
      </c>
      <c r="C8" s="10"/>
      <c r="D8" s="10"/>
      <c r="E8" s="10"/>
      <c r="F8" s="10"/>
      <c r="G8" s="10"/>
      <c r="H8" s="10"/>
    </row>
    <row r="10" spans="2:8" x14ac:dyDescent="0.2">
      <c r="B10" s="14"/>
      <c r="C10" s="15"/>
      <c r="D10" s="16"/>
    </row>
    <row r="11" spans="2:8" x14ac:dyDescent="0.2">
      <c r="B11" s="17"/>
      <c r="C11" s="18"/>
      <c r="D11" s="19"/>
    </row>
    <row r="12" spans="2:8" x14ac:dyDescent="0.2">
      <c r="B12" s="17"/>
      <c r="C12" s="18"/>
      <c r="D12" s="19"/>
    </row>
    <row r="13" spans="2:8" x14ac:dyDescent="0.2">
      <c r="B13" s="17"/>
      <c r="C13" s="18"/>
      <c r="D13" s="19"/>
    </row>
    <row r="14" spans="2:8" x14ac:dyDescent="0.2">
      <c r="B14" s="17"/>
      <c r="C14" s="18"/>
      <c r="D14" s="19"/>
    </row>
    <row r="15" spans="2:8" x14ac:dyDescent="0.2">
      <c r="B15" s="17"/>
      <c r="C15" s="18"/>
      <c r="D15" s="19"/>
    </row>
    <row r="16" spans="2:8" x14ac:dyDescent="0.2">
      <c r="B16" s="17"/>
      <c r="C16" s="18"/>
      <c r="D16" s="19"/>
    </row>
    <row r="17" spans="2:4" x14ac:dyDescent="0.2">
      <c r="B17" s="17"/>
      <c r="C17" s="18"/>
      <c r="D17" s="19"/>
    </row>
    <row r="18" spans="2:4" x14ac:dyDescent="0.2">
      <c r="B18" s="17"/>
      <c r="C18" s="18"/>
      <c r="D18" s="19"/>
    </row>
    <row r="19" spans="2:4" x14ac:dyDescent="0.2">
      <c r="B19" s="17"/>
      <c r="C19" s="18"/>
      <c r="D19" s="19"/>
    </row>
    <row r="20" spans="2:4" x14ac:dyDescent="0.2">
      <c r="B20" s="17"/>
      <c r="C20" s="18"/>
      <c r="D20" s="19"/>
    </row>
    <row r="21" spans="2:4" x14ac:dyDescent="0.2">
      <c r="B21" s="17"/>
      <c r="C21" s="18"/>
      <c r="D21" s="19"/>
    </row>
    <row r="22" spans="2:4" x14ac:dyDescent="0.2">
      <c r="B22" s="17"/>
      <c r="C22" s="18"/>
      <c r="D22" s="19"/>
    </row>
    <row r="23" spans="2:4" x14ac:dyDescent="0.2">
      <c r="B23" s="17"/>
      <c r="C23" s="18"/>
      <c r="D23" s="19"/>
    </row>
    <row r="24" spans="2:4" x14ac:dyDescent="0.2">
      <c r="B24" s="17"/>
      <c r="C24" s="18"/>
      <c r="D24" s="19"/>
    </row>
    <row r="25" spans="2:4" x14ac:dyDescent="0.2">
      <c r="B25" s="17"/>
      <c r="C25" s="18"/>
      <c r="D25" s="19"/>
    </row>
    <row r="26" spans="2:4" x14ac:dyDescent="0.2">
      <c r="B26" s="17"/>
      <c r="C26" s="18"/>
      <c r="D26" s="19"/>
    </row>
    <row r="27" spans="2:4" x14ac:dyDescent="0.2">
      <c r="B27" s="20"/>
      <c r="C27" s="21"/>
      <c r="D27" s="22"/>
    </row>
  </sheetData>
  <mergeCells count="1">
    <mergeCell ref="B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9FF44-2029-324A-B9A9-5477F77E4527}">
  <dimension ref="A2:I27"/>
  <sheetViews>
    <sheetView showGridLines="0" zoomScale="120" zoomScaleNormal="120" workbookViewId="0">
      <selection activeCell="B10" sqref="B10"/>
    </sheetView>
  </sheetViews>
  <sheetFormatPr baseColWidth="10" defaultColWidth="0" defaultRowHeight="16" x14ac:dyDescent="0.2"/>
  <cols>
    <col min="1" max="1" width="2.33203125" customWidth="1"/>
    <col min="2" max="2" width="5.6640625" customWidth="1"/>
    <col min="3" max="4" width="9.1640625" customWidth="1"/>
    <col min="5" max="5" width="8.1640625" bestFit="1" customWidth="1"/>
    <col min="6" max="6" width="5.1640625" bestFit="1" customWidth="1"/>
    <col min="7" max="7" width="6.1640625" bestFit="1" customWidth="1"/>
    <col min="8" max="8" width="8.83203125" customWidth="1"/>
    <col min="9" max="9" width="2.6640625" customWidth="1"/>
    <col min="10" max="16384" width="8.83203125" hidden="1"/>
  </cols>
  <sheetData>
    <row r="2" spans="2:8" ht="45" customHeight="1" x14ac:dyDescent="0.2">
      <c r="B2" s="29" t="s">
        <v>121</v>
      </c>
      <c r="C2" s="29"/>
      <c r="D2" s="29"/>
      <c r="E2" s="29"/>
      <c r="F2" s="29"/>
      <c r="G2" s="29"/>
      <c r="H2" s="29"/>
    </row>
    <row r="4" spans="2:8" x14ac:dyDescent="0.2">
      <c r="B4" s="11" t="s">
        <v>124</v>
      </c>
    </row>
    <row r="5" spans="2:8" x14ac:dyDescent="0.2">
      <c r="B5" s="12" t="str">
        <f>IFERROR(_xlfn.XLOOKUP(7,B12:B18,C12:C18) &amp;" dan "&amp; _xlfn.XLOOKUP(7,B12:B18,D12:D18),"")</f>
        <v/>
      </c>
      <c r="D5" s="12" t="s">
        <v>120</v>
      </c>
      <c r="E5" s="13" t="b">
        <f>B5="4 dan 50.5"</f>
        <v>0</v>
      </c>
    </row>
    <row r="8" spans="2:8" ht="26" x14ac:dyDescent="0.3">
      <c r="B8" s="9" t="s">
        <v>119</v>
      </c>
      <c r="C8" s="10"/>
      <c r="D8" s="10"/>
      <c r="E8" s="10"/>
      <c r="F8" s="10"/>
      <c r="G8" s="10"/>
      <c r="H8" s="10"/>
    </row>
    <row r="10" spans="2:8" x14ac:dyDescent="0.2">
      <c r="B10" s="14"/>
      <c r="C10" s="15"/>
      <c r="D10" s="16"/>
    </row>
    <row r="11" spans="2:8" x14ac:dyDescent="0.2">
      <c r="B11" s="17"/>
      <c r="C11" s="18"/>
      <c r="D11" s="19"/>
    </row>
    <row r="12" spans="2:8" x14ac:dyDescent="0.2">
      <c r="B12" s="17"/>
      <c r="C12" s="18"/>
      <c r="D12" s="19"/>
    </row>
    <row r="13" spans="2:8" x14ac:dyDescent="0.2">
      <c r="B13" s="17"/>
      <c r="C13" s="18"/>
      <c r="D13" s="19"/>
    </row>
    <row r="14" spans="2:8" x14ac:dyDescent="0.2">
      <c r="B14" s="17"/>
      <c r="C14" s="18"/>
      <c r="D14" s="19"/>
    </row>
    <row r="15" spans="2:8" x14ac:dyDescent="0.2">
      <c r="B15" s="17"/>
      <c r="C15" s="18"/>
      <c r="D15" s="19"/>
    </row>
    <row r="16" spans="2:8" x14ac:dyDescent="0.2">
      <c r="B16" s="17"/>
      <c r="C16" s="18"/>
      <c r="D16" s="19"/>
    </row>
    <row r="17" spans="2:4" x14ac:dyDescent="0.2">
      <c r="B17" s="17"/>
      <c r="C17" s="18"/>
      <c r="D17" s="19"/>
    </row>
    <row r="18" spans="2:4" x14ac:dyDescent="0.2">
      <c r="B18" s="17"/>
      <c r="C18" s="18"/>
      <c r="D18" s="19"/>
    </row>
    <row r="19" spans="2:4" x14ac:dyDescent="0.2">
      <c r="B19" s="17"/>
      <c r="C19" s="18"/>
      <c r="D19" s="19"/>
    </row>
    <row r="20" spans="2:4" x14ac:dyDescent="0.2">
      <c r="B20" s="17"/>
      <c r="C20" s="18"/>
      <c r="D20" s="19"/>
    </row>
    <row r="21" spans="2:4" x14ac:dyDescent="0.2">
      <c r="B21" s="17"/>
      <c r="C21" s="18"/>
      <c r="D21" s="19"/>
    </row>
    <row r="22" spans="2:4" x14ac:dyDescent="0.2">
      <c r="B22" s="17"/>
      <c r="C22" s="18"/>
      <c r="D22" s="19"/>
    </row>
    <row r="23" spans="2:4" x14ac:dyDescent="0.2">
      <c r="B23" s="17"/>
      <c r="C23" s="18"/>
      <c r="D23" s="19"/>
    </row>
    <row r="24" spans="2:4" x14ac:dyDescent="0.2">
      <c r="B24" s="17"/>
      <c r="C24" s="18"/>
      <c r="D24" s="19"/>
    </row>
    <row r="25" spans="2:4" x14ac:dyDescent="0.2">
      <c r="B25" s="17"/>
      <c r="C25" s="18"/>
      <c r="D25" s="19"/>
    </row>
    <row r="26" spans="2:4" x14ac:dyDescent="0.2">
      <c r="B26" s="17"/>
      <c r="C26" s="18"/>
      <c r="D26" s="19"/>
    </row>
    <row r="27" spans="2:4" x14ac:dyDescent="0.2">
      <c r="B27" s="20"/>
      <c r="C27" s="21"/>
      <c r="D27" s="22"/>
    </row>
  </sheetData>
  <mergeCells count="1">
    <mergeCell ref="B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083ED-DAC6-B242-93F9-997D161162FB}">
  <dimension ref="A2:I27"/>
  <sheetViews>
    <sheetView showGridLines="0" tabSelected="1" zoomScale="120" zoomScaleNormal="120" workbookViewId="0">
      <selection activeCell="H14" sqref="H14"/>
    </sheetView>
  </sheetViews>
  <sheetFormatPr baseColWidth="10" defaultColWidth="0" defaultRowHeight="16" x14ac:dyDescent="0.2"/>
  <cols>
    <col min="1" max="1" width="2.33203125" customWidth="1"/>
    <col min="2" max="2" width="9.6640625" customWidth="1"/>
    <col min="3" max="3" width="12.5" customWidth="1"/>
    <col min="4" max="4" width="8.1640625" customWidth="1"/>
    <col min="5" max="5" width="8.1640625" bestFit="1" customWidth="1"/>
    <col min="6" max="6" width="5.1640625" bestFit="1" customWidth="1"/>
    <col min="7" max="7" width="6.1640625" bestFit="1" customWidth="1"/>
    <col min="8" max="8" width="8.83203125" customWidth="1"/>
    <col min="9" max="9" width="2.6640625" customWidth="1"/>
    <col min="10" max="16384" width="8.83203125" hidden="1"/>
  </cols>
  <sheetData>
    <row r="2" spans="2:8" ht="45" customHeight="1" x14ac:dyDescent="0.2">
      <c r="B2" s="29" t="s">
        <v>121</v>
      </c>
      <c r="C2" s="29"/>
      <c r="D2" s="29"/>
      <c r="E2" s="29"/>
      <c r="F2" s="29"/>
      <c r="G2" s="29"/>
      <c r="H2" s="29"/>
    </row>
    <row r="4" spans="2:8" x14ac:dyDescent="0.2">
      <c r="B4" s="30" t="s">
        <v>123</v>
      </c>
      <c r="C4" s="30"/>
      <c r="D4" s="30"/>
      <c r="E4" s="30"/>
      <c r="F4" s="30"/>
    </row>
    <row r="5" spans="2:8" x14ac:dyDescent="0.2">
      <c r="B5" s="12" t="str">
        <f>TEXT(C22,"##.#")</f>
        <v>.</v>
      </c>
      <c r="D5" s="12" t="s">
        <v>120</v>
      </c>
      <c r="E5" s="13" t="b">
        <f>B5="50.5"</f>
        <v>0</v>
      </c>
    </row>
    <row r="8" spans="2:8" ht="26" x14ac:dyDescent="0.3">
      <c r="B8" s="9" t="s">
        <v>119</v>
      </c>
      <c r="C8" s="10"/>
      <c r="D8" s="10"/>
      <c r="E8" s="10"/>
      <c r="F8" s="10"/>
      <c r="G8" s="10"/>
      <c r="H8" s="10"/>
    </row>
    <row r="10" spans="2:8" x14ac:dyDescent="0.2">
      <c r="B10" s="14"/>
      <c r="C10" s="15"/>
      <c r="D10" s="16"/>
    </row>
    <row r="11" spans="2:8" x14ac:dyDescent="0.2">
      <c r="B11" s="23"/>
      <c r="C11" s="24"/>
      <c r="D11" s="25"/>
    </row>
    <row r="12" spans="2:8" x14ac:dyDescent="0.2">
      <c r="B12" s="23"/>
      <c r="C12" s="24"/>
      <c r="D12" s="25"/>
    </row>
    <row r="13" spans="2:8" x14ac:dyDescent="0.2">
      <c r="B13" s="23"/>
      <c r="C13" s="24"/>
      <c r="D13" s="25"/>
    </row>
    <row r="14" spans="2:8" x14ac:dyDescent="0.2">
      <c r="B14" s="23"/>
      <c r="C14" s="24"/>
      <c r="D14" s="25"/>
    </row>
    <row r="15" spans="2:8" x14ac:dyDescent="0.2">
      <c r="B15" s="23"/>
      <c r="C15" s="24"/>
      <c r="D15" s="25"/>
    </row>
    <row r="16" spans="2:8" x14ac:dyDescent="0.2">
      <c r="B16" s="23"/>
      <c r="C16" s="24"/>
      <c r="D16" s="25"/>
    </row>
    <row r="17" spans="2:4" x14ac:dyDescent="0.2">
      <c r="B17" s="23"/>
      <c r="C17" s="24"/>
      <c r="D17" s="25"/>
    </row>
    <row r="18" spans="2:4" x14ac:dyDescent="0.2">
      <c r="B18" s="23"/>
      <c r="C18" s="24"/>
      <c r="D18" s="25"/>
    </row>
    <row r="19" spans="2:4" x14ac:dyDescent="0.2">
      <c r="B19" s="23"/>
      <c r="C19" s="24"/>
      <c r="D19" s="25"/>
    </row>
    <row r="20" spans="2:4" x14ac:dyDescent="0.2">
      <c r="B20" s="23"/>
      <c r="C20" s="24"/>
      <c r="D20" s="25"/>
    </row>
    <row r="21" spans="2:4" x14ac:dyDescent="0.2">
      <c r="B21" s="23"/>
      <c r="C21" s="24"/>
      <c r="D21" s="25"/>
    </row>
    <row r="22" spans="2:4" x14ac:dyDescent="0.2">
      <c r="B22" s="23"/>
      <c r="C22" s="24"/>
      <c r="D22" s="25"/>
    </row>
    <row r="23" spans="2:4" x14ac:dyDescent="0.2">
      <c r="B23" s="23"/>
      <c r="C23" s="24"/>
      <c r="D23" s="25"/>
    </row>
    <row r="24" spans="2:4" x14ac:dyDescent="0.2">
      <c r="B24" s="23"/>
      <c r="C24" s="24"/>
      <c r="D24" s="25"/>
    </row>
    <row r="25" spans="2:4" x14ac:dyDescent="0.2">
      <c r="B25" s="23"/>
      <c r="C25" s="24"/>
      <c r="D25" s="25"/>
    </row>
    <row r="26" spans="2:4" x14ac:dyDescent="0.2">
      <c r="B26" s="23"/>
      <c r="C26" s="24"/>
      <c r="D26" s="25"/>
    </row>
    <row r="27" spans="2:4" x14ac:dyDescent="0.2">
      <c r="B27" s="26"/>
      <c r="C27" s="27"/>
      <c r="D27" s="28"/>
    </row>
  </sheetData>
  <mergeCells count="2">
    <mergeCell ref="B2:H2"/>
    <mergeCell ref="B4:F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8D3425-8C85-E043-BEC1-74856596CE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Information</vt:lpstr>
      <vt:lpstr>Dataset</vt:lpstr>
      <vt:lpstr>da lv 1</vt:lpstr>
      <vt:lpstr>da lv 2</vt:lpstr>
      <vt:lpstr>da lv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WIDODO</dc:creator>
  <cp:lastModifiedBy>Abel Kristanto Widodo</cp:lastModifiedBy>
  <dcterms:created xsi:type="dcterms:W3CDTF">2024-10-13T09:15:55Z</dcterms:created>
  <dcterms:modified xsi:type="dcterms:W3CDTF">2024-11-17T23:03:49Z</dcterms:modified>
</cp:coreProperties>
</file>