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635"/>
  </bookViews>
  <sheets>
    <sheet name="Costo Nov20" sheetId="3" r:id="rId1"/>
  </sheets>
  <externalReferences>
    <externalReference r:id="rId2"/>
  </externalReferences>
  <definedNames>
    <definedName name="_xlnm._FilterDatabase" localSheetId="0" hidden="1">'Costo Nov20'!$A$5:$M$473</definedName>
    <definedName name="CodConc">[1]Gastos!$AJ:$AJ</definedName>
    <definedName name="CostPrev">[1]BD!$L:$L</definedName>
    <definedName name="CT">[1]Gastos!$AN:$AN</definedName>
    <definedName name="Nivel">[1]Gastos!$AB:$AB</definedName>
    <definedName name="NivelBD">[1]BD!$A:$A</definedName>
    <definedName name="RecBD">[1]BD!$D:$D</definedName>
    <definedName name="Recurso">[1]Gastos!$AE:$AE</definedName>
    <definedName name="Tarea">[1]Gastos!$AC:$AC</definedName>
    <definedName name="TareaBD">[1]BD!$B:$B</definedName>
    <definedName name="TipoBD">[1]BD!$E:$E</definedName>
    <definedName name="TipoRec">[1]Gastos!$AF:$AF</definedName>
  </definedNames>
  <calcPr calcId="1257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8" i="3"/>
  <c r="Q466"/>
  <c r="Q18"/>
  <c r="Q19" s="1"/>
  <c r="Q17"/>
  <c r="Q16"/>
  <c r="Q13"/>
  <c r="Q10"/>
  <c r="W85"/>
  <c r="W88" s="1"/>
  <c r="W74"/>
  <c r="W69"/>
  <c r="R71"/>
  <c r="R70"/>
  <c r="R72" l="1"/>
  <c r="R73" s="1"/>
  <c r="W90" s="1"/>
  <c r="A472"/>
  <c r="A471"/>
  <c r="A470"/>
  <c r="A469"/>
  <c r="A468"/>
  <c r="A467"/>
  <c r="A466"/>
  <c r="L466" s="1"/>
  <c r="M466" s="1"/>
  <c r="L465" s="1"/>
  <c r="M465" s="1"/>
  <c r="A465"/>
  <c r="A464"/>
  <c r="L464" s="1"/>
  <c r="M464" s="1"/>
  <c r="M463"/>
  <c r="A463"/>
  <c r="A462"/>
  <c r="A461"/>
  <c r="L461" s="1"/>
  <c r="M461" s="1"/>
  <c r="A460"/>
  <c r="L460" s="1"/>
  <c r="M460" s="1"/>
  <c r="A459"/>
  <c r="A458"/>
  <c r="A457"/>
  <c r="A456"/>
  <c r="A455"/>
  <c r="A454"/>
  <c r="A453"/>
  <c r="A452"/>
  <c r="L452" s="1"/>
  <c r="M452" s="1"/>
  <c r="I451"/>
  <c r="A451"/>
  <c r="I450"/>
  <c r="A450"/>
  <c r="L450" s="1"/>
  <c r="M450" s="1"/>
  <c r="I449"/>
  <c r="A449"/>
  <c r="I448"/>
  <c r="A448"/>
  <c r="L448" s="1"/>
  <c r="M448" s="1"/>
  <c r="I447"/>
  <c r="A447"/>
  <c r="L447" s="1"/>
  <c r="M447" s="1"/>
  <c r="I446"/>
  <c r="A446"/>
  <c r="L446" s="1"/>
  <c r="M446" s="1"/>
  <c r="I445"/>
  <c r="A445"/>
  <c r="A444"/>
  <c r="L444" s="1"/>
  <c r="M444" s="1"/>
  <c r="A443"/>
  <c r="L443" s="1"/>
  <c r="M443" s="1"/>
  <c r="A442"/>
  <c r="A441"/>
  <c r="A440"/>
  <c r="L440" s="1"/>
  <c r="M440" s="1"/>
  <c r="A439"/>
  <c r="M438"/>
  <c r="A438"/>
  <c r="A437"/>
  <c r="A436"/>
  <c r="A435"/>
  <c r="A434"/>
  <c r="L434" s="1"/>
  <c r="M434" s="1"/>
  <c r="M433"/>
  <c r="A433"/>
  <c r="A432"/>
  <c r="L432" s="1"/>
  <c r="M432" s="1"/>
  <c r="A431"/>
  <c r="A430"/>
  <c r="L429"/>
  <c r="M429" s="1"/>
  <c r="A429"/>
  <c r="A428"/>
  <c r="A427"/>
  <c r="L427" s="1"/>
  <c r="M427" s="1"/>
  <c r="M426"/>
  <c r="A426"/>
  <c r="A425"/>
  <c r="A424"/>
  <c r="A423"/>
  <c r="A422"/>
  <c r="A421"/>
  <c r="A420"/>
  <c r="L420" s="1"/>
  <c r="M420" s="1"/>
  <c r="A419"/>
  <c r="A418"/>
  <c r="L418" s="1"/>
  <c r="M418" s="1"/>
  <c r="A417"/>
  <c r="M416"/>
  <c r="A416"/>
  <c r="M415"/>
  <c r="A415"/>
  <c r="M414"/>
  <c r="A414"/>
  <c r="M413"/>
  <c r="A413"/>
  <c r="M412"/>
  <c r="A412"/>
  <c r="M411"/>
  <c r="A411"/>
  <c r="M410"/>
  <c r="A410"/>
  <c r="M409"/>
  <c r="A409"/>
  <c r="M408"/>
  <c r="A408"/>
  <c r="M407"/>
  <c r="A407"/>
  <c r="M406"/>
  <c r="A406"/>
  <c r="M405"/>
  <c r="A405"/>
  <c r="M404"/>
  <c r="A404"/>
  <c r="M403"/>
  <c r="A403"/>
  <c r="M402"/>
  <c r="A402"/>
  <c r="M401"/>
  <c r="A401"/>
  <c r="M400"/>
  <c r="A400"/>
  <c r="M399"/>
  <c r="A399"/>
  <c r="M398"/>
  <c r="A398"/>
  <c r="M397"/>
  <c r="A397"/>
  <c r="M396"/>
  <c r="A396"/>
  <c r="M395"/>
  <c r="A395"/>
  <c r="M394"/>
  <c r="A394"/>
  <c r="M393"/>
  <c r="A393"/>
  <c r="M392"/>
  <c r="A392"/>
  <c r="M391"/>
  <c r="A391"/>
  <c r="M390"/>
  <c r="A390"/>
  <c r="M389"/>
  <c r="A389"/>
  <c r="M388"/>
  <c r="A388"/>
  <c r="M387"/>
  <c r="A387"/>
  <c r="M386"/>
  <c r="A386"/>
  <c r="M385"/>
  <c r="A385"/>
  <c r="M384"/>
  <c r="A384"/>
  <c r="M383"/>
  <c r="A383"/>
  <c r="M382"/>
  <c r="A382"/>
  <c r="M381"/>
  <c r="A381"/>
  <c r="M380"/>
  <c r="A380"/>
  <c r="M379"/>
  <c r="A379"/>
  <c r="M378"/>
  <c r="A378"/>
  <c r="M377"/>
  <c r="A377"/>
  <c r="M376"/>
  <c r="A376"/>
  <c r="M375"/>
  <c r="A375"/>
  <c r="M374"/>
  <c r="A374"/>
  <c r="M373"/>
  <c r="A373"/>
  <c r="M372"/>
  <c r="A372"/>
  <c r="A371"/>
  <c r="M370"/>
  <c r="A370"/>
  <c r="M369"/>
  <c r="A369"/>
  <c r="M368"/>
  <c r="A368"/>
  <c r="M367"/>
  <c r="A367"/>
  <c r="M366"/>
  <c r="A366"/>
  <c r="M365"/>
  <c r="A365"/>
  <c r="M364"/>
  <c r="A364"/>
  <c r="M363"/>
  <c r="A363"/>
  <c r="A362"/>
  <c r="M361"/>
  <c r="A361"/>
  <c r="M360"/>
  <c r="A360"/>
  <c r="M359"/>
  <c r="A359"/>
  <c r="M358"/>
  <c r="A358"/>
  <c r="A357"/>
  <c r="M356"/>
  <c r="A356"/>
  <c r="M355"/>
  <c r="A355"/>
  <c r="M354"/>
  <c r="A354"/>
  <c r="A353"/>
  <c r="L352"/>
  <c r="M352" s="1"/>
  <c r="A352"/>
  <c r="A351"/>
  <c r="L351" s="1"/>
  <c r="M351" s="1"/>
  <c r="M350"/>
  <c r="A350"/>
  <c r="M349"/>
  <c r="A349"/>
  <c r="M348"/>
  <c r="A348"/>
  <c r="M347"/>
  <c r="A347"/>
  <c r="A346"/>
  <c r="L346" s="1"/>
  <c r="M346" s="1"/>
  <c r="L345"/>
  <c r="M345" s="1"/>
  <c r="A345"/>
  <c r="A344"/>
  <c r="L344" s="1"/>
  <c r="M344" s="1"/>
  <c r="A343"/>
  <c r="A342"/>
  <c r="A341"/>
  <c r="A340"/>
  <c r="L340" s="1"/>
  <c r="M340" s="1"/>
  <c r="A339"/>
  <c r="L339" s="1"/>
  <c r="M339" s="1"/>
  <c r="A338"/>
  <c r="A337"/>
  <c r="M336"/>
  <c r="A336"/>
  <c r="M335"/>
  <c r="A335"/>
  <c r="A334"/>
  <c r="L334" s="1"/>
  <c r="M334" s="1"/>
  <c r="A333"/>
  <c r="L332"/>
  <c r="M332" s="1"/>
  <c r="A332"/>
  <c r="A331"/>
  <c r="M330"/>
  <c r="A330"/>
  <c r="M329"/>
  <c r="A329"/>
  <c r="A328"/>
  <c r="A327"/>
  <c r="L327" s="1"/>
  <c r="M327" s="1"/>
  <c r="A326"/>
  <c r="A325"/>
  <c r="A324"/>
  <c r="A323"/>
  <c r="M322"/>
  <c r="A322"/>
  <c r="A321"/>
  <c r="A320"/>
  <c r="A319"/>
  <c r="A318"/>
  <c r="A317"/>
  <c r="A316"/>
  <c r="A315"/>
  <c r="A314"/>
  <c r="A313"/>
  <c r="L313" s="1"/>
  <c r="M313" s="1"/>
  <c r="A312"/>
  <c r="A311"/>
  <c r="A310"/>
  <c r="L309"/>
  <c r="M309" s="1"/>
  <c r="A309"/>
  <c r="L308"/>
  <c r="M308" s="1"/>
  <c r="A308"/>
  <c r="A307"/>
  <c r="L307" s="1"/>
  <c r="M307" s="1"/>
  <c r="A306"/>
  <c r="A305"/>
  <c r="M304"/>
  <c r="A304"/>
  <c r="A303"/>
  <c r="L303" s="1"/>
  <c r="M303" s="1"/>
  <c r="A302"/>
  <c r="A301"/>
  <c r="L300"/>
  <c r="M300" s="1"/>
  <c r="A300"/>
  <c r="M299"/>
  <c r="A299"/>
  <c r="L298"/>
  <c r="M298" s="1"/>
  <c r="A298"/>
  <c r="A297"/>
  <c r="L296"/>
  <c r="M296" s="1"/>
  <c r="A296"/>
  <c r="A295"/>
  <c r="M294"/>
  <c r="A294"/>
  <c r="A293"/>
  <c r="A292"/>
  <c r="L292" s="1"/>
  <c r="M292" s="1"/>
  <c r="M291"/>
  <c r="A291"/>
  <c r="A290"/>
  <c r="M289"/>
  <c r="A289"/>
  <c r="M288"/>
  <c r="A288"/>
  <c r="M287"/>
  <c r="A287"/>
  <c r="M286"/>
  <c r="A286"/>
  <c r="M285"/>
  <c r="A285"/>
  <c r="M284"/>
  <c r="A284"/>
  <c r="M283"/>
  <c r="A283"/>
  <c r="M282"/>
  <c r="A282"/>
  <c r="M281"/>
  <c r="A281"/>
  <c r="A280"/>
  <c r="A279"/>
  <c r="M278"/>
  <c r="A278"/>
  <c r="M277"/>
  <c r="A277"/>
  <c r="M276"/>
  <c r="A276"/>
  <c r="M275"/>
  <c r="A275"/>
  <c r="M274"/>
  <c r="A274"/>
  <c r="M273"/>
  <c r="A273"/>
  <c r="M272"/>
  <c r="A272"/>
  <c r="M271"/>
  <c r="A271"/>
  <c r="A270"/>
  <c r="A269"/>
  <c r="A268"/>
  <c r="A267"/>
  <c r="A266"/>
  <c r="L266" s="1"/>
  <c r="M266" s="1"/>
  <c r="A265"/>
  <c r="A264"/>
  <c r="A263"/>
  <c r="A262"/>
  <c r="A261"/>
  <c r="A260"/>
  <c r="L259"/>
  <c r="M259" s="1"/>
  <c r="A259"/>
  <c r="A258"/>
  <c r="L257"/>
  <c r="M257" s="1"/>
  <c r="A257"/>
  <c r="A256"/>
  <c r="A255"/>
  <c r="L254"/>
  <c r="M254" s="1"/>
  <c r="A254"/>
  <c r="A253"/>
  <c r="A252"/>
  <c r="A251"/>
  <c r="A250"/>
  <c r="A249"/>
  <c r="A248"/>
  <c r="A247"/>
  <c r="A246"/>
  <c r="L246" s="1"/>
  <c r="M246" s="1"/>
  <c r="A245"/>
  <c r="L245" s="1"/>
  <c r="M245" s="1"/>
  <c r="A244"/>
  <c r="A243"/>
  <c r="A242"/>
  <c r="A241"/>
  <c r="A240"/>
  <c r="M239"/>
  <c r="A239"/>
  <c r="M238"/>
  <c r="A238"/>
  <c r="A237"/>
  <c r="A236"/>
  <c r="A235"/>
  <c r="A234"/>
  <c r="A233"/>
  <c r="L232"/>
  <c r="M232" s="1"/>
  <c r="A232"/>
  <c r="A231"/>
  <c r="A230"/>
  <c r="L230" s="1"/>
  <c r="M230" s="1"/>
  <c r="A229"/>
  <c r="A228"/>
  <c r="A227"/>
  <c r="A226"/>
  <c r="A225"/>
  <c r="A224"/>
  <c r="M223"/>
  <c r="A223"/>
  <c r="A222"/>
  <c r="M221"/>
  <c r="A221"/>
  <c r="A220"/>
  <c r="A219"/>
  <c r="A218"/>
  <c r="L217"/>
  <c r="M217" s="1"/>
  <c r="A217"/>
  <c r="A216"/>
  <c r="A215"/>
  <c r="A214"/>
  <c r="A213"/>
  <c r="L212"/>
  <c r="M212" s="1"/>
  <c r="A212"/>
  <c r="A211"/>
  <c r="L211" s="1"/>
  <c r="M211" s="1"/>
  <c r="A210"/>
  <c r="A209"/>
  <c r="A208"/>
  <c r="M207"/>
  <c r="A207"/>
  <c r="M206"/>
  <c r="A206"/>
  <c r="M205"/>
  <c r="A205"/>
  <c r="A204"/>
  <c r="M203"/>
  <c r="A203"/>
  <c r="M202"/>
  <c r="A202"/>
  <c r="M201"/>
  <c r="A201"/>
  <c r="M200"/>
  <c r="A200"/>
  <c r="M199"/>
  <c r="A199"/>
  <c r="A198"/>
  <c r="A197"/>
  <c r="L197" s="1"/>
  <c r="M197" s="1"/>
  <c r="A196"/>
  <c r="A195"/>
  <c r="L195" s="1"/>
  <c r="M195" s="1"/>
  <c r="A194"/>
  <c r="L194" s="1"/>
  <c r="M194" s="1"/>
  <c r="A193"/>
  <c r="A192"/>
  <c r="L192" s="1"/>
  <c r="M192" s="1"/>
  <c r="A191"/>
  <c r="A190"/>
  <c r="A189"/>
  <c r="A188"/>
  <c r="A187"/>
  <c r="A186"/>
  <c r="A185"/>
  <c r="A184"/>
  <c r="M183"/>
  <c r="A183"/>
  <c r="M182"/>
  <c r="A182"/>
  <c r="A181"/>
  <c r="A180"/>
  <c r="L180" s="1"/>
  <c r="M180" s="1"/>
  <c r="A179"/>
  <c r="L179" s="1"/>
  <c r="M179" s="1"/>
  <c r="M178"/>
  <c r="A178"/>
  <c r="A177"/>
  <c r="L177" s="1"/>
  <c r="M177" s="1"/>
  <c r="A176"/>
  <c r="A175"/>
  <c r="L175" s="1"/>
  <c r="M175" s="1"/>
  <c r="A174"/>
  <c r="M173"/>
  <c r="A173"/>
  <c r="M172"/>
  <c r="A172"/>
  <c r="A171"/>
  <c r="L170"/>
  <c r="M170" s="1"/>
  <c r="A170"/>
  <c r="A169"/>
  <c r="A168"/>
  <c r="L168" s="1"/>
  <c r="M168" s="1"/>
  <c r="A167"/>
  <c r="A166"/>
  <c r="L166" s="1"/>
  <c r="M166" s="1"/>
  <c r="A165"/>
  <c r="A164"/>
  <c r="L164" s="1"/>
  <c r="M164" s="1"/>
  <c r="A163"/>
  <c r="A162"/>
  <c r="L162" s="1"/>
  <c r="M162" s="1"/>
  <c r="A161"/>
  <c r="A160"/>
  <c r="L160" s="1"/>
  <c r="M160" s="1"/>
  <c r="A159"/>
  <c r="A158"/>
  <c r="L158" s="1"/>
  <c r="M158" s="1"/>
  <c r="A157"/>
  <c r="A156"/>
  <c r="L156" s="1"/>
  <c r="M156" s="1"/>
  <c r="A155"/>
  <c r="A154"/>
  <c r="L154" s="1"/>
  <c r="M154" s="1"/>
  <c r="A153"/>
  <c r="A152"/>
  <c r="L152" s="1"/>
  <c r="M152" s="1"/>
  <c r="A151"/>
  <c r="A150"/>
  <c r="L150" s="1"/>
  <c r="M150" s="1"/>
  <c r="A149"/>
  <c r="A148"/>
  <c r="L148" s="1"/>
  <c r="M148" s="1"/>
  <c r="A147"/>
  <c r="A146"/>
  <c r="A145"/>
  <c r="A144"/>
  <c r="L144" s="1"/>
  <c r="M144" s="1"/>
  <c r="M143"/>
  <c r="A143"/>
  <c r="A142"/>
  <c r="A141"/>
  <c r="L141" s="1"/>
  <c r="M141" s="1"/>
  <c r="A140"/>
  <c r="M139"/>
  <c r="A139"/>
  <c r="M138"/>
  <c r="A138"/>
  <c r="A137"/>
  <c r="I136"/>
  <c r="A136"/>
  <c r="L135"/>
  <c r="M135" s="1"/>
  <c r="A135"/>
  <c r="A134"/>
  <c r="M133"/>
  <c r="A133"/>
  <c r="A132"/>
  <c r="A131"/>
  <c r="A130"/>
  <c r="A129"/>
  <c r="A128"/>
  <c r="A127"/>
  <c r="M126"/>
  <c r="A126"/>
  <c r="M125"/>
  <c r="A125"/>
  <c r="A124"/>
  <c r="M123"/>
  <c r="A123"/>
  <c r="M122"/>
  <c r="A122"/>
  <c r="L121"/>
  <c r="M121" s="1"/>
  <c r="A121"/>
  <c r="M120"/>
  <c r="A120"/>
  <c r="M119"/>
  <c r="A119"/>
  <c r="A118"/>
  <c r="L117"/>
  <c r="M117" s="1"/>
  <c r="A117"/>
  <c r="A116"/>
  <c r="A115"/>
  <c r="A114"/>
  <c r="L114" s="1"/>
  <c r="M114" s="1"/>
  <c r="A113"/>
  <c r="M112"/>
  <c r="A112"/>
  <c r="A111"/>
  <c r="L110"/>
  <c r="M110" s="1"/>
  <c r="A110"/>
  <c r="A109"/>
  <c r="L109" s="1"/>
  <c r="M109" s="1"/>
  <c r="A108"/>
  <c r="J120" s="1"/>
  <c r="A107"/>
  <c r="A106"/>
  <c r="M105"/>
  <c r="A105"/>
  <c r="A104"/>
  <c r="A103"/>
  <c r="L102"/>
  <c r="M102" s="1"/>
  <c r="A102"/>
  <c r="M101"/>
  <c r="A101"/>
  <c r="I100"/>
  <c r="H100"/>
  <c r="A100"/>
  <c r="A99"/>
  <c r="A98"/>
  <c r="A97"/>
  <c r="A96"/>
  <c r="A95"/>
  <c r="A94"/>
  <c r="L94" s="1"/>
  <c r="M94" s="1"/>
  <c r="A93"/>
  <c r="A92"/>
  <c r="L92" s="1"/>
  <c r="M92" s="1"/>
  <c r="A91"/>
  <c r="A90"/>
  <c r="A89"/>
  <c r="A88"/>
  <c r="L87"/>
  <c r="M87" s="1"/>
  <c r="A87"/>
  <c r="A86"/>
  <c r="A85"/>
  <c r="L85" s="1"/>
  <c r="M85" s="1"/>
  <c r="A84"/>
  <c r="A83"/>
  <c r="M82"/>
  <c r="A82"/>
  <c r="A81"/>
  <c r="A80"/>
  <c r="A79"/>
  <c r="A78"/>
  <c r="L78" s="1"/>
  <c r="M78" s="1"/>
  <c r="A77"/>
  <c r="A76"/>
  <c r="A75"/>
  <c r="L75" s="1"/>
  <c r="M75" s="1"/>
  <c r="A74"/>
  <c r="A73"/>
  <c r="L73" s="1"/>
  <c r="M73" s="1"/>
  <c r="A72"/>
  <c r="A71"/>
  <c r="A70"/>
  <c r="A69"/>
  <c r="A68"/>
  <c r="A67"/>
  <c r="A66"/>
  <c r="L65"/>
  <c r="M65" s="1"/>
  <c r="A65"/>
  <c r="A64"/>
  <c r="L63"/>
  <c r="M63" s="1"/>
  <c r="A63"/>
  <c r="A62"/>
  <c r="A61"/>
  <c r="L61" s="1"/>
  <c r="M61" s="1"/>
  <c r="A60"/>
  <c r="A59"/>
  <c r="L59" s="1"/>
  <c r="M59" s="1"/>
  <c r="A58"/>
  <c r="L57"/>
  <c r="M57" s="1"/>
  <c r="A57"/>
  <c r="M56"/>
  <c r="A56"/>
  <c r="A55"/>
  <c r="A54"/>
  <c r="A53"/>
  <c r="A52"/>
  <c r="A51"/>
  <c r="L51" s="1"/>
  <c r="M51" s="1"/>
  <c r="A50"/>
  <c r="A49"/>
  <c r="A48"/>
  <c r="A47"/>
  <c r="M46"/>
  <c r="A46"/>
  <c r="A45"/>
  <c r="A44"/>
  <c r="L44" s="1"/>
  <c r="M44" s="1"/>
  <c r="A43"/>
  <c r="A42"/>
  <c r="A41"/>
  <c r="A40"/>
  <c r="A39"/>
  <c r="A38"/>
  <c r="A37"/>
  <c r="L37" s="1"/>
  <c r="M37" s="1"/>
  <c r="A36"/>
  <c r="A35"/>
  <c r="A34"/>
  <c r="M33"/>
  <c r="A33"/>
  <c r="A32"/>
  <c r="L31"/>
  <c r="M31" s="1"/>
  <c r="A31"/>
  <c r="A30"/>
  <c r="M29"/>
  <c r="A29"/>
  <c r="A28"/>
  <c r="M27"/>
  <c r="A27"/>
  <c r="A26"/>
  <c r="A25"/>
  <c r="L25" s="1"/>
  <c r="M25" s="1"/>
  <c r="A24"/>
  <c r="A23"/>
  <c r="A22"/>
  <c r="A21"/>
  <c r="A20"/>
  <c r="A19"/>
  <c r="A18"/>
  <c r="A17"/>
  <c r="A16"/>
  <c r="A15"/>
  <c r="M14"/>
  <c r="A14"/>
  <c r="A13"/>
  <c r="M12"/>
  <c r="A12"/>
  <c r="M11"/>
  <c r="A11"/>
  <c r="A10"/>
  <c r="L10" s="1"/>
  <c r="M10" s="1"/>
  <c r="A9"/>
  <c r="A8"/>
  <c r="A7"/>
  <c r="A6"/>
  <c r="J132" l="1"/>
  <c r="H132" s="1"/>
  <c r="J135"/>
  <c r="H135" s="1"/>
  <c r="J131"/>
  <c r="H131" s="1"/>
  <c r="J126"/>
  <c r="K126" s="1"/>
  <c r="J289"/>
  <c r="J57"/>
  <c r="K57" s="1"/>
  <c r="I57" s="1"/>
  <c r="J133"/>
  <c r="J217"/>
  <c r="H217" s="1"/>
  <c r="J239"/>
  <c r="J206"/>
  <c r="K206" s="1"/>
  <c r="J392"/>
  <c r="K392" s="1"/>
  <c r="J101"/>
  <c r="K101" s="1"/>
  <c r="J105"/>
  <c r="K105" s="1"/>
  <c r="J300"/>
  <c r="H300" s="1"/>
  <c r="J427"/>
  <c r="H427" s="1"/>
  <c r="J107"/>
  <c r="H107" s="1"/>
  <c r="J99"/>
  <c r="H99" s="1"/>
  <c r="J66"/>
  <c r="H66" s="1"/>
  <c r="J183"/>
  <c r="K183" s="1"/>
  <c r="J215"/>
  <c r="H215" s="1"/>
  <c r="J364"/>
  <c r="K364" s="1"/>
  <c r="J370"/>
  <c r="K370" s="1"/>
  <c r="J50"/>
  <c r="H50" s="1"/>
  <c r="J56"/>
  <c r="J130"/>
  <c r="H130" s="1"/>
  <c r="J189"/>
  <c r="H189" s="1"/>
  <c r="J383"/>
  <c r="K383" s="1"/>
  <c r="J413"/>
  <c r="K413" s="1"/>
  <c r="J368"/>
  <c r="K368" s="1"/>
  <c r="J213"/>
  <c r="H213" s="1"/>
  <c r="J396"/>
  <c r="K396" s="1"/>
  <c r="J402"/>
  <c r="J411"/>
  <c r="K411" s="1"/>
  <c r="J445"/>
  <c r="H445" s="1"/>
  <c r="J15"/>
  <c r="H15" s="1"/>
  <c r="J26"/>
  <c r="H26" s="1"/>
  <c r="J54"/>
  <c r="H54" s="1"/>
  <c r="J232"/>
  <c r="H232" s="1"/>
  <c r="J88"/>
  <c r="H88" s="1"/>
  <c r="J207"/>
  <c r="K207" s="1"/>
  <c r="J221"/>
  <c r="K221" s="1"/>
  <c r="L305"/>
  <c r="M305" s="1"/>
  <c r="L314"/>
  <c r="M314" s="1"/>
  <c r="L362"/>
  <c r="M362" s="1"/>
  <c r="J384"/>
  <c r="K384" s="1"/>
  <c r="J390"/>
  <c r="K390" s="1"/>
  <c r="J416"/>
  <c r="L422"/>
  <c r="M422" s="1"/>
  <c r="J468"/>
  <c r="H468" s="1"/>
  <c r="J466"/>
  <c r="H466" s="1"/>
  <c r="J218"/>
  <c r="H218" s="1"/>
  <c r="J283"/>
  <c r="J299"/>
  <c r="K299" s="1"/>
  <c r="L306"/>
  <c r="M306" s="1"/>
  <c r="J323"/>
  <c r="H323" s="1"/>
  <c r="J391"/>
  <c r="J414"/>
  <c r="K414" s="1"/>
  <c r="J452"/>
  <c r="H452" s="1"/>
  <c r="J47"/>
  <c r="H47" s="1"/>
  <c r="J13"/>
  <c r="H13" s="1"/>
  <c r="L131"/>
  <c r="M131" s="1"/>
  <c r="J286"/>
  <c r="L295"/>
  <c r="M295" s="1"/>
  <c r="J305"/>
  <c r="L311"/>
  <c r="M311" s="1"/>
  <c r="J366"/>
  <c r="K366" s="1"/>
  <c r="J371"/>
  <c r="H371" s="1"/>
  <c r="J400"/>
  <c r="K400" s="1"/>
  <c r="J406"/>
  <c r="K406" s="1"/>
  <c r="J447"/>
  <c r="H447" s="1"/>
  <c r="J188"/>
  <c r="H188" s="1"/>
  <c r="J14"/>
  <c r="K14" s="1"/>
  <c r="L47"/>
  <c r="M47" s="1"/>
  <c r="L58"/>
  <c r="M58" s="1"/>
  <c r="J63"/>
  <c r="H63" s="1"/>
  <c r="L66"/>
  <c r="M66" s="1"/>
  <c r="J125"/>
  <c r="K125" s="1"/>
  <c r="J128"/>
  <c r="H128" s="1"/>
  <c r="L174"/>
  <c r="M174" s="1"/>
  <c r="L196"/>
  <c r="M196" s="1"/>
  <c r="J219"/>
  <c r="H219" s="1"/>
  <c r="J281"/>
  <c r="K281" s="1"/>
  <c r="L371"/>
  <c r="M371" s="1"/>
  <c r="K371" s="1"/>
  <c r="I371" s="1"/>
  <c r="J386"/>
  <c r="L417"/>
  <c r="M417" s="1"/>
  <c r="L424"/>
  <c r="M424" s="1"/>
  <c r="L445"/>
  <c r="M445" s="1"/>
  <c r="J471"/>
  <c r="H471" s="1"/>
  <c r="J285"/>
  <c r="J288"/>
  <c r="K288" s="1"/>
  <c r="J11"/>
  <c r="K11" s="1"/>
  <c r="J81"/>
  <c r="H81" s="1"/>
  <c r="J83"/>
  <c r="H83" s="1"/>
  <c r="L228"/>
  <c r="M228" s="1"/>
  <c r="L234"/>
  <c r="M234" s="1"/>
  <c r="J284"/>
  <c r="K284" s="1"/>
  <c r="J287"/>
  <c r="K287" s="1"/>
  <c r="J298"/>
  <c r="H298" s="1"/>
  <c r="L319"/>
  <c r="M319" s="1"/>
  <c r="J329"/>
  <c r="K329" s="1"/>
  <c r="J367"/>
  <c r="K367" s="1"/>
  <c r="J395"/>
  <c r="K395" s="1"/>
  <c r="J398"/>
  <c r="K398" s="1"/>
  <c r="J446"/>
  <c r="H446" s="1"/>
  <c r="L455"/>
  <c r="M455" s="1"/>
  <c r="J24"/>
  <c r="H24" s="1"/>
  <c r="J29"/>
  <c r="K29" s="1"/>
  <c r="J79"/>
  <c r="J127"/>
  <c r="L127"/>
  <c r="M127" s="1"/>
  <c r="L226"/>
  <c r="M226" s="1"/>
  <c r="J254"/>
  <c r="H254" s="1"/>
  <c r="J278"/>
  <c r="K278" s="1"/>
  <c r="J266"/>
  <c r="H266" s="1"/>
  <c r="J259"/>
  <c r="H259" s="1"/>
  <c r="K289"/>
  <c r="L423"/>
  <c r="M423" s="1"/>
  <c r="L32"/>
  <c r="M32" s="1"/>
  <c r="J32"/>
  <c r="H32" s="1"/>
  <c r="L34"/>
  <c r="M34" s="1"/>
  <c r="J38"/>
  <c r="H38" s="1"/>
  <c r="J40"/>
  <c r="H40" s="1"/>
  <c r="J61"/>
  <c r="H61" s="1"/>
  <c r="J92"/>
  <c r="K92" s="1"/>
  <c r="I92" s="1"/>
  <c r="J71"/>
  <c r="H71" s="1"/>
  <c r="J78"/>
  <c r="H78" s="1"/>
  <c r="J91"/>
  <c r="H91" s="1"/>
  <c r="J94"/>
  <c r="H94" s="1"/>
  <c r="J97"/>
  <c r="H97" s="1"/>
  <c r="L99"/>
  <c r="M99" s="1"/>
  <c r="K99" s="1"/>
  <c r="I99" s="1"/>
  <c r="L113"/>
  <c r="M113" s="1"/>
  <c r="L116"/>
  <c r="M116" s="1"/>
  <c r="J134"/>
  <c r="H134" s="1"/>
  <c r="L146"/>
  <c r="M146" s="1"/>
  <c r="L193"/>
  <c r="M193" s="1"/>
  <c r="L343"/>
  <c r="M343" s="1"/>
  <c r="J129"/>
  <c r="H129" s="1"/>
  <c r="L39"/>
  <c r="M39" s="1"/>
  <c r="K39" s="1"/>
  <c r="I39" s="1"/>
  <c r="J39"/>
  <c r="H39" s="1"/>
  <c r="L64"/>
  <c r="M64" s="1"/>
  <c r="J69"/>
  <c r="H69" s="1"/>
  <c r="J85"/>
  <c r="H85" s="1"/>
  <c r="L129"/>
  <c r="M129" s="1"/>
  <c r="J185"/>
  <c r="H185" s="1"/>
  <c r="L220"/>
  <c r="M220" s="1"/>
  <c r="J220"/>
  <c r="H220" s="1"/>
  <c r="L235"/>
  <c r="M235" s="1"/>
  <c r="J235"/>
  <c r="H235" s="1"/>
  <c r="J293"/>
  <c r="H293" s="1"/>
  <c r="L312"/>
  <c r="M312" s="1"/>
  <c r="L40"/>
  <c r="M40" s="1"/>
  <c r="K40" s="1"/>
  <c r="I40" s="1"/>
  <c r="L23"/>
  <c r="M23" s="1"/>
  <c r="J23"/>
  <c r="H23" s="1"/>
  <c r="J25"/>
  <c r="L68"/>
  <c r="M68" s="1"/>
  <c r="J68"/>
  <c r="L71"/>
  <c r="M71" s="1"/>
  <c r="L80"/>
  <c r="M80" s="1"/>
  <c r="J80"/>
  <c r="H80" s="1"/>
  <c r="J82"/>
  <c r="K82" s="1"/>
  <c r="L97"/>
  <c r="M97" s="1"/>
  <c r="L103"/>
  <c r="M103" s="1"/>
  <c r="J103"/>
  <c r="H103" s="1"/>
  <c r="L185"/>
  <c r="M185" s="1"/>
  <c r="L213"/>
  <c r="M213" s="1"/>
  <c r="K217"/>
  <c r="I217" s="1"/>
  <c r="J253"/>
  <c r="H253" s="1"/>
  <c r="J349"/>
  <c r="K349" s="1"/>
  <c r="J72"/>
  <c r="H72" s="1"/>
  <c r="J90"/>
  <c r="H90" s="1"/>
  <c r="L91"/>
  <c r="M91" s="1"/>
  <c r="J93"/>
  <c r="H93" s="1"/>
  <c r="J139"/>
  <c r="K139" s="1"/>
  <c r="L176"/>
  <c r="M176" s="1"/>
  <c r="L186"/>
  <c r="M186" s="1"/>
  <c r="L189"/>
  <c r="M189" s="1"/>
  <c r="L191"/>
  <c r="M191" s="1"/>
  <c r="L242"/>
  <c r="M242" s="1"/>
  <c r="J242"/>
  <c r="H242" s="1"/>
  <c r="J246"/>
  <c r="H246" s="1"/>
  <c r="J249"/>
  <c r="H249" s="1"/>
  <c r="J182"/>
  <c r="L248"/>
  <c r="M248" s="1"/>
  <c r="J248"/>
  <c r="H248" s="1"/>
  <c r="L302"/>
  <c r="M302" s="1"/>
  <c r="J319"/>
  <c r="H319" s="1"/>
  <c r="L333"/>
  <c r="M333" s="1"/>
  <c r="J12"/>
  <c r="K12" s="1"/>
  <c r="J27"/>
  <c r="K27" s="1"/>
  <c r="J60"/>
  <c r="H60" s="1"/>
  <c r="L96"/>
  <c r="M96" s="1"/>
  <c r="L188"/>
  <c r="M188" s="1"/>
  <c r="J205"/>
  <c r="K205" s="1"/>
  <c r="J234"/>
  <c r="H234" s="1"/>
  <c r="J240"/>
  <c r="H240" s="1"/>
  <c r="J257"/>
  <c r="H257" s="1"/>
  <c r="J282"/>
  <c r="K282" s="1"/>
  <c r="J333"/>
  <c r="H333" s="1"/>
  <c r="L341"/>
  <c r="M341" s="1"/>
  <c r="J236"/>
  <c r="J238"/>
  <c r="K238" s="1"/>
  <c r="J338"/>
  <c r="L449"/>
  <c r="M449" s="1"/>
  <c r="J449"/>
  <c r="H449" s="1"/>
  <c r="L331"/>
  <c r="M331" s="1"/>
  <c r="L451"/>
  <c r="M451" s="1"/>
  <c r="J451"/>
  <c r="H451" s="1"/>
  <c r="L260"/>
  <c r="M260" s="1"/>
  <c r="J271"/>
  <c r="K271" s="1"/>
  <c r="J274"/>
  <c r="K274" s="1"/>
  <c r="J296"/>
  <c r="K296" s="1"/>
  <c r="I296" s="1"/>
  <c r="L457"/>
  <c r="M457" s="1"/>
  <c r="L456" s="1"/>
  <c r="M456" s="1"/>
  <c r="J443"/>
  <c r="H443" s="1"/>
  <c r="J450"/>
  <c r="J143"/>
  <c r="K143" s="1"/>
  <c r="J224"/>
  <c r="H224" s="1"/>
  <c r="J309"/>
  <c r="H309" s="1"/>
  <c r="J399"/>
  <c r="K399" s="1"/>
  <c r="J426"/>
  <c r="K426" s="1"/>
  <c r="J448"/>
  <c r="H448" s="1"/>
  <c r="J423"/>
  <c r="H423" s="1"/>
  <c r="J362"/>
  <c r="H362" s="1"/>
  <c r="J363"/>
  <c r="K363" s="1"/>
  <c r="J369"/>
  <c r="K369" s="1"/>
  <c r="J389"/>
  <c r="J397"/>
  <c r="J460"/>
  <c r="H460" s="1"/>
  <c r="J463"/>
  <c r="K463" s="1"/>
  <c r="J472"/>
  <c r="H472" s="1"/>
  <c r="L43"/>
  <c r="M43" s="1"/>
  <c r="L42"/>
  <c r="M42" s="1"/>
  <c r="J42"/>
  <c r="H42" s="1"/>
  <c r="L76"/>
  <c r="M76" s="1"/>
  <c r="J76"/>
  <c r="H76" s="1"/>
  <c r="L16"/>
  <c r="M16" s="1"/>
  <c r="J17"/>
  <c r="H17" s="1"/>
  <c r="L17"/>
  <c r="M17" s="1"/>
  <c r="L18"/>
  <c r="M18" s="1"/>
  <c r="J18"/>
  <c r="H18" s="1"/>
  <c r="J19"/>
  <c r="H19" s="1"/>
  <c r="L19"/>
  <c r="M19" s="1"/>
  <c r="J28"/>
  <c r="H28" s="1"/>
  <c r="L28"/>
  <c r="M28" s="1"/>
  <c r="J35"/>
  <c r="H35" s="1"/>
  <c r="L35"/>
  <c r="M35" s="1"/>
  <c r="L49"/>
  <c r="M49" s="1"/>
  <c r="J49"/>
  <c r="H49" s="1"/>
  <c r="J53"/>
  <c r="H53" s="1"/>
  <c r="L53"/>
  <c r="M53" s="1"/>
  <c r="K120"/>
  <c r="J34"/>
  <c r="L8"/>
  <c r="M8" s="1"/>
  <c r="J8"/>
  <c r="H8" s="1"/>
  <c r="L50"/>
  <c r="M50" s="1"/>
  <c r="J7"/>
  <c r="J16"/>
  <c r="H16" s="1"/>
  <c r="L20"/>
  <c r="M20" s="1"/>
  <c r="J20"/>
  <c r="H20" s="1"/>
  <c r="J21"/>
  <c r="H21" s="1"/>
  <c r="L21"/>
  <c r="M21" s="1"/>
  <c r="J31"/>
  <c r="H31" s="1"/>
  <c r="L26"/>
  <c r="M26" s="1"/>
  <c r="J9"/>
  <c r="H9" s="1"/>
  <c r="L9"/>
  <c r="M9" s="1"/>
  <c r="J41"/>
  <c r="H41" s="1"/>
  <c r="L7"/>
  <c r="M7" s="1"/>
  <c r="L41"/>
  <c r="M41" s="1"/>
  <c r="L54"/>
  <c r="M54" s="1"/>
  <c r="L38"/>
  <c r="M38" s="1"/>
  <c r="L48"/>
  <c r="M48" s="1"/>
  <c r="J58"/>
  <c r="H58" s="1"/>
  <c r="L24"/>
  <c r="M24" s="1"/>
  <c r="J46"/>
  <c r="J51"/>
  <c r="H51" s="1"/>
  <c r="J65"/>
  <c r="H65" s="1"/>
  <c r="J59"/>
  <c r="H59" s="1"/>
  <c r="K56"/>
  <c r="J64"/>
  <c r="J73"/>
  <c r="H73" s="1"/>
  <c r="L77"/>
  <c r="M77" s="1"/>
  <c r="L83"/>
  <c r="M83" s="1"/>
  <c r="L90"/>
  <c r="M90" s="1"/>
  <c r="J102"/>
  <c r="H102" s="1"/>
  <c r="J112"/>
  <c r="K112" s="1"/>
  <c r="J117"/>
  <c r="H117" s="1"/>
  <c r="J121"/>
  <c r="H121" s="1"/>
  <c r="J10"/>
  <c r="H10" s="1"/>
  <c r="L15"/>
  <c r="M15" s="1"/>
  <c r="J33"/>
  <c r="J37"/>
  <c r="H37" s="1"/>
  <c r="J44"/>
  <c r="H44" s="1"/>
  <c r="J48"/>
  <c r="H48" s="1"/>
  <c r="L60"/>
  <c r="M60" s="1"/>
  <c r="J96"/>
  <c r="H96" s="1"/>
  <c r="J116"/>
  <c r="H116" s="1"/>
  <c r="J89"/>
  <c r="H89" s="1"/>
  <c r="L89"/>
  <c r="M89" s="1"/>
  <c r="L95"/>
  <c r="M95" s="1"/>
  <c r="J95"/>
  <c r="H95" s="1"/>
  <c r="L115"/>
  <c r="M115" s="1"/>
  <c r="J115"/>
  <c r="H115" s="1"/>
  <c r="L70"/>
  <c r="M70" s="1"/>
  <c r="L74"/>
  <c r="M74" s="1"/>
  <c r="J74"/>
  <c r="H74" s="1"/>
  <c r="L72"/>
  <c r="M72" s="1"/>
  <c r="L84"/>
  <c r="M84" s="1"/>
  <c r="J118"/>
  <c r="H118" s="1"/>
  <c r="J110"/>
  <c r="J114"/>
  <c r="H114" s="1"/>
  <c r="J113"/>
  <c r="H113" s="1"/>
  <c r="J122"/>
  <c r="K122" s="1"/>
  <c r="L13"/>
  <c r="M13" s="1"/>
  <c r="L52"/>
  <c r="M52" s="1"/>
  <c r="J52"/>
  <c r="H52" s="1"/>
  <c r="J70"/>
  <c r="H70" s="1"/>
  <c r="J75"/>
  <c r="H75" s="1"/>
  <c r="J77"/>
  <c r="H77" s="1"/>
  <c r="J84"/>
  <c r="H84" s="1"/>
  <c r="L171"/>
  <c r="M171" s="1"/>
  <c r="L86"/>
  <c r="M86" s="1"/>
  <c r="L98"/>
  <c r="M98" s="1"/>
  <c r="L104"/>
  <c r="M104" s="1"/>
  <c r="L106"/>
  <c r="M106" s="1"/>
  <c r="J111"/>
  <c r="L118"/>
  <c r="M118" s="1"/>
  <c r="H127"/>
  <c r="L128"/>
  <c r="M128" s="1"/>
  <c r="L132"/>
  <c r="M132" s="1"/>
  <c r="J145"/>
  <c r="J146"/>
  <c r="H146" s="1"/>
  <c r="L151"/>
  <c r="M151" s="1"/>
  <c r="J157"/>
  <c r="J158"/>
  <c r="H158" s="1"/>
  <c r="L163"/>
  <c r="M163" s="1"/>
  <c r="J169"/>
  <c r="J170"/>
  <c r="H170" s="1"/>
  <c r="L187"/>
  <c r="M187" s="1"/>
  <c r="J190"/>
  <c r="H190" s="1"/>
  <c r="J198"/>
  <c r="H198" s="1"/>
  <c r="L198"/>
  <c r="M198" s="1"/>
  <c r="J200"/>
  <c r="J208"/>
  <c r="H208" s="1"/>
  <c r="L208"/>
  <c r="M208" s="1"/>
  <c r="L204" s="1"/>
  <c r="M204" s="1"/>
  <c r="L88"/>
  <c r="M88" s="1"/>
  <c r="L107"/>
  <c r="M107" s="1"/>
  <c r="J119"/>
  <c r="L134"/>
  <c r="M134" s="1"/>
  <c r="J138"/>
  <c r="J147"/>
  <c r="J148"/>
  <c r="H148" s="1"/>
  <c r="L153"/>
  <c r="M153" s="1"/>
  <c r="J159"/>
  <c r="J160"/>
  <c r="H160" s="1"/>
  <c r="L165"/>
  <c r="M165" s="1"/>
  <c r="J203"/>
  <c r="J193"/>
  <c r="J197"/>
  <c r="H197" s="1"/>
  <c r="J186"/>
  <c r="H186" s="1"/>
  <c r="J187"/>
  <c r="H187" s="1"/>
  <c r="J194"/>
  <c r="H194" s="1"/>
  <c r="L130"/>
  <c r="M130" s="1"/>
  <c r="L140"/>
  <c r="M140" s="1"/>
  <c r="J149"/>
  <c r="H149" s="1"/>
  <c r="J150"/>
  <c r="H150" s="1"/>
  <c r="L155"/>
  <c r="M155" s="1"/>
  <c r="J161"/>
  <c r="H161" s="1"/>
  <c r="J162"/>
  <c r="H162" s="1"/>
  <c r="L167"/>
  <c r="M167" s="1"/>
  <c r="J192"/>
  <c r="H192" s="1"/>
  <c r="J62"/>
  <c r="H62" s="1"/>
  <c r="L62"/>
  <c r="M62" s="1"/>
  <c r="L79"/>
  <c r="M79" s="1"/>
  <c r="J86"/>
  <c r="J87"/>
  <c r="H87" s="1"/>
  <c r="L93"/>
  <c r="M93" s="1"/>
  <c r="J98"/>
  <c r="H98" s="1"/>
  <c r="J104"/>
  <c r="J106"/>
  <c r="J109"/>
  <c r="K109" s="1"/>
  <c r="L111"/>
  <c r="M111" s="1"/>
  <c r="J123"/>
  <c r="K133"/>
  <c r="L136"/>
  <c r="M136" s="1"/>
  <c r="J136"/>
  <c r="L145"/>
  <c r="M145" s="1"/>
  <c r="J151"/>
  <c r="J152"/>
  <c r="L157"/>
  <c r="M157" s="1"/>
  <c r="J163"/>
  <c r="J164"/>
  <c r="K164" s="1"/>
  <c r="I164" s="1"/>
  <c r="L169"/>
  <c r="M169" s="1"/>
  <c r="J178"/>
  <c r="J174"/>
  <c r="H174" s="1"/>
  <c r="J172"/>
  <c r="J179"/>
  <c r="J180"/>
  <c r="J184"/>
  <c r="H184" s="1"/>
  <c r="L184"/>
  <c r="M184" s="1"/>
  <c r="L69"/>
  <c r="M69" s="1"/>
  <c r="L81"/>
  <c r="M81" s="1"/>
  <c r="L147"/>
  <c r="M147" s="1"/>
  <c r="J153"/>
  <c r="J154"/>
  <c r="H154" s="1"/>
  <c r="L159"/>
  <c r="M159" s="1"/>
  <c r="J165"/>
  <c r="J166"/>
  <c r="H166" s="1"/>
  <c r="J173"/>
  <c r="H173" s="1"/>
  <c r="J176"/>
  <c r="H176" s="1"/>
  <c r="K182"/>
  <c r="J140"/>
  <c r="H140" s="1"/>
  <c r="J141"/>
  <c r="H141" s="1"/>
  <c r="J144"/>
  <c r="H144" s="1"/>
  <c r="L149"/>
  <c r="M149" s="1"/>
  <c r="J155"/>
  <c r="H155" s="1"/>
  <c r="J156"/>
  <c r="H156" s="1"/>
  <c r="L161"/>
  <c r="M161" s="1"/>
  <c r="J167"/>
  <c r="H167" s="1"/>
  <c r="J168"/>
  <c r="H168" s="1"/>
  <c r="L190"/>
  <c r="M190" s="1"/>
  <c r="J210"/>
  <c r="H210" s="1"/>
  <c r="L210"/>
  <c r="M210" s="1"/>
  <c r="L216"/>
  <c r="M216" s="1"/>
  <c r="J216"/>
  <c r="H216" s="1"/>
  <c r="L225"/>
  <c r="M225" s="1"/>
  <c r="J225"/>
  <c r="H225" s="1"/>
  <c r="L229"/>
  <c r="M229" s="1"/>
  <c r="J229"/>
  <c r="H229" s="1"/>
  <c r="J177"/>
  <c r="H177" s="1"/>
  <c r="J191"/>
  <c r="H191" s="1"/>
  <c r="J195"/>
  <c r="H195" s="1"/>
  <c r="J199"/>
  <c r="J212"/>
  <c r="H212" s="1"/>
  <c r="J175"/>
  <c r="H175" s="1"/>
  <c r="J211"/>
  <c r="J196"/>
  <c r="H196" s="1"/>
  <c r="J201"/>
  <c r="J241"/>
  <c r="H241" s="1"/>
  <c r="L241"/>
  <c r="M241" s="1"/>
  <c r="L215"/>
  <c r="M215" s="1"/>
  <c r="L219"/>
  <c r="M219" s="1"/>
  <c r="L233"/>
  <c r="M233" s="1"/>
  <c r="J233"/>
  <c r="H233" s="1"/>
  <c r="J202"/>
  <c r="L227"/>
  <c r="M227" s="1"/>
  <c r="L231"/>
  <c r="M231" s="1"/>
  <c r="J231"/>
  <c r="H231" s="1"/>
  <c r="J243"/>
  <c r="H243" s="1"/>
  <c r="L243"/>
  <c r="M243" s="1"/>
  <c r="J227"/>
  <c r="H227" s="1"/>
  <c r="K239"/>
  <c r="J247"/>
  <c r="H247" s="1"/>
  <c r="L247"/>
  <c r="M247" s="1"/>
  <c r="L252"/>
  <c r="M252" s="1"/>
  <c r="J252"/>
  <c r="H252" s="1"/>
  <c r="J245"/>
  <c r="H245" s="1"/>
  <c r="L251"/>
  <c r="M251" s="1"/>
  <c r="J251"/>
  <c r="H251" s="1"/>
  <c r="L269"/>
  <c r="M269" s="1"/>
  <c r="J269"/>
  <c r="H269" s="1"/>
  <c r="L250"/>
  <c r="M250" s="1"/>
  <c r="J250"/>
  <c r="H250" s="1"/>
  <c r="L262"/>
  <c r="M262" s="1"/>
  <c r="J262"/>
  <c r="H262" s="1"/>
  <c r="L264"/>
  <c r="M264" s="1"/>
  <c r="J264"/>
  <c r="H264" s="1"/>
  <c r="J265"/>
  <c r="L265"/>
  <c r="M265" s="1"/>
  <c r="L270"/>
  <c r="M270" s="1"/>
  <c r="J272"/>
  <c r="J275"/>
  <c r="K309"/>
  <c r="I309" s="1"/>
  <c r="L301"/>
  <c r="M301" s="1"/>
  <c r="J301"/>
  <c r="H301" s="1"/>
  <c r="J228"/>
  <c r="J230"/>
  <c r="H230" s="1"/>
  <c r="L240"/>
  <c r="M240" s="1"/>
  <c r="L244"/>
  <c r="M244" s="1"/>
  <c r="J244"/>
  <c r="H244" s="1"/>
  <c r="J263"/>
  <c r="H263" s="1"/>
  <c r="L263"/>
  <c r="M263" s="1"/>
  <c r="L268"/>
  <c r="M268" s="1"/>
  <c r="J268"/>
  <c r="J270"/>
  <c r="H270" s="1"/>
  <c r="J280"/>
  <c r="H280" s="1"/>
  <c r="L280"/>
  <c r="M280" s="1"/>
  <c r="L293"/>
  <c r="M293" s="1"/>
  <c r="L218"/>
  <c r="M218" s="1"/>
  <c r="J223"/>
  <c r="J226"/>
  <c r="J276"/>
  <c r="J261"/>
  <c r="L253"/>
  <c r="M253" s="1"/>
  <c r="L258"/>
  <c r="M258" s="1"/>
  <c r="J273"/>
  <c r="J277"/>
  <c r="L256"/>
  <c r="M256" s="1"/>
  <c r="J256"/>
  <c r="H256" s="1"/>
  <c r="J258"/>
  <c r="H258" s="1"/>
  <c r="J260"/>
  <c r="K285"/>
  <c r="L255"/>
  <c r="M255" s="1"/>
  <c r="L267"/>
  <c r="M267" s="1"/>
  <c r="J292"/>
  <c r="J295"/>
  <c r="H295" s="1"/>
  <c r="J302"/>
  <c r="H302" s="1"/>
  <c r="J303"/>
  <c r="J308"/>
  <c r="H308" s="1"/>
  <c r="J311"/>
  <c r="J317"/>
  <c r="H317" s="1"/>
  <c r="J294"/>
  <c r="J314"/>
  <c r="H314" s="1"/>
  <c r="K333"/>
  <c r="I333" s="1"/>
  <c r="J304"/>
  <c r="J306"/>
  <c r="J325"/>
  <c r="H325" s="1"/>
  <c r="L325"/>
  <c r="M325" s="1"/>
  <c r="J327"/>
  <c r="J335"/>
  <c r="H335" s="1"/>
  <c r="L224"/>
  <c r="M224" s="1"/>
  <c r="L236"/>
  <c r="M236" s="1"/>
  <c r="L249"/>
  <c r="M249" s="1"/>
  <c r="J255"/>
  <c r="L261"/>
  <c r="M261" s="1"/>
  <c r="J267"/>
  <c r="J291"/>
  <c r="H305"/>
  <c r="J312"/>
  <c r="L316"/>
  <c r="M316" s="1"/>
  <c r="J316"/>
  <c r="H316" s="1"/>
  <c r="L324"/>
  <c r="M324" s="1"/>
  <c r="J324"/>
  <c r="H324" s="1"/>
  <c r="J313"/>
  <c r="J307"/>
  <c r="H307" s="1"/>
  <c r="L317"/>
  <c r="M317" s="1"/>
  <c r="J320"/>
  <c r="H320" s="1"/>
  <c r="L320"/>
  <c r="M320" s="1"/>
  <c r="L323"/>
  <c r="M323" s="1"/>
  <c r="L326"/>
  <c r="M326" s="1"/>
  <c r="J326"/>
  <c r="H326" s="1"/>
  <c r="J330"/>
  <c r="J336"/>
  <c r="J344"/>
  <c r="H344" s="1"/>
  <c r="J356"/>
  <c r="J332"/>
  <c r="H332" s="1"/>
  <c r="J347"/>
  <c r="J345"/>
  <c r="J352"/>
  <c r="H352" s="1"/>
  <c r="J346"/>
  <c r="H346" s="1"/>
  <c r="J348"/>
  <c r="J340"/>
  <c r="H340" s="1"/>
  <c r="J341"/>
  <c r="H341" s="1"/>
  <c r="J355"/>
  <c r="K402"/>
  <c r="J310"/>
  <c r="H310" s="1"/>
  <c r="L310"/>
  <c r="M310" s="1"/>
  <c r="J322"/>
  <c r="J331"/>
  <c r="J334"/>
  <c r="K334" s="1"/>
  <c r="I334" s="1"/>
  <c r="J339"/>
  <c r="K339" s="1"/>
  <c r="J343"/>
  <c r="J350"/>
  <c r="J351"/>
  <c r="H351" s="1"/>
  <c r="K391"/>
  <c r="L421"/>
  <c r="M421" s="1"/>
  <c r="J421"/>
  <c r="H421" s="1"/>
  <c r="L353"/>
  <c r="M353" s="1"/>
  <c r="J353"/>
  <c r="H353" s="1"/>
  <c r="J437"/>
  <c r="H437" s="1"/>
  <c r="L437"/>
  <c r="M437" s="1"/>
  <c r="K427"/>
  <c r="I427" s="1"/>
  <c r="J354"/>
  <c r="J374"/>
  <c r="J385"/>
  <c r="J403"/>
  <c r="J405"/>
  <c r="J409"/>
  <c r="J415"/>
  <c r="K416"/>
  <c r="J419"/>
  <c r="H419" s="1"/>
  <c r="J428"/>
  <c r="H428" s="1"/>
  <c r="L428"/>
  <c r="M428" s="1"/>
  <c r="J433"/>
  <c r="J434"/>
  <c r="H434" s="1"/>
  <c r="J439"/>
  <c r="H439" s="1"/>
  <c r="L439"/>
  <c r="M439" s="1"/>
  <c r="K443"/>
  <c r="I443" s="1"/>
  <c r="L338"/>
  <c r="M338" s="1"/>
  <c r="J342"/>
  <c r="H342" s="1"/>
  <c r="L342"/>
  <c r="M342" s="1"/>
  <c r="J412"/>
  <c r="J376"/>
  <c r="J420"/>
  <c r="H420" s="1"/>
  <c r="J394"/>
  <c r="J418"/>
  <c r="K418" s="1"/>
  <c r="I418" s="1"/>
  <c r="J417"/>
  <c r="J382"/>
  <c r="J380"/>
  <c r="J379"/>
  <c r="J378"/>
  <c r="J377"/>
  <c r="J358"/>
  <c r="J359"/>
  <c r="J360"/>
  <c r="J365"/>
  <c r="J372"/>
  <c r="J388"/>
  <c r="J401"/>
  <c r="J404"/>
  <c r="J407"/>
  <c r="L435"/>
  <c r="M435" s="1"/>
  <c r="J435"/>
  <c r="H435" s="1"/>
  <c r="J361"/>
  <c r="J375"/>
  <c r="J387"/>
  <c r="J410"/>
  <c r="J422"/>
  <c r="J424"/>
  <c r="J440"/>
  <c r="J438"/>
  <c r="J373"/>
  <c r="J393"/>
  <c r="J408"/>
  <c r="L419"/>
  <c r="M419" s="1"/>
  <c r="J429"/>
  <c r="H429" s="1"/>
  <c r="J430"/>
  <c r="J432"/>
  <c r="H432" s="1"/>
  <c r="J444"/>
  <c r="H444" s="1"/>
  <c r="J441"/>
  <c r="H441" s="1"/>
  <c r="L441"/>
  <c r="M441" s="1"/>
  <c r="L459"/>
  <c r="M459" s="1"/>
  <c r="J459"/>
  <c r="H459" s="1"/>
  <c r="L462"/>
  <c r="M462" s="1"/>
  <c r="J462"/>
  <c r="H462" s="1"/>
  <c r="J381"/>
  <c r="K386"/>
  <c r="L430"/>
  <c r="M430" s="1"/>
  <c r="J454"/>
  <c r="H454" s="1"/>
  <c r="L468"/>
  <c r="M468" s="1"/>
  <c r="J455"/>
  <c r="J457"/>
  <c r="H457" s="1"/>
  <c r="L469"/>
  <c r="M469" s="1"/>
  <c r="J464"/>
  <c r="H464" s="1"/>
  <c r="J470"/>
  <c r="H470" s="1"/>
  <c r="L470"/>
  <c r="M470" s="1"/>
  <c r="L454"/>
  <c r="M454" s="1"/>
  <c r="J461"/>
  <c r="H461" s="1"/>
  <c r="J469"/>
  <c r="H469" s="1"/>
  <c r="L471"/>
  <c r="M471" s="1"/>
  <c r="L472"/>
  <c r="M472" s="1"/>
  <c r="K47" l="1"/>
  <c r="I47" s="1"/>
  <c r="K97"/>
  <c r="I97" s="1"/>
  <c r="K131"/>
  <c r="I131" s="1"/>
  <c r="K63"/>
  <c r="I63" s="1"/>
  <c r="K94"/>
  <c r="I94" s="1"/>
  <c r="K466"/>
  <c r="I466" s="1"/>
  <c r="K246"/>
  <c r="I246" s="1"/>
  <c r="H296"/>
  <c r="K298"/>
  <c r="I298" s="1"/>
  <c r="K103"/>
  <c r="I103" s="1"/>
  <c r="K235"/>
  <c r="I235" s="1"/>
  <c r="K127"/>
  <c r="I127" s="1"/>
  <c r="K78"/>
  <c r="I78" s="1"/>
  <c r="K455"/>
  <c r="I455" s="1"/>
  <c r="K424"/>
  <c r="I424" s="1"/>
  <c r="K232"/>
  <c r="I232" s="1"/>
  <c r="K260"/>
  <c r="I260" s="1"/>
  <c r="L290"/>
  <c r="M290" s="1"/>
  <c r="K188"/>
  <c r="I188" s="1"/>
  <c r="K189"/>
  <c r="I189" s="1"/>
  <c r="K23"/>
  <c r="I23" s="1"/>
  <c r="K66"/>
  <c r="I66" s="1"/>
  <c r="K362"/>
  <c r="I362" s="1"/>
  <c r="K135"/>
  <c r="I135" s="1"/>
  <c r="H57"/>
  <c r="K254"/>
  <c r="I254" s="1"/>
  <c r="K266"/>
  <c r="I266" s="1"/>
  <c r="K61"/>
  <c r="I61" s="1"/>
  <c r="K129"/>
  <c r="I129" s="1"/>
  <c r="K417"/>
  <c r="I417" s="1"/>
  <c r="K228"/>
  <c r="I228" s="1"/>
  <c r="K213"/>
  <c r="I213" s="1"/>
  <c r="K305"/>
  <c r="I305" s="1"/>
  <c r="K300"/>
  <c r="I300" s="1"/>
  <c r="K259"/>
  <c r="I259" s="1"/>
  <c r="K464"/>
  <c r="I464" s="1"/>
  <c r="K429"/>
  <c r="I429" s="1"/>
  <c r="K194"/>
  <c r="I194" s="1"/>
  <c r="K85"/>
  <c r="I85" s="1"/>
  <c r="K185"/>
  <c r="I185" s="1"/>
  <c r="K91"/>
  <c r="I91" s="1"/>
  <c r="K452"/>
  <c r="I452" s="1"/>
  <c r="K197"/>
  <c r="I197" s="1"/>
  <c r="K193"/>
  <c r="I193" s="1"/>
  <c r="K257"/>
  <c r="I257" s="1"/>
  <c r="K32"/>
  <c r="I32" s="1"/>
  <c r="L442"/>
  <c r="M442" s="1"/>
  <c r="K460"/>
  <c r="I460" s="1"/>
  <c r="K434"/>
  <c r="I434" s="1"/>
  <c r="K242"/>
  <c r="I242" s="1"/>
  <c r="K423"/>
  <c r="I423" s="1"/>
  <c r="K331"/>
  <c r="I331" s="1"/>
  <c r="K220"/>
  <c r="I220" s="1"/>
  <c r="L328"/>
  <c r="M328" s="1"/>
  <c r="K192"/>
  <c r="I192" s="1"/>
  <c r="K191"/>
  <c r="I191" s="1"/>
  <c r="K173"/>
  <c r="I173" s="1"/>
  <c r="K80"/>
  <c r="I80" s="1"/>
  <c r="K420"/>
  <c r="I420" s="1"/>
  <c r="K248"/>
  <c r="I248" s="1"/>
  <c r="K286"/>
  <c r="K96"/>
  <c r="I96" s="1"/>
  <c r="K319"/>
  <c r="I319" s="1"/>
  <c r="L318"/>
  <c r="M318" s="1"/>
  <c r="K234"/>
  <c r="I234" s="1"/>
  <c r="K311"/>
  <c r="I311" s="1"/>
  <c r="K71"/>
  <c r="I71" s="1"/>
  <c r="L30"/>
  <c r="M30" s="1"/>
  <c r="K34"/>
  <c r="I34" s="1"/>
  <c r="K389"/>
  <c r="K341"/>
  <c r="I341" s="1"/>
  <c r="K117"/>
  <c r="I117" s="1"/>
  <c r="K148"/>
  <c r="I148" s="1"/>
  <c r="K116"/>
  <c r="I116" s="1"/>
  <c r="K283"/>
  <c r="K335"/>
  <c r="I335" s="1"/>
  <c r="H236"/>
  <c r="K433"/>
  <c r="K348"/>
  <c r="K352"/>
  <c r="I352" s="1"/>
  <c r="K332"/>
  <c r="I332" s="1"/>
  <c r="K308"/>
  <c r="I308" s="1"/>
  <c r="K186"/>
  <c r="I186" s="1"/>
  <c r="H450"/>
  <c r="H338"/>
  <c r="K397"/>
  <c r="H79"/>
  <c r="K346"/>
  <c r="I346" s="1"/>
  <c r="L124"/>
  <c r="M124" s="1"/>
  <c r="H25"/>
  <c r="K307"/>
  <c r="I307" s="1"/>
  <c r="H68"/>
  <c r="K355"/>
  <c r="K146"/>
  <c r="I146" s="1"/>
  <c r="K113"/>
  <c r="I113" s="1"/>
  <c r="K68"/>
  <c r="I68" s="1"/>
  <c r="H92"/>
  <c r="K25"/>
  <c r="I25" s="1"/>
  <c r="I109"/>
  <c r="K468"/>
  <c r="I468" s="1"/>
  <c r="L467"/>
  <c r="M467" s="1"/>
  <c r="K461"/>
  <c r="K373"/>
  <c r="H422"/>
  <c r="K374"/>
  <c r="K376"/>
  <c r="K439"/>
  <c r="I439" s="1"/>
  <c r="K385"/>
  <c r="K375"/>
  <c r="K410"/>
  <c r="K360"/>
  <c r="H343"/>
  <c r="K343"/>
  <c r="I343" s="1"/>
  <c r="H336"/>
  <c r="K336"/>
  <c r="I336" s="1"/>
  <c r="K261"/>
  <c r="I261" s="1"/>
  <c r="I339"/>
  <c r="K295"/>
  <c r="I295" s="1"/>
  <c r="L279"/>
  <c r="M279" s="1"/>
  <c r="K280"/>
  <c r="K301"/>
  <c r="I301" s="1"/>
  <c r="H265"/>
  <c r="K250"/>
  <c r="I250" s="1"/>
  <c r="K243"/>
  <c r="I243" s="1"/>
  <c r="K231"/>
  <c r="I231" s="1"/>
  <c r="K216"/>
  <c r="K161"/>
  <c r="I161" s="1"/>
  <c r="H180"/>
  <c r="H106"/>
  <c r="K130"/>
  <c r="K165"/>
  <c r="I165" s="1"/>
  <c r="H147"/>
  <c r="K198"/>
  <c r="I198" s="1"/>
  <c r="K106"/>
  <c r="K98"/>
  <c r="K176"/>
  <c r="I176" s="1"/>
  <c r="K166"/>
  <c r="I166" s="1"/>
  <c r="H110"/>
  <c r="K60"/>
  <c r="I60" s="1"/>
  <c r="K77"/>
  <c r="K64"/>
  <c r="I64" s="1"/>
  <c r="H64"/>
  <c r="K114"/>
  <c r="I114" s="1"/>
  <c r="K49"/>
  <c r="I49" s="1"/>
  <c r="K19"/>
  <c r="I19" s="1"/>
  <c r="K382"/>
  <c r="K428"/>
  <c r="I428" s="1"/>
  <c r="K322"/>
  <c r="L315"/>
  <c r="M315" s="1"/>
  <c r="K316"/>
  <c r="K236"/>
  <c r="I236" s="1"/>
  <c r="H327"/>
  <c r="H303"/>
  <c r="H292"/>
  <c r="K256"/>
  <c r="I256" s="1"/>
  <c r="K258"/>
  <c r="I258" s="1"/>
  <c r="K218"/>
  <c r="K240"/>
  <c r="I240" s="1"/>
  <c r="L237"/>
  <c r="M237" s="1"/>
  <c r="K291"/>
  <c r="K230"/>
  <c r="I230" s="1"/>
  <c r="L209"/>
  <c r="M209" s="1"/>
  <c r="K210"/>
  <c r="I210" s="1"/>
  <c r="K149"/>
  <c r="I149" s="1"/>
  <c r="K159"/>
  <c r="I159" s="1"/>
  <c r="K69"/>
  <c r="I69" s="1"/>
  <c r="L67"/>
  <c r="M67" s="1"/>
  <c r="K184"/>
  <c r="I184" s="1"/>
  <c r="H179"/>
  <c r="K157"/>
  <c r="I157" s="1"/>
  <c r="H104"/>
  <c r="K167"/>
  <c r="I167" s="1"/>
  <c r="K203"/>
  <c r="K134"/>
  <c r="K88"/>
  <c r="K208"/>
  <c r="H169"/>
  <c r="K151"/>
  <c r="I151" s="1"/>
  <c r="K52"/>
  <c r="I52" s="1"/>
  <c r="K158"/>
  <c r="I158" s="1"/>
  <c r="K141"/>
  <c r="I141" s="1"/>
  <c r="K33"/>
  <c r="K87"/>
  <c r="L55"/>
  <c r="M55" s="1"/>
  <c r="K20"/>
  <c r="I20" s="1"/>
  <c r="K42"/>
  <c r="I42" s="1"/>
  <c r="K44"/>
  <c r="K441"/>
  <c r="I441" s="1"/>
  <c r="K419"/>
  <c r="I419" s="1"/>
  <c r="K372"/>
  <c r="K412"/>
  <c r="K415"/>
  <c r="K361"/>
  <c r="K404"/>
  <c r="K470"/>
  <c r="I470" s="1"/>
  <c r="K469"/>
  <c r="I469" s="1"/>
  <c r="K430"/>
  <c r="I430" s="1"/>
  <c r="K459"/>
  <c r="I459" s="1"/>
  <c r="L458"/>
  <c r="M458" s="1"/>
  <c r="H430"/>
  <c r="K401"/>
  <c r="K365"/>
  <c r="H417"/>
  <c r="L337"/>
  <c r="M337" s="1"/>
  <c r="K338"/>
  <c r="I338" s="1"/>
  <c r="K354"/>
  <c r="K403"/>
  <c r="K350"/>
  <c r="H339"/>
  <c r="K381"/>
  <c r="K379"/>
  <c r="K317"/>
  <c r="H306"/>
  <c r="K306"/>
  <c r="I306" s="1"/>
  <c r="K267"/>
  <c r="I267" s="1"/>
  <c r="K277"/>
  <c r="K253"/>
  <c r="I253" s="1"/>
  <c r="H226"/>
  <c r="L297"/>
  <c r="M297" s="1"/>
  <c r="K302"/>
  <c r="I302" s="1"/>
  <c r="K275"/>
  <c r="K272"/>
  <c r="K252"/>
  <c r="I252" s="1"/>
  <c r="K227"/>
  <c r="I227" s="1"/>
  <c r="K233"/>
  <c r="I233" s="1"/>
  <c r="L214"/>
  <c r="M214" s="1"/>
  <c r="K215"/>
  <c r="I215" s="1"/>
  <c r="H211"/>
  <c r="K226"/>
  <c r="I226" s="1"/>
  <c r="L181"/>
  <c r="M181" s="1"/>
  <c r="H164"/>
  <c r="H86"/>
  <c r="K155"/>
  <c r="I155" s="1"/>
  <c r="K153"/>
  <c r="I153" s="1"/>
  <c r="K132"/>
  <c r="I132" s="1"/>
  <c r="K104"/>
  <c r="L100"/>
  <c r="M100" s="1"/>
  <c r="K162"/>
  <c r="I162" s="1"/>
  <c r="K144"/>
  <c r="I144" s="1"/>
  <c r="K110"/>
  <c r="K180"/>
  <c r="K160"/>
  <c r="I160" s="1"/>
  <c r="K95"/>
  <c r="I95" s="1"/>
  <c r="K48"/>
  <c r="I48" s="1"/>
  <c r="K54"/>
  <c r="I54" s="1"/>
  <c r="K9"/>
  <c r="I9" s="1"/>
  <c r="K75"/>
  <c r="L45"/>
  <c r="M45" s="1"/>
  <c r="K50"/>
  <c r="I50" s="1"/>
  <c r="K53"/>
  <c r="I53" s="1"/>
  <c r="K28"/>
  <c r="I28" s="1"/>
  <c r="K59"/>
  <c r="I59" s="1"/>
  <c r="K16"/>
  <c r="I16" s="1"/>
  <c r="K76"/>
  <c r="K73"/>
  <c r="L453"/>
  <c r="M453" s="1"/>
  <c r="K454"/>
  <c r="I454" s="1"/>
  <c r="K377"/>
  <c r="H418"/>
  <c r="K326"/>
  <c r="I326" s="1"/>
  <c r="K323"/>
  <c r="I323" s="1"/>
  <c r="L321"/>
  <c r="M321" s="1"/>
  <c r="H313"/>
  <c r="K313"/>
  <c r="I313" s="1"/>
  <c r="K324"/>
  <c r="I324" s="1"/>
  <c r="H312"/>
  <c r="K312"/>
  <c r="I312" s="1"/>
  <c r="H255"/>
  <c r="K304"/>
  <c r="K294"/>
  <c r="K344"/>
  <c r="I344" s="1"/>
  <c r="K273"/>
  <c r="H268"/>
  <c r="K262"/>
  <c r="I262" s="1"/>
  <c r="K251"/>
  <c r="I251" s="1"/>
  <c r="K247"/>
  <c r="I247" s="1"/>
  <c r="K202"/>
  <c r="K225"/>
  <c r="I225" s="1"/>
  <c r="K190"/>
  <c r="I190" s="1"/>
  <c r="H165"/>
  <c r="K147"/>
  <c r="I147" s="1"/>
  <c r="K178"/>
  <c r="H163"/>
  <c r="K145"/>
  <c r="I145" s="1"/>
  <c r="K111"/>
  <c r="I111" s="1"/>
  <c r="L142"/>
  <c r="M142" s="1"/>
  <c r="K196"/>
  <c r="I196" s="1"/>
  <c r="K119"/>
  <c r="K187"/>
  <c r="I187" s="1"/>
  <c r="H157"/>
  <c r="K118"/>
  <c r="I118" s="1"/>
  <c r="K86"/>
  <c r="K175"/>
  <c r="I175" s="1"/>
  <c r="K84"/>
  <c r="I84" s="1"/>
  <c r="K72"/>
  <c r="K177"/>
  <c r="I177" s="1"/>
  <c r="K70"/>
  <c r="K179"/>
  <c r="K154"/>
  <c r="I154" s="1"/>
  <c r="L36"/>
  <c r="M36" s="1"/>
  <c r="K38"/>
  <c r="K41"/>
  <c r="I41" s="1"/>
  <c r="K26"/>
  <c r="I26" s="1"/>
  <c r="K21"/>
  <c r="I21" s="1"/>
  <c r="H7"/>
  <c r="K51"/>
  <c r="I51" s="1"/>
  <c r="K58"/>
  <c r="I58" s="1"/>
  <c r="K408"/>
  <c r="K457"/>
  <c r="I457" s="1"/>
  <c r="L436"/>
  <c r="M436" s="1"/>
  <c r="K437"/>
  <c r="I437" s="1"/>
  <c r="K432"/>
  <c r="I432" s="1"/>
  <c r="K409"/>
  <c r="K388"/>
  <c r="K359"/>
  <c r="K394"/>
  <c r="K405"/>
  <c r="K422"/>
  <c r="I422" s="1"/>
  <c r="K353"/>
  <c r="I353" s="1"/>
  <c r="K345"/>
  <c r="I345" s="1"/>
  <c r="H345"/>
  <c r="K356"/>
  <c r="K340"/>
  <c r="I340" s="1"/>
  <c r="K249"/>
  <c r="I249" s="1"/>
  <c r="K224"/>
  <c r="L222"/>
  <c r="M222" s="1"/>
  <c r="K325"/>
  <c r="I325" s="1"/>
  <c r="K378"/>
  <c r="K292"/>
  <c r="K330"/>
  <c r="H311"/>
  <c r="H260"/>
  <c r="H261"/>
  <c r="K223"/>
  <c r="K327"/>
  <c r="I327" s="1"/>
  <c r="K293"/>
  <c r="I293" s="1"/>
  <c r="K268"/>
  <c r="I268" s="1"/>
  <c r="K244"/>
  <c r="I244" s="1"/>
  <c r="K314"/>
  <c r="I314" s="1"/>
  <c r="K270"/>
  <c r="I270" s="1"/>
  <c r="K241"/>
  <c r="I241" s="1"/>
  <c r="K199"/>
  <c r="K201"/>
  <c r="K81"/>
  <c r="I81" s="1"/>
  <c r="K195"/>
  <c r="I195" s="1"/>
  <c r="H152"/>
  <c r="H136"/>
  <c r="K93"/>
  <c r="I93" s="1"/>
  <c r="K62"/>
  <c r="I62" s="1"/>
  <c r="L137"/>
  <c r="M137" s="1"/>
  <c r="K140"/>
  <c r="I140" s="1"/>
  <c r="H193"/>
  <c r="H159"/>
  <c r="K138"/>
  <c r="K107"/>
  <c r="I107" s="1"/>
  <c r="K212"/>
  <c r="I212" s="1"/>
  <c r="K170"/>
  <c r="I170" s="1"/>
  <c r="K152"/>
  <c r="I152" s="1"/>
  <c r="K156"/>
  <c r="I156" s="1"/>
  <c r="K123"/>
  <c r="K102"/>
  <c r="K15"/>
  <c r="I15" s="1"/>
  <c r="K83"/>
  <c r="I83" s="1"/>
  <c r="K24"/>
  <c r="I24" s="1"/>
  <c r="K65"/>
  <c r="I65" s="1"/>
  <c r="M473"/>
  <c r="M2" s="1"/>
  <c r="M4" s="1"/>
  <c r="K7"/>
  <c r="L6"/>
  <c r="M6" s="1"/>
  <c r="K37"/>
  <c r="K31"/>
  <c r="I31" s="1"/>
  <c r="K8"/>
  <c r="I8" s="1"/>
  <c r="K17"/>
  <c r="I17" s="1"/>
  <c r="L22"/>
  <c r="M22" s="1"/>
  <c r="K472"/>
  <c r="I472" s="1"/>
  <c r="K462"/>
  <c r="I462" s="1"/>
  <c r="K438"/>
  <c r="K387"/>
  <c r="K444"/>
  <c r="I444" s="1"/>
  <c r="H334"/>
  <c r="K471"/>
  <c r="I471" s="1"/>
  <c r="H455"/>
  <c r="H440"/>
  <c r="K440"/>
  <c r="I440" s="1"/>
  <c r="L425"/>
  <c r="M425" s="1"/>
  <c r="K393"/>
  <c r="H424"/>
  <c r="K435"/>
  <c r="I435" s="1"/>
  <c r="L431"/>
  <c r="M431" s="1"/>
  <c r="K407"/>
  <c r="K380"/>
  <c r="K358"/>
  <c r="K342"/>
  <c r="I342" s="1"/>
  <c r="K421"/>
  <c r="I421" s="1"/>
  <c r="H331"/>
  <c r="K310"/>
  <c r="I310" s="1"/>
  <c r="K351"/>
  <c r="I351" s="1"/>
  <c r="K347"/>
  <c r="K320"/>
  <c r="I320" s="1"/>
  <c r="H267"/>
  <c r="L357"/>
  <c r="M357" s="1"/>
  <c r="K255"/>
  <c r="I255" s="1"/>
  <c r="K303"/>
  <c r="I303" s="1"/>
  <c r="K276"/>
  <c r="K263"/>
  <c r="I263" s="1"/>
  <c r="H228"/>
  <c r="K265"/>
  <c r="I265" s="1"/>
  <c r="K264"/>
  <c r="I264" s="1"/>
  <c r="K269"/>
  <c r="I269" s="1"/>
  <c r="K219"/>
  <c r="I219" s="1"/>
  <c r="K245"/>
  <c r="I245" s="1"/>
  <c r="K229"/>
  <c r="I229" s="1"/>
  <c r="H153"/>
  <c r="K169"/>
  <c r="I169" s="1"/>
  <c r="H151"/>
  <c r="H109"/>
  <c r="K79"/>
  <c r="K211"/>
  <c r="I211" s="1"/>
  <c r="K200"/>
  <c r="K174"/>
  <c r="I174" s="1"/>
  <c r="K163"/>
  <c r="H145"/>
  <c r="K128"/>
  <c r="H111"/>
  <c r="K13"/>
  <c r="I13" s="1"/>
  <c r="K172"/>
  <c r="K121"/>
  <c r="I121" s="1"/>
  <c r="K74"/>
  <c r="K115"/>
  <c r="I115" s="1"/>
  <c r="K89"/>
  <c r="K168"/>
  <c r="I168" s="1"/>
  <c r="K150"/>
  <c r="I150" s="1"/>
  <c r="L108"/>
  <c r="M108" s="1"/>
  <c r="K90"/>
  <c r="K46"/>
  <c r="H34"/>
  <c r="K35"/>
  <c r="I35" s="1"/>
  <c r="K18"/>
  <c r="I18" s="1"/>
  <c r="K10"/>
  <c r="I10" s="1"/>
  <c r="I292" l="1"/>
  <c r="I90"/>
  <c r="I89"/>
  <c r="I74"/>
  <c r="I163"/>
  <c r="I224"/>
  <c r="I86"/>
  <c r="I76"/>
  <c r="I104"/>
  <c r="I134"/>
  <c r="I218"/>
  <c r="I110"/>
  <c r="I106"/>
  <c r="I130"/>
  <c r="I128"/>
  <c r="I38"/>
  <c r="I179"/>
  <c r="I72"/>
  <c r="I75"/>
  <c r="I208"/>
  <c r="I70"/>
  <c r="I316"/>
  <c r="I77"/>
  <c r="I280"/>
  <c r="I461"/>
  <c r="I79"/>
  <c r="I7"/>
  <c r="I180"/>
  <c r="I317"/>
  <c r="I87"/>
  <c r="I88"/>
  <c r="I216"/>
  <c r="I102"/>
  <c r="I37"/>
  <c r="I73"/>
  <c r="I44"/>
  <c r="I98"/>
</calcChain>
</file>

<file path=xl/sharedStrings.xml><?xml version="1.0" encoding="utf-8"?>
<sst xmlns="http://schemas.openxmlformats.org/spreadsheetml/2006/main" count="2361" uniqueCount="1381">
  <si>
    <t>[</t>
  </si>
  <si>
    <t>Proyecto</t>
  </si>
  <si>
    <t>Torre Icono ML2080</t>
  </si>
  <si>
    <t>]</t>
  </si>
  <si>
    <t>Sup</t>
  </si>
  <si>
    <t>$/m2</t>
  </si>
  <si>
    <t>Sin Iva / Terreno / Honorarios / Utilidad</t>
  </si>
  <si>
    <t>PU</t>
  </si>
  <si>
    <t>PT</t>
  </si>
  <si>
    <t>Codigo</t>
  </si>
  <si>
    <t>Estructura</t>
  </si>
  <si>
    <t>Código</t>
  </si>
  <si>
    <t>Elemento</t>
  </si>
  <si>
    <t>Descripción</t>
  </si>
  <si>
    <t>U.M.</t>
  </si>
  <si>
    <t>Cantidad</t>
  </si>
  <si>
    <t>MO</t>
  </si>
  <si>
    <t>MAT+GG</t>
  </si>
  <si>
    <t>Precio Unitario</t>
  </si>
  <si>
    <t>Precio Total</t>
  </si>
  <si>
    <t>1</t>
  </si>
  <si>
    <t>001</t>
  </si>
  <si>
    <t>Nivel</t>
  </si>
  <si>
    <t>TASA DE DERECHOS Y SERVICIOS</t>
  </si>
  <si>
    <t/>
  </si>
  <si>
    <t>1.1</t>
  </si>
  <si>
    <t>98TD000001</t>
  </si>
  <si>
    <t>Tarea</t>
  </si>
  <si>
    <t>TASAS, DERECHOS, SERVICIOS</t>
  </si>
  <si>
    <t>gl</t>
  </si>
  <si>
    <t>1.2</t>
  </si>
  <si>
    <t>03VA000100</t>
  </si>
  <si>
    <t>PERMISOS MUNICIPALES</t>
  </si>
  <si>
    <t>1.3</t>
  </si>
  <si>
    <t>98TD000002</t>
  </si>
  <si>
    <t>ANTEPROYECTO</t>
  </si>
  <si>
    <t>1.4</t>
  </si>
  <si>
    <t>98TD000003</t>
  </si>
  <si>
    <t>PROYECTO</t>
  </si>
  <si>
    <t>1.5</t>
  </si>
  <si>
    <t>98TD001001</t>
  </si>
  <si>
    <t>HONORARIOS ASESORAMIENTO OBRA</t>
  </si>
  <si>
    <t>1.6</t>
  </si>
  <si>
    <t>98TD000006</t>
  </si>
  <si>
    <t>HONORARIOS</t>
  </si>
  <si>
    <t>1.7</t>
  </si>
  <si>
    <t>98TD000005</t>
  </si>
  <si>
    <t>FINAL DE OBRA (P.H.)</t>
  </si>
  <si>
    <t>1.8</t>
  </si>
  <si>
    <t>98TD000007</t>
  </si>
  <si>
    <t>COMERCIALIZACION</t>
  </si>
  <si>
    <t>1.9</t>
  </si>
  <si>
    <t>98TD000008</t>
  </si>
  <si>
    <t>OTROS</t>
  </si>
  <si>
    <t>1.10</t>
  </si>
  <si>
    <t>TEM</t>
  </si>
  <si>
    <t>$</t>
  </si>
  <si>
    <t>1.11</t>
  </si>
  <si>
    <t>IIBB</t>
  </si>
  <si>
    <t>1.12</t>
  </si>
  <si>
    <t>electricidad</t>
  </si>
  <si>
    <t>Servicio de provision de energia electrica</t>
  </si>
  <si>
    <t>Mes</t>
  </si>
  <si>
    <t>1.13</t>
  </si>
  <si>
    <t>ConecElect</t>
  </si>
  <si>
    <t>Gastos conexionado de energia electrica</t>
  </si>
  <si>
    <t>1.14</t>
  </si>
  <si>
    <t>IIGG</t>
  </si>
  <si>
    <t>IIGG Impuesto a las Ganancias</t>
  </si>
  <si>
    <t>1.15</t>
  </si>
  <si>
    <t>IVA</t>
  </si>
  <si>
    <t>Saldo remante de IVA</t>
  </si>
  <si>
    <t>2</t>
  </si>
  <si>
    <t>002</t>
  </si>
  <si>
    <t>SERVICIOS VARIOS</t>
  </si>
  <si>
    <t>2.1</t>
  </si>
  <si>
    <t>03VA000028</t>
  </si>
  <si>
    <t>SERENO</t>
  </si>
  <si>
    <t>2.2</t>
  </si>
  <si>
    <t>03VA000035</t>
  </si>
  <si>
    <t>PAÑOLERO</t>
  </si>
  <si>
    <t>2.3</t>
  </si>
  <si>
    <t>03VA000029</t>
  </si>
  <si>
    <t>ALARMA + Camaras e Internet</t>
  </si>
  <si>
    <t>2.4</t>
  </si>
  <si>
    <t>03VA000032</t>
  </si>
  <si>
    <t>FLETES</t>
  </si>
  <si>
    <t>2.5</t>
  </si>
  <si>
    <t>03VA000034</t>
  </si>
  <si>
    <t>ALQUILER DE AUTOELEVADOR</t>
  </si>
  <si>
    <t>%</t>
  </si>
  <si>
    <t>2.6</t>
  </si>
  <si>
    <t>03VA004002</t>
  </si>
  <si>
    <t>SERVICIO DE LIMPIEZA FINAL DE OBRA</t>
  </si>
  <si>
    <t>2.7</t>
  </si>
  <si>
    <t>03VA003101</t>
  </si>
  <si>
    <t>SHOWROOM</t>
  </si>
  <si>
    <t>3</t>
  </si>
  <si>
    <t>003</t>
  </si>
  <si>
    <t>AYUDA DE GREMIOS</t>
  </si>
  <si>
    <t>3.1</t>
  </si>
  <si>
    <t>03VA000040</t>
  </si>
  <si>
    <t>SERVICIO DE CONTENEDOR - ALBAÑILERIA</t>
  </si>
  <si>
    <t>ud</t>
  </si>
  <si>
    <t>3.2</t>
  </si>
  <si>
    <t>03VA000026</t>
  </si>
  <si>
    <t>SERVICIO DE CONTENEDOR ESTRUCTURA</t>
  </si>
  <si>
    <t>3.3</t>
  </si>
  <si>
    <t>03VA000043</t>
  </si>
  <si>
    <t>PRODUCTOS DE LIMPIEZA P/OBRA</t>
  </si>
  <si>
    <t>3.4</t>
  </si>
  <si>
    <t>99SG999001</t>
  </si>
  <si>
    <t>AYUDA DE GREMIO Perdigon</t>
  </si>
  <si>
    <t>3.5</t>
  </si>
  <si>
    <t>99SG999002</t>
  </si>
  <si>
    <t>ADICIONALES Vs</t>
  </si>
  <si>
    <t>4</t>
  </si>
  <si>
    <t>004</t>
  </si>
  <si>
    <t>PRELIMINARES</t>
  </si>
  <si>
    <t>4.1</t>
  </si>
  <si>
    <t>03OB002002</t>
  </si>
  <si>
    <t>OBRADOR</t>
  </si>
  <si>
    <t>4.2</t>
  </si>
  <si>
    <t>03TP000200</t>
  </si>
  <si>
    <t>CARTEL REGLAMENTARIO DE OBRA</t>
  </si>
  <si>
    <t>4.3</t>
  </si>
  <si>
    <t>03TP001003</t>
  </si>
  <si>
    <t>CERCO DE OBRA</t>
  </si>
  <si>
    <t>4.4</t>
  </si>
  <si>
    <t>03TP000009</t>
  </si>
  <si>
    <t>MANTENIMIENTO DE VEREDA</t>
  </si>
  <si>
    <t>4.5</t>
  </si>
  <si>
    <t>03TP000012</t>
  </si>
  <si>
    <t>OFICINA TECNICA</t>
  </si>
  <si>
    <t>4.6</t>
  </si>
  <si>
    <t>03OB001004</t>
  </si>
  <si>
    <t>ILUMINACION DE OBRA</t>
  </si>
  <si>
    <t>5</t>
  </si>
  <si>
    <t>005</t>
  </si>
  <si>
    <t>DEMOLICIONES</t>
  </si>
  <si>
    <t>5.1</t>
  </si>
  <si>
    <t>9998002070a</t>
  </si>
  <si>
    <t>DEMOLICÓN DE PROPIEDAD</t>
  </si>
  <si>
    <t>6</t>
  </si>
  <si>
    <t>006</t>
  </si>
  <si>
    <t>MOVIMIENTO DE TIERRA</t>
  </si>
  <si>
    <t>6.1</t>
  </si>
  <si>
    <t>EXC001</t>
  </si>
  <si>
    <t>DESBROCE Y LIMPIEZA DEL TERRENO</t>
  </si>
  <si>
    <t>m2</t>
  </si>
  <si>
    <t>6.2</t>
  </si>
  <si>
    <t>EXC002</t>
  </si>
  <si>
    <t>EXC.VAC. A MÁQUINA PC200</t>
  </si>
  <si>
    <t>m3</t>
  </si>
  <si>
    <t>6.3</t>
  </si>
  <si>
    <t>EXC003</t>
  </si>
  <si>
    <t>EXC. POR TRONERAS</t>
  </si>
  <si>
    <t>6.4</t>
  </si>
  <si>
    <t>EXC004</t>
  </si>
  <si>
    <t>PERFILADO TRONERA A MANO</t>
  </si>
  <si>
    <t>6.5</t>
  </si>
  <si>
    <t>EXC005</t>
  </si>
  <si>
    <t>PERFILADO ZAPATA A MANO</t>
  </si>
  <si>
    <t>6.6</t>
  </si>
  <si>
    <t>EXC006</t>
  </si>
  <si>
    <t>EXC. BASES AISLADAS C/BOBCAT</t>
  </si>
  <si>
    <t>6.7</t>
  </si>
  <si>
    <t>EXC007</t>
  </si>
  <si>
    <t>PERFILADO BASES A MANO</t>
  </si>
  <si>
    <t>6.8</t>
  </si>
  <si>
    <t>EXC008</t>
  </si>
  <si>
    <t>EXC VIGAS DE FUNDACION C/BOBCAT</t>
  </si>
  <si>
    <t>6.9</t>
  </si>
  <si>
    <t>EXC009</t>
  </si>
  <si>
    <t>PERFILADO VIGAS A MANO</t>
  </si>
  <si>
    <t>7</t>
  </si>
  <si>
    <t>007</t>
  </si>
  <si>
    <t>CIMENTACIONES</t>
  </si>
  <si>
    <t>7.1</t>
  </si>
  <si>
    <t>CIM01</t>
  </si>
  <si>
    <t>MICROPILOTINES 3m</t>
  </si>
  <si>
    <t>7.2</t>
  </si>
  <si>
    <t>CIM02</t>
  </si>
  <si>
    <t>MICROPILOTINES 6m</t>
  </si>
  <si>
    <t>7.3</t>
  </si>
  <si>
    <t>CIM03</t>
  </si>
  <si>
    <t>SOLERA DE SUBMURACION</t>
  </si>
  <si>
    <t>7.4</t>
  </si>
  <si>
    <t>CIM04</t>
  </si>
  <si>
    <t>TABIQUE Hº SUBMURACION E=15CM</t>
  </si>
  <si>
    <t>7.5</t>
  </si>
  <si>
    <t>CIM07</t>
  </si>
  <si>
    <t>VIGA DE FUNDACION Hº</t>
  </si>
  <si>
    <t>7.6</t>
  </si>
  <si>
    <t>CIM06</t>
  </si>
  <si>
    <t>Hº DE LIMPIEZA</t>
  </si>
  <si>
    <t>7.7</t>
  </si>
  <si>
    <t>CIM08</t>
  </si>
  <si>
    <t>LOSA DE FUNDACION</t>
  </si>
  <si>
    <t>7.8</t>
  </si>
  <si>
    <t>CIM09</t>
  </si>
  <si>
    <t>MACIZADO</t>
  </si>
  <si>
    <t>7.9</t>
  </si>
  <si>
    <t>CIM10</t>
  </si>
  <si>
    <t>PAVIMENTO ARMADO</t>
  </si>
  <si>
    <t>7.10</t>
  </si>
  <si>
    <t>CIM11</t>
  </si>
  <si>
    <t>LOSA MACIZA ASCENSORES</t>
  </si>
  <si>
    <t>7.11</t>
  </si>
  <si>
    <t>CIM12</t>
  </si>
  <si>
    <t>ANCLAJES DE SUBMURACION</t>
  </si>
  <si>
    <t>8</t>
  </si>
  <si>
    <t>008</t>
  </si>
  <si>
    <t>ESTRUCTURAS</t>
  </si>
  <si>
    <t>8.1</t>
  </si>
  <si>
    <t>EST12</t>
  </si>
  <si>
    <t>COLUMNAS HºAº</t>
  </si>
  <si>
    <t>8.2</t>
  </si>
  <si>
    <t>EST13</t>
  </si>
  <si>
    <t>COLUMNAS Hº VISTO</t>
  </si>
  <si>
    <t>8.3</t>
  </si>
  <si>
    <t>EST14</t>
  </si>
  <si>
    <t>Hº ESTRUCTURAL - TABIQUES</t>
  </si>
  <si>
    <t>8.4</t>
  </si>
  <si>
    <t>EST15</t>
  </si>
  <si>
    <t>Hº ESTRUCTURAL VISTO - TABIQUES</t>
  </si>
  <si>
    <t>8.5</t>
  </si>
  <si>
    <t>EST16</t>
  </si>
  <si>
    <t>BOVEDILLAS + LOSA CASETONADO</t>
  </si>
  <si>
    <t>8.6</t>
  </si>
  <si>
    <t>EST17</t>
  </si>
  <si>
    <t>LOSA CASETONADO Hº VISTO</t>
  </si>
  <si>
    <t>8.7</t>
  </si>
  <si>
    <t>EST18</t>
  </si>
  <si>
    <t>VIGAS HºAº</t>
  </si>
  <si>
    <t>8.8</t>
  </si>
  <si>
    <t>EST19</t>
  </si>
  <si>
    <t>VIGAS DE Hº VISTO</t>
  </si>
  <si>
    <t>8.9</t>
  </si>
  <si>
    <t>EST20</t>
  </si>
  <si>
    <t>LOSA EN VOLADIZO</t>
  </si>
  <si>
    <t>8.10</t>
  </si>
  <si>
    <t>EST21</t>
  </si>
  <si>
    <t>LOSA EN VOLADIZO-BALCONES</t>
  </si>
  <si>
    <t>8.11</t>
  </si>
  <si>
    <t>EST22</t>
  </si>
  <si>
    <t>LOSA EN VOLADIZO-Hº VISTO</t>
  </si>
  <si>
    <t>8.12</t>
  </si>
  <si>
    <t>EST23</t>
  </si>
  <si>
    <t>LOSA MACIZA ESCALERA</t>
  </si>
  <si>
    <t>8.13</t>
  </si>
  <si>
    <t>EST24</t>
  </si>
  <si>
    <t>Hº ESTRUCTURAL- ESCALERA</t>
  </si>
  <si>
    <t>8.14</t>
  </si>
  <si>
    <t>EST25</t>
  </si>
  <si>
    <t>CAJA DE ASCENSOR</t>
  </si>
  <si>
    <t>8.15</t>
  </si>
  <si>
    <t>EST26</t>
  </si>
  <si>
    <t>LOSA CASETONADO - (CAJA ASCENSOR)</t>
  </si>
  <si>
    <t>8.16</t>
  </si>
  <si>
    <t>EST27</t>
  </si>
  <si>
    <t>VIGA Hº Aº (CAJA ASCENSOR)</t>
  </si>
  <si>
    <t>8.17</t>
  </si>
  <si>
    <t>EST28</t>
  </si>
  <si>
    <t>LOSA MACIZA ASCENSOR</t>
  </si>
  <si>
    <t>8.18</t>
  </si>
  <si>
    <t>EST29</t>
  </si>
  <si>
    <t>LOSA CASETONADO - RAMPA PEATONAL</t>
  </si>
  <si>
    <t>8.19</t>
  </si>
  <si>
    <t>EST30</t>
  </si>
  <si>
    <t>LOSA CASETONADO - RAMPA VEHICULAR</t>
  </si>
  <si>
    <t>8.20</t>
  </si>
  <si>
    <t>EST31</t>
  </si>
  <si>
    <t>VIGAS DE Hº VISTO "C"</t>
  </si>
  <si>
    <t>8.21</t>
  </si>
  <si>
    <t>EST32</t>
  </si>
  <si>
    <t>VIGA DE Hº VISTO - BARANDA</t>
  </si>
  <si>
    <t>8.22</t>
  </si>
  <si>
    <t>EST33</t>
  </si>
  <si>
    <t>LOSA DE PILETA</t>
  </si>
  <si>
    <t>8.23</t>
  </si>
  <si>
    <t>EST34</t>
  </si>
  <si>
    <t>VIGAS Hº Aº CUBIERTA</t>
  </si>
  <si>
    <t>8.24</t>
  </si>
  <si>
    <t>EST35</t>
  </si>
  <si>
    <t>VIGAS HºAº CUBIERTA CASETONADO</t>
  </si>
  <si>
    <t>8.25</t>
  </si>
  <si>
    <t>EST36</t>
  </si>
  <si>
    <t>LOSA CASETONADO 6CM</t>
  </si>
  <si>
    <t>8.26</t>
  </si>
  <si>
    <t>EST37</t>
  </si>
  <si>
    <t>LOSA FONDO TANQUE</t>
  </si>
  <si>
    <t>8.27</t>
  </si>
  <si>
    <t>EST38</t>
  </si>
  <si>
    <t>Hº ESTRUCTURAL-TABIQUE TANQUE E=20CM</t>
  </si>
  <si>
    <t>8.28</t>
  </si>
  <si>
    <t>EST39</t>
  </si>
  <si>
    <t>LOSA TAPA DE TANQUE</t>
  </si>
  <si>
    <t>8.29</t>
  </si>
  <si>
    <t>EST40</t>
  </si>
  <si>
    <t>Consumibles Varios Aditivos,Desenco,clavos,EPS</t>
  </si>
  <si>
    <t>8.30</t>
  </si>
  <si>
    <t>EST41</t>
  </si>
  <si>
    <t>Escalera interiores duplex</t>
  </si>
  <si>
    <t>8.31</t>
  </si>
  <si>
    <t>EST42</t>
  </si>
  <si>
    <t>Curaciones varias de estructuras</t>
  </si>
  <si>
    <t>8.32</t>
  </si>
  <si>
    <t>EST43</t>
  </si>
  <si>
    <t>Viga y tabique en terraza</t>
  </si>
  <si>
    <t>9</t>
  </si>
  <si>
    <t>009</t>
  </si>
  <si>
    <t>MAMPOSTERIA</t>
  </si>
  <si>
    <t>9.1</t>
  </si>
  <si>
    <t>MAMP5</t>
  </si>
  <si>
    <t>./Ladrillo macizo 5 cm .</t>
  </si>
  <si>
    <t>9.2</t>
  </si>
  <si>
    <t>MAMP2</t>
  </si>
  <si>
    <t>./Ladrillo macizo 15 cm</t>
  </si>
  <si>
    <t>9.3</t>
  </si>
  <si>
    <t>MAMP7</t>
  </si>
  <si>
    <t>./Ladrillo Hueco 12 cm . Mampostería hueco 8 o 12 - tradicional</t>
  </si>
  <si>
    <t>9.4</t>
  </si>
  <si>
    <t>MAMP6</t>
  </si>
  <si>
    <t>./Ladrillo Hueco 8 cm . Mampostería de Hueco 8 o 12 - rapibrick</t>
  </si>
  <si>
    <t>9.5</t>
  </si>
  <si>
    <t>03MA000001</t>
  </si>
  <si>
    <t>MAMPOSTERIA MATERIALES</t>
  </si>
  <si>
    <t>9.6</t>
  </si>
  <si>
    <t>03MA000010</t>
  </si>
  <si>
    <t>Modificaciones varias</t>
  </si>
  <si>
    <t>9.7</t>
  </si>
  <si>
    <t>Apretada</t>
  </si>
  <si>
    <t>Mamposteria Ladrillo comun de 20 cm espesor</t>
  </si>
  <si>
    <t>10</t>
  </si>
  <si>
    <t>010</t>
  </si>
  <si>
    <t>AISLACIONES</t>
  </si>
  <si>
    <t>10.1</t>
  </si>
  <si>
    <t>03AI000006</t>
  </si>
  <si>
    <t>Aislacion hidrofuga bajo pavimentos de cocheras</t>
  </si>
  <si>
    <t>10.2</t>
  </si>
  <si>
    <t>03SG007001</t>
  </si>
  <si>
    <t>Aislacion hidrofuga de marquesina de planta baja</t>
  </si>
  <si>
    <t>10.3</t>
  </si>
  <si>
    <t>03AI000008</t>
  </si>
  <si>
    <t>Aislacion hidrofuga en piso de balcones y terrazas</t>
  </si>
  <si>
    <t>10.4</t>
  </si>
  <si>
    <t>03SG007007</t>
  </si>
  <si>
    <t>IMPERM LOSA DE INSPECCIÓN (SUB) - GRAL</t>
  </si>
  <si>
    <t>10.5</t>
  </si>
  <si>
    <t>03AI000001</t>
  </si>
  <si>
    <t>Aislacion Hidrofuga en interior de tanque</t>
  </si>
  <si>
    <t>10.6</t>
  </si>
  <si>
    <t>03SG007002</t>
  </si>
  <si>
    <t>Aislacion Hidrofuga Sala termotanques</t>
  </si>
  <si>
    <t>10.7</t>
  </si>
  <si>
    <t>03AI000007</t>
  </si>
  <si>
    <t>Aislacion Hidrofuga en Pileta</t>
  </si>
  <si>
    <t>10.8</t>
  </si>
  <si>
    <t>03SG007003</t>
  </si>
  <si>
    <t>Aislacion Hidrofuga en Terraza - Pileta</t>
  </si>
  <si>
    <t>10.9</t>
  </si>
  <si>
    <t>03AI000003</t>
  </si>
  <si>
    <t>Aislacion Hidrofuga en Terraza - Quincho</t>
  </si>
  <si>
    <t>10.10</t>
  </si>
  <si>
    <t>03SG007004</t>
  </si>
  <si>
    <t>Aislacion Hidrofuga en losa tapa y balcones</t>
  </si>
  <si>
    <t>10.11</t>
  </si>
  <si>
    <t>03AI000005</t>
  </si>
  <si>
    <t>AISLACION TERMICA BAJO CUBIERTA METALICA</t>
  </si>
  <si>
    <t>10.12</t>
  </si>
  <si>
    <t>03SG007006</t>
  </si>
  <si>
    <t>AISLACIÓN TERM.B/CTA METALICA (SUB) - GRAL</t>
  </si>
  <si>
    <t>10.13</t>
  </si>
  <si>
    <t>03AI000004</t>
  </si>
  <si>
    <t>Aislacion horizontal sala de maquina ascensores</t>
  </si>
  <si>
    <t>10.14</t>
  </si>
  <si>
    <t>03SG007005</t>
  </si>
  <si>
    <t>IMPERM. BAJO RECORRIDO ASC (SUB) - GRAL</t>
  </si>
  <si>
    <t>10.15</t>
  </si>
  <si>
    <t>03AI000011</t>
  </si>
  <si>
    <t>IMPERMEABILIZACIÓN BAJO DECK</t>
  </si>
  <si>
    <t>11</t>
  </si>
  <si>
    <t>011</t>
  </si>
  <si>
    <t>REVOQUES</t>
  </si>
  <si>
    <t>11.1</t>
  </si>
  <si>
    <t>03RE001001</t>
  </si>
  <si>
    <t>REVOQUE MAT</t>
  </si>
  <si>
    <t>11.2</t>
  </si>
  <si>
    <t>03RE001002</t>
  </si>
  <si>
    <t>REVOQUE MO</t>
  </si>
  <si>
    <t>11.3</t>
  </si>
  <si>
    <t>REVOQ6</t>
  </si>
  <si>
    <t>Revoque Rustico interior</t>
  </si>
  <si>
    <t>11.4</t>
  </si>
  <si>
    <t>REVOQ7</t>
  </si>
  <si>
    <t>Revoque Parex 3en1</t>
  </si>
  <si>
    <t>11.5</t>
  </si>
  <si>
    <t>REVOQ8</t>
  </si>
  <si>
    <t>Revoque Fino Interior</t>
  </si>
  <si>
    <t>11.6</t>
  </si>
  <si>
    <t>RECOQ9</t>
  </si>
  <si>
    <t>Revoque con terminacion yeso Alpress</t>
  </si>
  <si>
    <t>11.7</t>
  </si>
  <si>
    <t>REVOQ10</t>
  </si>
  <si>
    <t>./Revoque Grueso (fratasado) cocheras</t>
  </si>
  <si>
    <t>11.8</t>
  </si>
  <si>
    <t>RevHidrMuroDobl</t>
  </si>
  <si>
    <t>Revoque hidrofugo + Pintura Asfáltica + telgopor</t>
  </si>
  <si>
    <t>11.9</t>
  </si>
  <si>
    <t>RevoqHidrof</t>
  </si>
  <si>
    <t>Revoque hidrofugo</t>
  </si>
  <si>
    <t>11.10</t>
  </si>
  <si>
    <t>PrepRev</t>
  </si>
  <si>
    <t>Preparacion pisos para proyectado</t>
  </si>
  <si>
    <t>11.11</t>
  </si>
  <si>
    <t>REVOQ5</t>
  </si>
  <si>
    <t>Revoque Parex 3en1 A NIVEL DE PISO</t>
  </si>
  <si>
    <t>11.12</t>
  </si>
  <si>
    <t>Revoq11</t>
  </si>
  <si>
    <t>./Revoque Grueso (fratasado) escaleras</t>
  </si>
  <si>
    <t>12</t>
  </si>
  <si>
    <t>012</t>
  </si>
  <si>
    <t>TECHOS</t>
  </si>
  <si>
    <t>12.1</t>
  </si>
  <si>
    <t>03YE001001</t>
  </si>
  <si>
    <t>Yeseria MAT</t>
  </si>
  <si>
    <t>12.2</t>
  </si>
  <si>
    <t>03YE100001</t>
  </si>
  <si>
    <t>Yeseria MO</t>
  </si>
  <si>
    <t>12.3</t>
  </si>
  <si>
    <t>Techos</t>
  </si>
  <si>
    <t>Techos en pisos 12 y 16</t>
  </si>
  <si>
    <t>12.4</t>
  </si>
  <si>
    <t>Canaleta</t>
  </si>
  <si>
    <t>Canaleta Doble : 0.35x0.15 Cubierta</t>
  </si>
  <si>
    <t>13</t>
  </si>
  <si>
    <t>013</t>
  </si>
  <si>
    <t>CIELORRASOS</t>
  </si>
  <si>
    <t>13.1</t>
  </si>
  <si>
    <t>03CR001001</t>
  </si>
  <si>
    <t>CIELORRASO MAT</t>
  </si>
  <si>
    <t>13.2</t>
  </si>
  <si>
    <t>03YE002003</t>
  </si>
  <si>
    <t>Cieloraso en Planta Baja (estimado)</t>
  </si>
  <si>
    <t>13.3</t>
  </si>
  <si>
    <t>Cielorra1</t>
  </si>
  <si>
    <t>./Cielorraso Aplicado de yeso</t>
  </si>
  <si>
    <t>13.4</t>
  </si>
  <si>
    <t>Cielorra3</t>
  </si>
  <si>
    <t>./Cielorraso Suspendido-Interior Yeso Tradicional</t>
  </si>
  <si>
    <t>13.5</t>
  </si>
  <si>
    <t>Cielorra4</t>
  </si>
  <si>
    <t>./Cielorraso Aplicado Balcon</t>
  </si>
  <si>
    <t>13.6</t>
  </si>
  <si>
    <t>Buñas</t>
  </si>
  <si>
    <t>Buña (no incluye interior de placard ni de baño)</t>
  </si>
  <si>
    <t>ml</t>
  </si>
  <si>
    <t>13.7</t>
  </si>
  <si>
    <t>VigasAplic</t>
  </si>
  <si>
    <t>viga (sobresaliente aplicado)</t>
  </si>
  <si>
    <t>13.8</t>
  </si>
  <si>
    <t>CajonArmSusp</t>
  </si>
  <si>
    <t>cajon armado (frentes de suspendido y cajones)</t>
  </si>
  <si>
    <t>13.9</t>
  </si>
  <si>
    <t>CondBalcon</t>
  </si>
  <si>
    <t>Conducto balcon</t>
  </si>
  <si>
    <t>13.10</t>
  </si>
  <si>
    <t>CondBalconArm</t>
  </si>
  <si>
    <t>conducto balcon solo armado</t>
  </si>
  <si>
    <t>13.11</t>
  </si>
  <si>
    <t>GarPalier</t>
  </si>
  <si>
    <t>Garganta palier</t>
  </si>
  <si>
    <t>13.12</t>
  </si>
  <si>
    <t>CajonPChico</t>
  </si>
  <si>
    <t>Cajon palier chico</t>
  </si>
  <si>
    <t>13.13</t>
  </si>
  <si>
    <t>CajonPGrande</t>
  </si>
  <si>
    <t>Cajon palier grande</t>
  </si>
  <si>
    <t>13.14</t>
  </si>
  <si>
    <t>CajonCond</t>
  </si>
  <si>
    <t>Cajon interno en conducto</t>
  </si>
  <si>
    <t>13.15</t>
  </si>
  <si>
    <t>Baño</t>
  </si>
  <si>
    <t>13.16</t>
  </si>
  <si>
    <t>RejBaño</t>
  </si>
  <si>
    <t>Rejilla de baño</t>
  </si>
  <si>
    <t>13.17</t>
  </si>
  <si>
    <t>CajonExtra</t>
  </si>
  <si>
    <t>Cajon extra (baño o living)</t>
  </si>
  <si>
    <t>13.18</t>
  </si>
  <si>
    <t>BordeBaño</t>
  </si>
  <si>
    <t>borde de baño  (solo algunos)</t>
  </si>
  <si>
    <t>13.19</t>
  </si>
  <si>
    <t>CajonArmado</t>
  </si>
  <si>
    <t>Cajon armado y revocado</t>
  </si>
  <si>
    <t>13.20</t>
  </si>
  <si>
    <t>CR-Cocina</t>
  </si>
  <si>
    <t>Cieloraso Cocinas</t>
  </si>
  <si>
    <t>13.21</t>
  </si>
  <si>
    <t>CR-Cierrepisos</t>
  </si>
  <si>
    <t>Detalles de terminacion por piso</t>
  </si>
  <si>
    <t>13.22</t>
  </si>
  <si>
    <t>SuspVentana</t>
  </si>
  <si>
    <t>Suspendido sobre ventanas</t>
  </si>
  <si>
    <t>13.23</t>
  </si>
  <si>
    <t>CR-Carpint</t>
  </si>
  <si>
    <t>Detalle en cielorraso para carpinteria</t>
  </si>
  <si>
    <t>13.24</t>
  </si>
  <si>
    <t>CR-detCocinas</t>
  </si>
  <si>
    <t>Detalle en cocina para carpinteria</t>
  </si>
  <si>
    <t>13.25</t>
  </si>
  <si>
    <t>RepConductos</t>
  </si>
  <si>
    <t>Reparacion conducto balcon solo armado</t>
  </si>
  <si>
    <t>13.26</t>
  </si>
  <si>
    <t>LanaVidrio</t>
  </si>
  <si>
    <t>Colocacion de lana de vidirio</t>
  </si>
  <si>
    <t>13.27</t>
  </si>
  <si>
    <t>GargBaño</t>
  </si>
  <si>
    <t>Garganta baño</t>
  </si>
  <si>
    <t>13.28</t>
  </si>
  <si>
    <t>CondRev</t>
  </si>
  <si>
    <t>conducto interno + yeso revoque</t>
  </si>
  <si>
    <t>14</t>
  </si>
  <si>
    <t>014</t>
  </si>
  <si>
    <t>CONTRAPISOS Y CARPETAS</t>
  </si>
  <si>
    <t>14.1</t>
  </si>
  <si>
    <t>03CP002010</t>
  </si>
  <si>
    <t>Contrapisos y carpetas MAT</t>
  </si>
  <si>
    <t>14.2</t>
  </si>
  <si>
    <t>03SG005001</t>
  </si>
  <si>
    <t>Modif y adicionals Perdigon</t>
  </si>
  <si>
    <t>14.3</t>
  </si>
  <si>
    <t>C.Nivel</t>
  </si>
  <si>
    <t>Carpetas de nivelacion</t>
  </si>
  <si>
    <t>14.4</t>
  </si>
  <si>
    <t>Contrapiso</t>
  </si>
  <si>
    <t>Contrapiso 8cm</t>
  </si>
  <si>
    <t>14.5</t>
  </si>
  <si>
    <t>CtrapisoyBanq</t>
  </si>
  <si>
    <t>Contapisos-Banquinas</t>
  </si>
  <si>
    <t>14.6</t>
  </si>
  <si>
    <t>PavArmad</t>
  </si>
  <si>
    <t>./Pavimento Armado e=20</t>
  </si>
  <si>
    <t>14.7</t>
  </si>
  <si>
    <t>MezclAsien</t>
  </si>
  <si>
    <t>.Mezcla de Asiento</t>
  </si>
  <si>
    <t>14.8</t>
  </si>
  <si>
    <t>adicVS</t>
  </si>
  <si>
    <t>Replanteo y carpetas nivelacion escalera incendio</t>
  </si>
  <si>
    <t>14.9</t>
  </si>
  <si>
    <t>CpTerraza</t>
  </si>
  <si>
    <t>15</t>
  </si>
  <si>
    <t>015</t>
  </si>
  <si>
    <t>PISOS Y ZOCALOS</t>
  </si>
  <si>
    <t>15.1</t>
  </si>
  <si>
    <t>03PI002002</t>
  </si>
  <si>
    <t>Pisos y zocalos MO</t>
  </si>
  <si>
    <t>15.2</t>
  </si>
  <si>
    <t>03PI000001</t>
  </si>
  <si>
    <t>Pisos y zocalos MAT</t>
  </si>
  <si>
    <t>15.3</t>
  </si>
  <si>
    <t>Porce1b</t>
  </si>
  <si>
    <t>PISO PORCELANATO Interior (tipo1)</t>
  </si>
  <si>
    <t>15.4</t>
  </si>
  <si>
    <t>Porce2a</t>
  </si>
  <si>
    <t>PISO PORCELANATO BAÑO (tipo2)</t>
  </si>
  <si>
    <t>15.5</t>
  </si>
  <si>
    <t>Porce3</t>
  </si>
  <si>
    <t>PISO PORCELANATO BALCONES (tipo3)</t>
  </si>
  <si>
    <t>15.6</t>
  </si>
  <si>
    <t>Porce4</t>
  </si>
  <si>
    <t>PISO PORCELANATO PALIER (tipo1)</t>
  </si>
  <si>
    <t>15.7</t>
  </si>
  <si>
    <t>Porce2b</t>
  </si>
  <si>
    <t>PISO PORCELANATO COCINAS (tipo2)</t>
  </si>
  <si>
    <t>15.8</t>
  </si>
  <si>
    <t>PisoBlangino</t>
  </si>
  <si>
    <t>PISO PARA RAMPA TIPO BLANGINO 40X40</t>
  </si>
  <si>
    <t>15.9</t>
  </si>
  <si>
    <t>Granito</t>
  </si>
  <si>
    <t>PISO GRANITICO 30X30 SEMI PULIDO ESCALERA Y GRANITO</t>
  </si>
  <si>
    <t>15.10</t>
  </si>
  <si>
    <t>Granito2</t>
  </si>
  <si>
    <t>REVESTIMIENTO PIEDRA GRANITO</t>
  </si>
  <si>
    <t>15.11</t>
  </si>
  <si>
    <t>PavAlisado</t>
  </si>
  <si>
    <t>PAVIMENTO DE H° ALISADO PISO EXTERIOR-RAMPA</t>
  </si>
  <si>
    <t>15.12</t>
  </si>
  <si>
    <t>ZocPorcel1</t>
  </si>
  <si>
    <t>Zocalo Porcelanato tipo1 (dormitorio, cocinas vinc e interior)</t>
  </si>
  <si>
    <t>15.13</t>
  </si>
  <si>
    <t>ZocPorcel4</t>
  </si>
  <si>
    <t>Zocalo Porcelanato tipo1 (palier)</t>
  </si>
  <si>
    <t>15.14</t>
  </si>
  <si>
    <t>ZocPorcel2</t>
  </si>
  <si>
    <t>Zocalo Porcelanato tipo2 (cocina)</t>
  </si>
  <si>
    <t>15.15</t>
  </si>
  <si>
    <t>ZocPorcel3</t>
  </si>
  <si>
    <t>Zocalo Porcelanato tipo3 (balcon)</t>
  </si>
  <si>
    <t>15.16</t>
  </si>
  <si>
    <t>ZocGranito</t>
  </si>
  <si>
    <t>Zocalo granitico semi pulido escalera</t>
  </si>
  <si>
    <t>15.17</t>
  </si>
  <si>
    <t>ZocPav</t>
  </si>
  <si>
    <t>Zocalo pavimento</t>
  </si>
  <si>
    <t>15.18</t>
  </si>
  <si>
    <t>ZocPorcel7</t>
  </si>
  <si>
    <t>--</t>
  </si>
  <si>
    <t>15.19</t>
  </si>
  <si>
    <t>Porce1a</t>
  </si>
  <si>
    <t>15.20</t>
  </si>
  <si>
    <t>Terraza/DECK</t>
  </si>
  <si>
    <t>15.21</t>
  </si>
  <si>
    <t>Porce7</t>
  </si>
  <si>
    <t>15.22</t>
  </si>
  <si>
    <t>Porce6</t>
  </si>
  <si>
    <t>16</t>
  </si>
  <si>
    <t>016</t>
  </si>
  <si>
    <t>REVESTIMIENTO</t>
  </si>
  <si>
    <t>16.1</t>
  </si>
  <si>
    <t>03PI003001</t>
  </si>
  <si>
    <t>REVESTIMIENTO MAT</t>
  </si>
  <si>
    <t>16.2</t>
  </si>
  <si>
    <t>03PI003100</t>
  </si>
  <si>
    <t>REVESTIMIENTO MO</t>
  </si>
  <si>
    <t>16.3</t>
  </si>
  <si>
    <t>Revest1</t>
  </si>
  <si>
    <t>./Revestimieno General</t>
  </si>
  <si>
    <t>16.4</t>
  </si>
  <si>
    <t>Revest2</t>
  </si>
  <si>
    <t>./Revestimiento de Baño y cocinas</t>
  </si>
  <si>
    <t>17</t>
  </si>
  <si>
    <t>017</t>
  </si>
  <si>
    <t>CONDUCTOS Y REJILLAS</t>
  </si>
  <si>
    <t>17.1</t>
  </si>
  <si>
    <t>03VA000042</t>
  </si>
  <si>
    <t>Conductos y rejillas MAT</t>
  </si>
  <si>
    <t>17.2</t>
  </si>
  <si>
    <t>03SG009003</t>
  </si>
  <si>
    <t>Conductos y rejillas MO</t>
  </si>
  <si>
    <t>17.3</t>
  </si>
  <si>
    <t>RejillaVentSM</t>
  </si>
  <si>
    <t>Rejillas de Ventilacion Sala de maquinas</t>
  </si>
  <si>
    <t>17.4</t>
  </si>
  <si>
    <t>RejVent</t>
  </si>
  <si>
    <t>Rejillas de ventilacion</t>
  </si>
  <si>
    <t>18</t>
  </si>
  <si>
    <t>018</t>
  </si>
  <si>
    <t>MARMOLERIA</t>
  </si>
  <si>
    <t>18.1</t>
  </si>
  <si>
    <t>03MR000100</t>
  </si>
  <si>
    <t>Perforacion y pegado de bachas de cocina</t>
  </si>
  <si>
    <t>18.2</t>
  </si>
  <si>
    <t>03MR100100</t>
  </si>
  <si>
    <t>Perforación piedras de baños para grifería</t>
  </si>
  <si>
    <t>18.3</t>
  </si>
  <si>
    <t>MarmolBaño</t>
  </si>
  <si>
    <t>Mesada de baño marmol</t>
  </si>
  <si>
    <t>18.4</t>
  </si>
  <si>
    <t>MarmolCocina</t>
  </si>
  <si>
    <t>Mesada de cocina + desayunador marmol</t>
  </si>
  <si>
    <t>18.5</t>
  </si>
  <si>
    <t>MarmoZocalos</t>
  </si>
  <si>
    <t>Terminacion a 45º ingletados los faldones de los baños</t>
  </si>
  <si>
    <t>18.6</t>
  </si>
  <si>
    <t>MarmolPB1</t>
  </si>
  <si>
    <t>Marmoles pulidos Rumi Black</t>
  </si>
  <si>
    <t>18.7</t>
  </si>
  <si>
    <t>MarmolPB2</t>
  </si>
  <si>
    <t>Marmoles Flameados</t>
  </si>
  <si>
    <t>19</t>
  </si>
  <si>
    <t>019</t>
  </si>
  <si>
    <t>CARPINTERIA DE MADERA</t>
  </si>
  <si>
    <t>19.1</t>
  </si>
  <si>
    <t>03CA001001</t>
  </si>
  <si>
    <t>Carpinteria madera MAT</t>
  </si>
  <si>
    <t>19.2</t>
  </si>
  <si>
    <t>03HR000008</t>
  </si>
  <si>
    <t>Colocacion de puertas interiores</t>
  </si>
  <si>
    <t>19.3</t>
  </si>
  <si>
    <t>03HR000007</t>
  </si>
  <si>
    <t>Colocacion de puertas de ingreso</t>
  </si>
  <si>
    <t>19.4</t>
  </si>
  <si>
    <t>PuertaMad60</t>
  </si>
  <si>
    <t>Puertas de 60 marco de chapa de 12 cm</t>
  </si>
  <si>
    <t>19.5</t>
  </si>
  <si>
    <t>PuertaMad70</t>
  </si>
  <si>
    <t>Puertas de 70 marco de chapa de 17 cm</t>
  </si>
  <si>
    <t>19.6</t>
  </si>
  <si>
    <t>PuertaMad80</t>
  </si>
  <si>
    <t>Puertas de 80 marco de madera</t>
  </si>
  <si>
    <t>19.7</t>
  </si>
  <si>
    <t>PuertaMadBañ</t>
  </si>
  <si>
    <t>Puertas de 60 marco de chapa de 12 cm Baño</t>
  </si>
  <si>
    <t>19.8</t>
  </si>
  <si>
    <t>PuertaPL1</t>
  </si>
  <si>
    <t>Puerta Placard tipo L1</t>
  </si>
  <si>
    <t>19.9</t>
  </si>
  <si>
    <t>PuertaPL2</t>
  </si>
  <si>
    <t>Puerta Placard tipo L2</t>
  </si>
  <si>
    <t>19.10</t>
  </si>
  <si>
    <t>PuertaPL4</t>
  </si>
  <si>
    <t>Puerta Placard tipo L4</t>
  </si>
  <si>
    <t>19.11</t>
  </si>
  <si>
    <t>PuertaPL5</t>
  </si>
  <si>
    <t>Puerta Placard tipo L5</t>
  </si>
  <si>
    <t>19.12</t>
  </si>
  <si>
    <t>PuertaPL6</t>
  </si>
  <si>
    <t>Puerta Placard tipo L6</t>
  </si>
  <si>
    <t>19.13</t>
  </si>
  <si>
    <t>PuertaPL7</t>
  </si>
  <si>
    <t>Puerta Placard tipo L7</t>
  </si>
  <si>
    <t>19.14</t>
  </si>
  <si>
    <t>PlacardMO</t>
  </si>
  <si>
    <t>Colocacion de puesrtas Placard</t>
  </si>
  <si>
    <t>20</t>
  </si>
  <si>
    <t>020</t>
  </si>
  <si>
    <t>CARPINTERIA DE ALUMINIO</t>
  </si>
  <si>
    <t>20.1</t>
  </si>
  <si>
    <t>03CA002001</t>
  </si>
  <si>
    <t>Carpinteria Aluminio MAT</t>
  </si>
  <si>
    <t>20.2</t>
  </si>
  <si>
    <t>03CA002100</t>
  </si>
  <si>
    <t>Carpinteria Aluminio MO</t>
  </si>
  <si>
    <t>20.3</t>
  </si>
  <si>
    <t>VentV1</t>
  </si>
  <si>
    <t>Tipo V1 (950 x 1150 mm): Ventana corrediza 90º</t>
  </si>
  <si>
    <t>20.4</t>
  </si>
  <si>
    <t>VentV2</t>
  </si>
  <si>
    <t>Tipo V2 (300 x 1350 mm): Ventana ventiluz</t>
  </si>
  <si>
    <t>20.5</t>
  </si>
  <si>
    <t>VentV3</t>
  </si>
  <si>
    <t>Tipo V3 (360 x 1150 mm): Ventana ventiluz</t>
  </si>
  <si>
    <t>20.6</t>
  </si>
  <si>
    <t>VentV4</t>
  </si>
  <si>
    <t>Tipo V4 (1000 x 620 mm): Ventana corrediza a 90º</t>
  </si>
  <si>
    <t>20.7</t>
  </si>
  <si>
    <t>VentV5</t>
  </si>
  <si>
    <t>Tipo V5 (2500 x 1150 mm): Ventana corrediza 90º</t>
  </si>
  <si>
    <t>20.8</t>
  </si>
  <si>
    <t>VentV6</t>
  </si>
  <si>
    <t>Tipo V6 (400 x 800 mm): Ventana ventiluz</t>
  </si>
  <si>
    <t>20.9</t>
  </si>
  <si>
    <t>VentV7</t>
  </si>
  <si>
    <t>Tipo V7 (400 x 800 mm): Ventana ventiluz</t>
  </si>
  <si>
    <t>20.10</t>
  </si>
  <si>
    <t>VentV8</t>
  </si>
  <si>
    <t>Tipo V8 (1520 x 620 mm): Ventana corrediza a 90º</t>
  </si>
  <si>
    <t>20.11</t>
  </si>
  <si>
    <t>VentV9</t>
  </si>
  <si>
    <t>Tipo V9 (1500 x 2100 mm): Ventana corrediza a 90º</t>
  </si>
  <si>
    <t>20.12</t>
  </si>
  <si>
    <t>VentV10</t>
  </si>
  <si>
    <t>Tipo V10 (950 x 1150 mm): Ventana corrediza a 90º</t>
  </si>
  <si>
    <t>20.13</t>
  </si>
  <si>
    <t>VentV11</t>
  </si>
  <si>
    <t>Tipo V11 (580 x 2100 mm): Ventana ventiluz</t>
  </si>
  <si>
    <t>20.14</t>
  </si>
  <si>
    <t>VentV12</t>
  </si>
  <si>
    <t>Tipo Vatri (1640 x 620 mm): Ventana corrediza a 90º</t>
  </si>
  <si>
    <t>20.15</t>
  </si>
  <si>
    <t>VentV13</t>
  </si>
  <si>
    <t>Tipo V13 (1790 x 1150 mm): Ventana corrediza a 90º</t>
  </si>
  <si>
    <t>20.16</t>
  </si>
  <si>
    <t>VentV14</t>
  </si>
  <si>
    <t>Tipo V14 (300 x 1150 mm): Ventana ventiluz</t>
  </si>
  <si>
    <t>20.17</t>
  </si>
  <si>
    <t>VentV15</t>
  </si>
  <si>
    <t>Tipo V15 (1000 x 1150 mm): Ventana corrediza a 90º</t>
  </si>
  <si>
    <t>20.18</t>
  </si>
  <si>
    <t>VentV16</t>
  </si>
  <si>
    <t>Tipo V16 (1700 x 2100 mm): Ventana corrediza a 90º</t>
  </si>
  <si>
    <t>20.19</t>
  </si>
  <si>
    <t>VentV17</t>
  </si>
  <si>
    <t>Tipo V17 (5670 x 1300 mm): Ventana corrediza a 90º</t>
  </si>
  <si>
    <t>20.20</t>
  </si>
  <si>
    <t>VentV18</t>
  </si>
  <si>
    <t>Tipo V18 (4910 x 1300 mm): Ventana corrediza a 90º</t>
  </si>
  <si>
    <t>20.21</t>
  </si>
  <si>
    <t>PuertaPa1</t>
  </si>
  <si>
    <t>Tipo Pa1 (850 x 2100 mm): Puerta rebatir</t>
  </si>
  <si>
    <t>20.22</t>
  </si>
  <si>
    <t>PuertaPa3</t>
  </si>
  <si>
    <t>Tipo Pa3 (660 x 2050 mm): Puerta rebatir</t>
  </si>
  <si>
    <t>20.23</t>
  </si>
  <si>
    <t>PuertaPa4</t>
  </si>
  <si>
    <t>Tipo Pa4 (660 x 2050 mm): Puerta rebatir</t>
  </si>
  <si>
    <t>20.24</t>
  </si>
  <si>
    <t>PuertaPV1</t>
  </si>
  <si>
    <t>Tipo PV1 (2540 x 2100 mm): Puerta corrediza</t>
  </si>
  <si>
    <t>20.25</t>
  </si>
  <si>
    <t>PuertaPV2</t>
  </si>
  <si>
    <t>Tipo PV2 (1600 x 2100 mm): Puerta corrediza</t>
  </si>
  <si>
    <t>20.26</t>
  </si>
  <si>
    <t>PuertaPV4</t>
  </si>
  <si>
    <t>Tipo PV4 (3650 x 2100 mm): Puerta corrediza</t>
  </si>
  <si>
    <t>20.27</t>
  </si>
  <si>
    <t>PuertaPV5</t>
  </si>
  <si>
    <t>Tipo PV5 (2500 x 2100 mm): Puerta corrediza</t>
  </si>
  <si>
    <t>20.28</t>
  </si>
  <si>
    <t>PuertaPV6</t>
  </si>
  <si>
    <t>Tipo PV6 (1800 x 2100 mm): Puerta corrediza</t>
  </si>
  <si>
    <t>20.29</t>
  </si>
  <si>
    <t>PuertaPV7</t>
  </si>
  <si>
    <t>Tipo PV7 (4220 x 2100 mm): Puerta corrediza</t>
  </si>
  <si>
    <t>20.30</t>
  </si>
  <si>
    <t>PuertaPV8</t>
  </si>
  <si>
    <t>Tipo PV8 (6050 x 2100 mm): Puerta corrediza</t>
  </si>
  <si>
    <t>20.31</t>
  </si>
  <si>
    <t>PuertaPV9</t>
  </si>
  <si>
    <t>Tipo PV9 (2300 x 2100 mm): Puerta corrediza</t>
  </si>
  <si>
    <t>20.32</t>
  </si>
  <si>
    <t>PuertaPV10</t>
  </si>
  <si>
    <t>Tipo PV10 (3280 x 2400 mm): Ventana corrediza</t>
  </si>
  <si>
    <t>20.33</t>
  </si>
  <si>
    <t>PuertaPV12</t>
  </si>
  <si>
    <t>Tipo V12 (3310 x 2100 mm): Ventana corrediza</t>
  </si>
  <si>
    <t>20.34</t>
  </si>
  <si>
    <t>PuertaPVQ</t>
  </si>
  <si>
    <t xml:space="preserve"> </t>
  </si>
  <si>
    <t>20.35</t>
  </si>
  <si>
    <t>PuertaPVP</t>
  </si>
  <si>
    <t>20.36</t>
  </si>
  <si>
    <t>PuertaPa2</t>
  </si>
  <si>
    <t>20.37</t>
  </si>
  <si>
    <t>PanoFijo4</t>
  </si>
  <si>
    <t>20.38</t>
  </si>
  <si>
    <t>PañoFijo5</t>
  </si>
  <si>
    <t>20.39</t>
  </si>
  <si>
    <t>PañoFijo1</t>
  </si>
  <si>
    <t>20.40</t>
  </si>
  <si>
    <t>Pañoijo2</t>
  </si>
  <si>
    <t>20.41</t>
  </si>
  <si>
    <t>PañoFijo3</t>
  </si>
  <si>
    <t>21</t>
  </si>
  <si>
    <t>021</t>
  </si>
  <si>
    <t>CARPINTERIA MENOR, VIDRIOS  Y ESPEJOS</t>
  </si>
  <si>
    <t>21.1</t>
  </si>
  <si>
    <t>03CA003001</t>
  </si>
  <si>
    <t>Carpinteria,Vidrios y Espejos MAT</t>
  </si>
  <si>
    <t>21.2</t>
  </si>
  <si>
    <t>03CA003100</t>
  </si>
  <si>
    <t>Carpinteria,Vidrios y Espejos MO</t>
  </si>
  <si>
    <t>21.3</t>
  </si>
  <si>
    <t>VidrioBaranda</t>
  </si>
  <si>
    <t>21.4</t>
  </si>
  <si>
    <t>21.5</t>
  </si>
  <si>
    <t>21.6</t>
  </si>
  <si>
    <t>21.7</t>
  </si>
  <si>
    <t>21.8</t>
  </si>
  <si>
    <t>21.9</t>
  </si>
  <si>
    <t>21.10</t>
  </si>
  <si>
    <t>22</t>
  </si>
  <si>
    <t>022</t>
  </si>
  <si>
    <t>CARPINTERIA METALICA</t>
  </si>
  <si>
    <t>22.1</t>
  </si>
  <si>
    <t>03CA005001</t>
  </si>
  <si>
    <t>Carpinteria Metalica MAT</t>
  </si>
  <si>
    <t>22.2</t>
  </si>
  <si>
    <t>03SG004020</t>
  </si>
  <si>
    <t>Carpinteria Metalica MO</t>
  </si>
  <si>
    <t>22.3</t>
  </si>
  <si>
    <t>PuertaMetEsc</t>
  </si>
  <si>
    <t>Puertas de 80 metalicas ignifugas</t>
  </si>
  <si>
    <t>22.4</t>
  </si>
  <si>
    <t>22.5</t>
  </si>
  <si>
    <t>PuertaIng</t>
  </si>
  <si>
    <t>Puerta acceso al edificio</t>
  </si>
  <si>
    <t>22.6</t>
  </si>
  <si>
    <t>Portones</t>
  </si>
  <si>
    <t>Portones acc cocheras 3x4.75mt</t>
  </si>
  <si>
    <t>23</t>
  </si>
  <si>
    <t>023</t>
  </si>
  <si>
    <t>HERRERIA</t>
  </si>
  <si>
    <t>23.1</t>
  </si>
  <si>
    <t>03HE003002</t>
  </si>
  <si>
    <t>Puertas de seguridad</t>
  </si>
  <si>
    <t>23.2</t>
  </si>
  <si>
    <t>23.3</t>
  </si>
  <si>
    <t>BarandaHormigon</t>
  </si>
  <si>
    <t>Baranda Tipo 1-Metal y Hormigon</t>
  </si>
  <si>
    <t>23.4</t>
  </si>
  <si>
    <t>BarandaVidrio</t>
  </si>
  <si>
    <t>Baranda Tipo 2-Metal y Vidrio</t>
  </si>
  <si>
    <t>23.5</t>
  </si>
  <si>
    <t>BarandaEsc</t>
  </si>
  <si>
    <t>Baranda Metalica de escaleras interiores</t>
  </si>
  <si>
    <t>23.6</t>
  </si>
  <si>
    <t>PuertasMet</t>
  </si>
  <si>
    <t>Puerta metalica ciega sala maq 100x205</t>
  </si>
  <si>
    <t>23.7</t>
  </si>
  <si>
    <t>23.8</t>
  </si>
  <si>
    <t>TapaPozo</t>
  </si>
  <si>
    <t>Rejilla metalica de pozo bombeo 80x80</t>
  </si>
  <si>
    <t>23.9</t>
  </si>
  <si>
    <t>PuertaTermot</t>
  </si>
  <si>
    <t>Puerta metalica sala Termotanque 0.9x2.05</t>
  </si>
  <si>
    <t>23.10</t>
  </si>
  <si>
    <t>Cerramiento</t>
  </si>
  <si>
    <t>Cerramiento Metalico 7 Hjs + 1 puerta p/cisterna</t>
  </si>
  <si>
    <t>23.11</t>
  </si>
  <si>
    <t>EscalerasMarin</t>
  </si>
  <si>
    <t>Escaleras marineras</t>
  </si>
  <si>
    <t>23.12</t>
  </si>
  <si>
    <t>BarandaDuplex</t>
  </si>
  <si>
    <t>Baranda Metalica de escaleras Duplex</t>
  </si>
  <si>
    <t>23.13</t>
  </si>
  <si>
    <t>BarandaTanque</t>
  </si>
  <si>
    <t>Baranda Metalica de Tanque</t>
  </si>
  <si>
    <t>23.14</t>
  </si>
  <si>
    <t>RejCanalEst</t>
  </si>
  <si>
    <t>Rejillas Canales de Estacionamiento</t>
  </si>
  <si>
    <t>23.15</t>
  </si>
  <si>
    <t>TapaTel</t>
  </si>
  <si>
    <t>Tapa en Vereda de Telefono</t>
  </si>
  <si>
    <t>23.16</t>
  </si>
  <si>
    <t>RejVereda</t>
  </si>
  <si>
    <t>Rejillas en Veredas Pluviales</t>
  </si>
  <si>
    <t>23.17</t>
  </si>
  <si>
    <t>CajasMed</t>
  </si>
  <si>
    <t>Cajas de 45x35x20 c/puerta cerrojo</t>
  </si>
  <si>
    <t>24</t>
  </si>
  <si>
    <t>024</t>
  </si>
  <si>
    <t>HERRAJES</t>
  </si>
  <si>
    <t>24.1</t>
  </si>
  <si>
    <t>03HR000002</t>
  </si>
  <si>
    <t>Herajes manijas</t>
  </si>
  <si>
    <t>24.2</t>
  </si>
  <si>
    <t>03HR000003</t>
  </si>
  <si>
    <t>Herajes Numeros</t>
  </si>
  <si>
    <t>25</t>
  </si>
  <si>
    <t>025</t>
  </si>
  <si>
    <t>MUEBLES DE COCINA</t>
  </si>
  <si>
    <t>25.1</t>
  </si>
  <si>
    <t>03MU001001</t>
  </si>
  <si>
    <t>Muebles de cocina MAT+MO</t>
  </si>
  <si>
    <t>25.2</t>
  </si>
  <si>
    <t>03MU001002</t>
  </si>
  <si>
    <t>Bachas y griferia</t>
  </si>
  <si>
    <t>26</t>
  </si>
  <si>
    <t>026</t>
  </si>
  <si>
    <t>ASCENSORES</t>
  </si>
  <si>
    <t>26.1</t>
  </si>
  <si>
    <t>03TV001001</t>
  </si>
  <si>
    <t>Transporte Vertical MAT+MO</t>
  </si>
  <si>
    <t>26.2</t>
  </si>
  <si>
    <t>Asc13P</t>
  </si>
  <si>
    <t>Ascensor 13 paradas 90mt/seg Mat+MO</t>
  </si>
  <si>
    <t>26.3</t>
  </si>
  <si>
    <t>Asc23P</t>
  </si>
  <si>
    <t>Ascensor 22 paradas 90mt/seg Mat+MO</t>
  </si>
  <si>
    <t>26.4</t>
  </si>
  <si>
    <t>FrentePB</t>
  </si>
  <si>
    <t>Cerramiento Frente planta baja</t>
  </si>
  <si>
    <t>26.5</t>
  </si>
  <si>
    <t>FrenteGral</t>
  </si>
  <si>
    <t>Cerramiento General pisos</t>
  </si>
  <si>
    <t>26.6</t>
  </si>
  <si>
    <t>AscDisc</t>
  </si>
  <si>
    <t>Ascensor para discapactados ingreso</t>
  </si>
  <si>
    <t>27</t>
  </si>
  <si>
    <t>027</t>
  </si>
  <si>
    <t>AGUA CALIENTE GRAL</t>
  </si>
  <si>
    <t>27.1</t>
  </si>
  <si>
    <t>03IG000001</t>
  </si>
  <si>
    <t>Instalación de Gas MAT</t>
  </si>
  <si>
    <t>27.2</t>
  </si>
  <si>
    <t>03IG000002</t>
  </si>
  <si>
    <t>Instalación de Gas MO</t>
  </si>
  <si>
    <t>27.3</t>
  </si>
  <si>
    <t>CañGas</t>
  </si>
  <si>
    <t>Distribución cañería gas de nichos med a artefactos (termotanques)</t>
  </si>
  <si>
    <t>27.4</t>
  </si>
  <si>
    <t>CamaraReg</t>
  </si>
  <si>
    <t>Colocación de camara reguladora</t>
  </si>
  <si>
    <t>27.5</t>
  </si>
  <si>
    <t>PlanosyTram</t>
  </si>
  <si>
    <t>Planos y trámites de gas</t>
  </si>
  <si>
    <t>27.6</t>
  </si>
  <si>
    <t>termo</t>
  </si>
  <si>
    <t>Termotanque Comer. Termopila 300 Lts. GN</t>
  </si>
  <si>
    <t>27.7</t>
  </si>
  <si>
    <t>alelectermo</t>
  </si>
  <si>
    <t>Alimentacion electrica Termotanques</t>
  </si>
  <si>
    <t>27.8</t>
  </si>
  <si>
    <t>Panelsol</t>
  </si>
  <si>
    <t>Termotanque Solar Hissuma 300l + Kit Electrico + Barra De Mg</t>
  </si>
  <si>
    <t>un</t>
  </si>
  <si>
    <t>28</t>
  </si>
  <si>
    <t>028</t>
  </si>
  <si>
    <t>INSTALACION SANITARIA</t>
  </si>
  <si>
    <t>28.1</t>
  </si>
  <si>
    <t>03IS000001</t>
  </si>
  <si>
    <t>Instalación Sanitaria MAT</t>
  </si>
  <si>
    <t>28.2</t>
  </si>
  <si>
    <t>03IS000002</t>
  </si>
  <si>
    <t>Adicionales Instalación Sanitaria x hh MO</t>
  </si>
  <si>
    <t>hh</t>
  </si>
  <si>
    <t>28.3</t>
  </si>
  <si>
    <t>BasicoSanit</t>
  </si>
  <si>
    <t>Básico sanitario Susp. Bajo losa o enterrado</t>
  </si>
  <si>
    <t>28.4</t>
  </si>
  <si>
    <t>CDVyVent</t>
  </si>
  <si>
    <t>CDV y ventilación subsidiaria por piso</t>
  </si>
  <si>
    <t>28.5</t>
  </si>
  <si>
    <t>Basico1y2</t>
  </si>
  <si>
    <t>Básico primario y secundario en baños cocinas y lavaderos x depto</t>
  </si>
  <si>
    <t>28.6</t>
  </si>
  <si>
    <t>AcomAguaCis</t>
  </si>
  <si>
    <t>Acometida de agua de L.M a T. Cisterna</t>
  </si>
  <si>
    <t>28.7</t>
  </si>
  <si>
    <t>AguaFyC</t>
  </si>
  <si>
    <t>Distribución de Agua Fría y Caliente x depto</t>
  </si>
  <si>
    <t>28.8</t>
  </si>
  <si>
    <t>ColetyBajadas</t>
  </si>
  <si>
    <t>Colectores y Bajadas</t>
  </si>
  <si>
    <t>28.9</t>
  </si>
  <si>
    <t>ArtefSanit</t>
  </si>
  <si>
    <t>Colocación de artefactos sanitarios</t>
  </si>
  <si>
    <t>28.10</t>
  </si>
  <si>
    <t>CañIncendio</t>
  </si>
  <si>
    <t>Cañería contra incendio</t>
  </si>
  <si>
    <t>28.11</t>
  </si>
  <si>
    <t>CajIncendio</t>
  </si>
  <si>
    <t>Colocación de caja c/incendio</t>
  </si>
  <si>
    <t>28.12</t>
  </si>
  <si>
    <t>28.13</t>
  </si>
  <si>
    <t>28.14</t>
  </si>
  <si>
    <t>PluvSusp</t>
  </si>
  <si>
    <t>Pluviales Susp. Bajo losa o enterrado</t>
  </si>
  <si>
    <t>28.15</t>
  </si>
  <si>
    <t>PluvVert</t>
  </si>
  <si>
    <t>Pluviales Verticales en columnas por piso</t>
  </si>
  <si>
    <t>28.16</t>
  </si>
  <si>
    <t>EqBoombeo</t>
  </si>
  <si>
    <t>Equipo de Bombeo e Impulsión a T.Reserva</t>
  </si>
  <si>
    <t>28.17</t>
  </si>
  <si>
    <t>Rociadores</t>
  </si>
  <si>
    <t>Rociadores Sprinkler</t>
  </si>
  <si>
    <t>28.18</t>
  </si>
  <si>
    <t>DesagAA</t>
  </si>
  <si>
    <t>Desagües de aire acondicionados por depto</t>
  </si>
  <si>
    <t>28.19</t>
  </si>
  <si>
    <t>29</t>
  </si>
  <si>
    <t>029</t>
  </si>
  <si>
    <t>INSTALACION ELECTRICA</t>
  </si>
  <si>
    <t>29.1</t>
  </si>
  <si>
    <t>Elec1</t>
  </si>
  <si>
    <t>ACOMETIDA A BOMBA DE AGUA TRIFASICO</t>
  </si>
  <si>
    <t>29.2</t>
  </si>
  <si>
    <t>Elec50</t>
  </si>
  <si>
    <t>PUESTA A TIERRA COMUN</t>
  </si>
  <si>
    <t>29.3</t>
  </si>
  <si>
    <t>Elec2</t>
  </si>
  <si>
    <t>ACOMETIDA A GARGANTA</t>
  </si>
  <si>
    <t>29.4</t>
  </si>
  <si>
    <t>Elec51</t>
  </si>
  <si>
    <t>PUESTA A TIERRA NEUTRO</t>
  </si>
  <si>
    <t>29.5</t>
  </si>
  <si>
    <t>Elec52</t>
  </si>
  <si>
    <t>PUESTA A TIERRA PARARRAYO</t>
  </si>
  <si>
    <t>29.6</t>
  </si>
  <si>
    <t>Elec3</t>
  </si>
  <si>
    <t>ACOMETIDA A SALA DE MEDIDORES</t>
  </si>
  <si>
    <t>29.7</t>
  </si>
  <si>
    <t>Elec53</t>
  </si>
  <si>
    <t>ITEM ELIMINADO</t>
  </si>
  <si>
    <t>29.8</t>
  </si>
  <si>
    <t>Elec54</t>
  </si>
  <si>
    <t>29.9</t>
  </si>
  <si>
    <t>Elec4</t>
  </si>
  <si>
    <t>ACOMETIDA A TABLERO BOMBA DE AGUA TRIFASICO</t>
  </si>
  <si>
    <t>29.10</t>
  </si>
  <si>
    <t>Elec55</t>
  </si>
  <si>
    <t>29.11</t>
  </si>
  <si>
    <t>Elec56</t>
  </si>
  <si>
    <t>29.12</t>
  </si>
  <si>
    <t>Elec5</t>
  </si>
  <si>
    <t>ACOMETIDA A TABLERO SERVICIOS GENERAL</t>
  </si>
  <si>
    <t>29.13</t>
  </si>
  <si>
    <t>Elec57</t>
  </si>
  <si>
    <t>piso 17 y 18</t>
  </si>
  <si>
    <t>29.14</t>
  </si>
  <si>
    <t>03IE00001MEL</t>
  </si>
  <si>
    <t>ELECTRICIDAD MATERIALES</t>
  </si>
  <si>
    <t>29.15</t>
  </si>
  <si>
    <t>SCElect</t>
  </si>
  <si>
    <t>SubContrato de instalacion electrica</t>
  </si>
  <si>
    <t>29.16</t>
  </si>
  <si>
    <t>Elec19</t>
  </si>
  <si>
    <t>ARMADO AUTOMATIZACION TANQUE</t>
  </si>
  <si>
    <t>29.17</t>
  </si>
  <si>
    <t>Elec37</t>
  </si>
  <si>
    <t>COLOCACION CAJA TELEFONIA</t>
  </si>
  <si>
    <t>29.18</t>
  </si>
  <si>
    <t>Elec6</t>
  </si>
  <si>
    <t>ACOMETIDA BALIZA</t>
  </si>
  <si>
    <t>29.19</t>
  </si>
  <si>
    <t>Elec20</t>
  </si>
  <si>
    <t>ARMADO DE MEDICION PARA 83 MEDIDORES</t>
  </si>
  <si>
    <t>29.20</t>
  </si>
  <si>
    <t>Elec38</t>
  </si>
  <si>
    <t>COLOCACION DE ARTEFACTOS</t>
  </si>
  <si>
    <t>29.21</t>
  </si>
  <si>
    <t>Elec21</t>
  </si>
  <si>
    <t>CANALIZACION BOCAS PORTERO</t>
  </si>
  <si>
    <t>29.22</t>
  </si>
  <si>
    <t>Elec39</t>
  </si>
  <si>
    <t>COLOCACION DE ARTEFACTOS EMERGENCIA</t>
  </si>
  <si>
    <t>29.23</t>
  </si>
  <si>
    <t>Elec7</t>
  </si>
  <si>
    <t>ACOMETIDA BALIZAS ENTRADA VEHICULAR</t>
  </si>
  <si>
    <t>29.24</t>
  </si>
  <si>
    <t>Elec22</t>
  </si>
  <si>
    <t>CANALIZACION BOCAS TEL</t>
  </si>
  <si>
    <t>29.25</t>
  </si>
  <si>
    <t>Elec40</t>
  </si>
  <si>
    <t>COLOCACION DE BALIZAS</t>
  </si>
  <si>
    <t>29.26</t>
  </si>
  <si>
    <t>Elec23</t>
  </si>
  <si>
    <t>CANALIZACION BOCAS TV</t>
  </si>
  <si>
    <t>29.27</t>
  </si>
  <si>
    <t>Elec41</t>
  </si>
  <si>
    <t>COLOCACION DE TIMBRE</t>
  </si>
  <si>
    <t>29.28</t>
  </si>
  <si>
    <t>Elec8</t>
  </si>
  <si>
    <t>ACOMETIDA BOMBA DE ACHIQUE TRIFASICO</t>
  </si>
  <si>
    <t>29.29</t>
  </si>
  <si>
    <t>Elec24</t>
  </si>
  <si>
    <t>CANALIZACION MONTANTE PORTERO</t>
  </si>
  <si>
    <t>29.30</t>
  </si>
  <si>
    <t>Elec42</t>
  </si>
  <si>
    <t>COLOCACION FOTO CONTROL</t>
  </si>
  <si>
    <t>29.31</t>
  </si>
  <si>
    <t>Elec25</t>
  </si>
  <si>
    <t>CANALIZACION MONTANTE TEL</t>
  </si>
  <si>
    <t>29.32</t>
  </si>
  <si>
    <t>Elec43</t>
  </si>
  <si>
    <t>COLOCACION PULSADOR ESCALERA</t>
  </si>
  <si>
    <t>29.33</t>
  </si>
  <si>
    <t>Elec9</t>
  </si>
  <si>
    <t>ACOMETIDA GENERAL ASCENSOR</t>
  </si>
  <si>
    <t>29.34</t>
  </si>
  <si>
    <t>Elec10</t>
  </si>
  <si>
    <t>ACOMETIDA PLANTA ALTA</t>
  </si>
  <si>
    <t>29.35</t>
  </si>
  <si>
    <t>Elec26</t>
  </si>
  <si>
    <t>CANALIZACION MONTANTE TV</t>
  </si>
  <si>
    <t>29.36</t>
  </si>
  <si>
    <t>Elec44</t>
  </si>
  <si>
    <t>COLOCACION SENSOR MOVIMIENTO</t>
  </si>
  <si>
    <t>29.37</t>
  </si>
  <si>
    <t>Elec27</t>
  </si>
  <si>
    <t>CANALIZACION Y CABLEADO BOCAS AIRE ACONDICIONADO</t>
  </si>
  <si>
    <t>29.38</t>
  </si>
  <si>
    <t>Elec45</t>
  </si>
  <si>
    <t>COLOCACION Y ARMADO DE TABLERO S.GENERAL</t>
  </si>
  <si>
    <t>29.39</t>
  </si>
  <si>
    <t>Elec11</t>
  </si>
  <si>
    <t>ACOMETIDA PORTERO</t>
  </si>
  <si>
    <t>29.40</t>
  </si>
  <si>
    <t>Elec28</t>
  </si>
  <si>
    <t>CANALIZACION Y CABLEADO BOCAS APLIQUES</t>
  </si>
  <si>
    <t>29.41</t>
  </si>
  <si>
    <t>Elec46</t>
  </si>
  <si>
    <t>COLOCACION Y ARMADO MONTANTE 220/380V</t>
  </si>
  <si>
    <t>29.42</t>
  </si>
  <si>
    <t>Elec12</t>
  </si>
  <si>
    <t>ACOMETIDA PORTON ELECTRICO</t>
  </si>
  <si>
    <t>29.43</t>
  </si>
  <si>
    <t>Elec29</t>
  </si>
  <si>
    <t>CANALIZACION Y CABLEADO BOCAS CENTROS</t>
  </si>
  <si>
    <t>29.44</t>
  </si>
  <si>
    <t>Elec47</t>
  </si>
  <si>
    <t>COLOCACION Y ARMADO PARARRAYO</t>
  </si>
  <si>
    <t>29.45</t>
  </si>
  <si>
    <t>Elec13</t>
  </si>
  <si>
    <t>ACOMETIDA TABLERO GENERAL</t>
  </si>
  <si>
    <t>29.46</t>
  </si>
  <si>
    <t>Elec30</t>
  </si>
  <si>
    <t>CANALIZACION Y CABLEADO BOCAS EMERGENCIA</t>
  </si>
  <si>
    <t>29.47</t>
  </si>
  <si>
    <t>Elec48</t>
  </si>
  <si>
    <t>COLOCACION Y ARMADO TABLERO BOMBA TRIFASICO</t>
  </si>
  <si>
    <t>29.48</t>
  </si>
  <si>
    <t>Elec14</t>
  </si>
  <si>
    <t>ACOMETIDA TABLERO SECCIONAL</t>
  </si>
  <si>
    <t>29.49</t>
  </si>
  <si>
    <t>Elec31</t>
  </si>
  <si>
    <t>CANALIZACION Y CABLEADO BOCAS PULSADOR ESCALERA</t>
  </si>
  <si>
    <t>29.50</t>
  </si>
  <si>
    <t>Elec49</t>
  </si>
  <si>
    <t>COLOCACION Y ARMADO TABLERO SECCIONAL</t>
  </si>
  <si>
    <t>29.51</t>
  </si>
  <si>
    <t>Elec15</t>
  </si>
  <si>
    <t>ACOMETIDA TEL</t>
  </si>
  <si>
    <t>29.52</t>
  </si>
  <si>
    <t>Elec32</t>
  </si>
  <si>
    <t>CANALIZACION Y CABLEADO BOCAS SENSOR MOVIMIENTOS</t>
  </si>
  <si>
    <t>29.53</t>
  </si>
  <si>
    <t>Elec16</t>
  </si>
  <si>
    <t>ACOMETIDA TELEFONIA</t>
  </si>
  <si>
    <t>29.54</t>
  </si>
  <si>
    <t>Elec33</t>
  </si>
  <si>
    <t>CANALIZACION Y CABLEADO BOCAS TIMBRE</t>
  </si>
  <si>
    <t>29.55</t>
  </si>
  <si>
    <t>Elec17</t>
  </si>
  <si>
    <t>ACOMETIDA TL</t>
  </si>
  <si>
    <t>29.56</t>
  </si>
  <si>
    <t>Elec34</t>
  </si>
  <si>
    <t>CANALIZACION Y CABLEADO BOCAS TOMAS 220V</t>
  </si>
  <si>
    <t>29.57</t>
  </si>
  <si>
    <t>Elec18</t>
  </si>
  <si>
    <t>ACOMETIDA TV</t>
  </si>
  <si>
    <t>29.58</t>
  </si>
  <si>
    <t>Elec35</t>
  </si>
  <si>
    <t>COLOCACION ARTEFACTOS DE EMERGENCIA</t>
  </si>
  <si>
    <t>29.59</t>
  </si>
  <si>
    <t>Elec36</t>
  </si>
  <si>
    <t>COLOCACION BALIZAS</t>
  </si>
  <si>
    <t>29.60</t>
  </si>
  <si>
    <t>CañLosa</t>
  </si>
  <si>
    <t>CAÑERIA EN LOSA x piso</t>
  </si>
  <si>
    <t>29.61</t>
  </si>
  <si>
    <t>BajCañ</t>
  </si>
  <si>
    <t>CAÑERIA DE BAJADA x piso</t>
  </si>
  <si>
    <t>29.62</t>
  </si>
  <si>
    <t>MontyTab</t>
  </si>
  <si>
    <t>MONTANTE Y TABLEROS x piso</t>
  </si>
  <si>
    <t>29.63</t>
  </si>
  <si>
    <t>Cableado</t>
  </si>
  <si>
    <t>CABLEADO x piso</t>
  </si>
  <si>
    <t>29.64</t>
  </si>
  <si>
    <t>LLavesyTomas</t>
  </si>
  <si>
    <t>COLOCACION LLAVES Y TOMAS x piso</t>
  </si>
  <si>
    <t>29.65</t>
  </si>
  <si>
    <t>FinalObra</t>
  </si>
  <si>
    <t>Final de obra y terminaciones x piso</t>
  </si>
  <si>
    <t>29.66</t>
  </si>
  <si>
    <t>Adic3061</t>
  </si>
  <si>
    <t>Adicionales vs segun pto 3061</t>
  </si>
  <si>
    <t>29.67</t>
  </si>
  <si>
    <t>Adic3101</t>
  </si>
  <si>
    <t>Adicionales vs segun pto 3101</t>
  </si>
  <si>
    <t>30</t>
  </si>
  <si>
    <t>030</t>
  </si>
  <si>
    <t>AA y CALEFACCION</t>
  </si>
  <si>
    <t>30.1</t>
  </si>
  <si>
    <t>03TM000001</t>
  </si>
  <si>
    <t>Termodinamica MAT+MO</t>
  </si>
  <si>
    <t>30.2</t>
  </si>
  <si>
    <t>Cañeria1/4-1/2</t>
  </si>
  <si>
    <t>Cañeria para equipos desde 2300 hasta 4500 frig/h</t>
  </si>
  <si>
    <t>30.3</t>
  </si>
  <si>
    <t>Cañeria3/8-5/8</t>
  </si>
  <si>
    <t>Cañeria para equipos de 5500 frig/h</t>
  </si>
  <si>
    <t>30.4</t>
  </si>
  <si>
    <t>CajaPreinstAA</t>
  </si>
  <si>
    <t>Cajas de pre instalacion de aire acondicionado</t>
  </si>
  <si>
    <t>30.5</t>
  </si>
  <si>
    <t>31</t>
  </si>
  <si>
    <t>031</t>
  </si>
  <si>
    <t>TELECOMUNICACIONES</t>
  </si>
  <si>
    <t>31.1</t>
  </si>
  <si>
    <t>03TC000001</t>
  </si>
  <si>
    <t>Telecomunicaciones MAT</t>
  </si>
  <si>
    <t>31.2</t>
  </si>
  <si>
    <t>03TC000002</t>
  </si>
  <si>
    <t>Telecomunicaciones MO</t>
  </si>
  <si>
    <t>31.3</t>
  </si>
  <si>
    <t>Montante</t>
  </si>
  <si>
    <t>MONTANTE TELEFONICA DE 575X410X420 MM</t>
  </si>
  <si>
    <t>31.4</t>
  </si>
  <si>
    <t>Porteros</t>
  </si>
  <si>
    <t>Montaje y prog de Porteros</t>
  </si>
  <si>
    <t>32</t>
  </si>
  <si>
    <t>032</t>
  </si>
  <si>
    <t>INSTALACION CONTRA INCENDIOS</t>
  </si>
  <si>
    <t>32.1</t>
  </si>
  <si>
    <t>03IC000002</t>
  </si>
  <si>
    <t>Instalación contra incendios MAT</t>
  </si>
  <si>
    <t>32.2</t>
  </si>
  <si>
    <t>03IC000005</t>
  </si>
  <si>
    <t>Instalación contra incendios MO</t>
  </si>
  <si>
    <t>32.3</t>
  </si>
  <si>
    <t>32.4</t>
  </si>
  <si>
    <t>32.5</t>
  </si>
  <si>
    <t>33</t>
  </si>
  <si>
    <t>033</t>
  </si>
  <si>
    <t>PINTURA</t>
  </si>
  <si>
    <t>33.1</t>
  </si>
  <si>
    <t>03PN001011MAT</t>
  </si>
  <si>
    <t>Pintura Materiales</t>
  </si>
  <si>
    <t>33.2</t>
  </si>
  <si>
    <t>03PN001011MO</t>
  </si>
  <si>
    <t>Pintura Mano de Obra</t>
  </si>
  <si>
    <t>33.3</t>
  </si>
  <si>
    <t>PIN01</t>
  </si>
  <si>
    <t>./Pintura Latex interior</t>
  </si>
  <si>
    <t>33.4</t>
  </si>
  <si>
    <t>PIN02</t>
  </si>
  <si>
    <t>./Pintura Latex Exterior</t>
  </si>
  <si>
    <t>33.5</t>
  </si>
  <si>
    <t>PIN03</t>
  </si>
  <si>
    <t>./Pintura Cielorraso Interior</t>
  </si>
  <si>
    <t>33.6</t>
  </si>
  <si>
    <t>PIN06</t>
  </si>
  <si>
    <t>./Pintura Cielorraso Exterior</t>
  </si>
  <si>
    <t>33.7</t>
  </si>
  <si>
    <t>PIN05</t>
  </si>
  <si>
    <t>./Impermeabilizante en Hº visto</t>
  </si>
  <si>
    <t>33.8</t>
  </si>
  <si>
    <t>PIN07</t>
  </si>
  <si>
    <t>Pintura Carpinteria Metalica</t>
  </si>
  <si>
    <t>33.9</t>
  </si>
  <si>
    <t>PIN08</t>
  </si>
  <si>
    <t>./Pintura Cielorraso-Texturado tipo Hº</t>
  </si>
  <si>
    <t>33.10</t>
  </si>
  <si>
    <t>PIN09</t>
  </si>
  <si>
    <t>Pintura vigas balcones frente</t>
  </si>
  <si>
    <t>34</t>
  </si>
  <si>
    <t>034</t>
  </si>
  <si>
    <t>DECORACION EQUIPAMIENTO</t>
  </si>
  <si>
    <t>34.1</t>
  </si>
  <si>
    <t>03DE004001</t>
  </si>
  <si>
    <t>Decoración Equipamiento MAT+MO</t>
  </si>
  <si>
    <t>34.2</t>
  </si>
  <si>
    <t>Macetas</t>
  </si>
  <si>
    <t>Macetas en altura</t>
  </si>
  <si>
    <t>35</t>
  </si>
  <si>
    <t>035</t>
  </si>
  <si>
    <t>POSTVENTA</t>
  </si>
  <si>
    <t>35.1</t>
  </si>
  <si>
    <t>9998002101a</t>
  </si>
  <si>
    <t>36</t>
  </si>
  <si>
    <t>036</t>
  </si>
  <si>
    <t>SEGURIDAD E HIGIENE</t>
  </si>
  <si>
    <t>36.1</t>
  </si>
  <si>
    <t>03TP000014</t>
  </si>
  <si>
    <t>BARRERAS Y DEFENSAS</t>
  </si>
  <si>
    <t>36.2</t>
  </si>
  <si>
    <t>03TP000013</t>
  </si>
  <si>
    <t>VALLAS DE SEGURIDAD</t>
  </si>
  <si>
    <t>36.3</t>
  </si>
  <si>
    <t>03TP000007</t>
  </si>
  <si>
    <t>BAÑO QUIMICOS</t>
  </si>
  <si>
    <t>36.4</t>
  </si>
  <si>
    <t>03TP000008a</t>
  </si>
  <si>
    <t>CONSTRUCCION BAÑO DE OBRA</t>
  </si>
  <si>
    <t>36.5</t>
  </si>
  <si>
    <t>03TP000015</t>
  </si>
  <si>
    <t>VESTUARIOS Y BAÑOS DE OBREROS</t>
  </si>
  <si>
    <t>36.6</t>
  </si>
  <si>
    <t>03TP000400</t>
  </si>
  <si>
    <t>VISITA TECNICO HIGUIENE Y SEGURIDAD</t>
  </si>
  <si>
    <t>37</t>
  </si>
  <si>
    <t>037</t>
  </si>
  <si>
    <t>IMPREVISTOS</t>
  </si>
  <si>
    <t>37.1</t>
  </si>
  <si>
    <t>ImpEst</t>
  </si>
  <si>
    <t>Imprevistos</t>
  </si>
  <si>
    <t>38</t>
  </si>
  <si>
    <t>038</t>
  </si>
  <si>
    <t>Ventas y Administracion</t>
  </si>
  <si>
    <t>38.1</t>
  </si>
  <si>
    <t>Publicidad</t>
  </si>
  <si>
    <t>Gastos de publicidad</t>
  </si>
  <si>
    <t>38.2</t>
  </si>
  <si>
    <t>EstCont</t>
  </si>
  <si>
    <t>Mensual estudio contable</t>
  </si>
  <si>
    <t>38.3</t>
  </si>
  <si>
    <t>Banco</t>
  </si>
  <si>
    <t>Gastos bancarios</t>
  </si>
  <si>
    <t>38.4</t>
  </si>
  <si>
    <t>Fiduciario</t>
  </si>
  <si>
    <t>38.5</t>
  </si>
  <si>
    <t>Total Presupuesto</t>
  </si>
  <si>
    <t>Presupuesto Costo</t>
  </si>
  <si>
    <t>Actualizacion</t>
  </si>
  <si>
    <t>NO INCLUYO</t>
  </si>
</sst>
</file>

<file path=xl/styles.xml><?xml version="1.0" encoding="utf-8"?>
<styleSheet xmlns="http://schemas.openxmlformats.org/spreadsheetml/2006/main">
  <numFmts count="6">
    <numFmt numFmtId="44" formatCode="_-* #,##0.00\ &quot;€&quot;_-;\-* #,##0.00\ &quot;€&quot;_-;_-* &quot;-&quot;??\ &quot;€&quot;_-;_-@_-"/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&quot;$&quot;\ * #,##0_-;\-&quot;$&quot;\ * #,##0_-;_-&quot;$&quot;\ * &quot;-&quot;??_-;_-@_-"/>
    <numFmt numFmtId="167" formatCode="_-* #,##0_-;\-* #,##0_-;_-* &quot;-&quot;??_-;_-@_-"/>
    <numFmt numFmtId="168" formatCode="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31869B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DB4E2"/>
      </patternFill>
    </fill>
    <fill>
      <patternFill patternType="solid">
        <fgColor rgb="FFEBF1DE"/>
      </patternFill>
    </fill>
    <fill>
      <patternFill patternType="solid">
        <fgColor rgb="FFFFFF00"/>
        <bgColor indexed="64"/>
      </patternFill>
    </fill>
    <fill>
      <patternFill patternType="solid">
        <fgColor rgb="FF00206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2"/>
    <xf numFmtId="0" fontId="3" fillId="2" borderId="1" xfId="2" applyFont="1" applyFill="1" applyBorder="1"/>
    <xf numFmtId="0" fontId="2" fillId="0" borderId="2" xfId="2" applyBorder="1"/>
    <xf numFmtId="0" fontId="4" fillId="3" borderId="2" xfId="2" applyFont="1" applyFill="1" applyBorder="1"/>
    <xf numFmtId="0" fontId="4" fillId="3" borderId="1" xfId="2" applyFont="1" applyFill="1" applyBorder="1"/>
    <xf numFmtId="0" fontId="4" fillId="3" borderId="5" xfId="2" applyFont="1" applyFill="1" applyBorder="1"/>
    <xf numFmtId="0" fontId="2" fillId="0" borderId="0" xfId="2" applyBorder="1"/>
    <xf numFmtId="166" fontId="4" fillId="3" borderId="2" xfId="3" applyNumberFormat="1" applyFont="1" applyFill="1" applyBorder="1"/>
    <xf numFmtId="167" fontId="4" fillId="3" borderId="2" xfId="1" applyNumberFormat="1" applyFont="1" applyFill="1" applyBorder="1"/>
    <xf numFmtId="0" fontId="2" fillId="0" borderId="7" xfId="2" applyBorder="1"/>
    <xf numFmtId="166" fontId="4" fillId="3" borderId="3" xfId="3" applyNumberFormat="1" applyFont="1" applyFill="1" applyBorder="1"/>
    <xf numFmtId="0" fontId="4" fillId="3" borderId="3" xfId="2" applyFont="1" applyFill="1" applyBorder="1"/>
    <xf numFmtId="0" fontId="4" fillId="3" borderId="8" xfId="2" applyFont="1" applyFill="1" applyBorder="1"/>
    <xf numFmtId="0" fontId="3" fillId="2" borderId="0" xfId="2" applyFont="1" applyFill="1"/>
    <xf numFmtId="0" fontId="3" fillId="2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2" fillId="0" borderId="0" xfId="2" applyAlignment="1">
      <alignment horizontal="center"/>
    </xf>
    <xf numFmtId="0" fontId="6" fillId="5" borderId="0" xfId="2" applyFont="1" applyFill="1"/>
    <xf numFmtId="0" fontId="6" fillId="5" borderId="0" xfId="4" applyFont="1" applyFill="1"/>
    <xf numFmtId="0" fontId="6" fillId="5" borderId="0" xfId="4" applyFont="1" applyFill="1" applyAlignment="1">
      <alignment horizontal="justify"/>
    </xf>
    <xf numFmtId="168" fontId="6" fillId="5" borderId="0" xfId="4" applyNumberFormat="1" applyFont="1" applyFill="1" applyAlignment="1">
      <alignment horizontal="right"/>
    </xf>
    <xf numFmtId="3" fontId="6" fillId="5" borderId="0" xfId="2" applyNumberFormat="1" applyFont="1" applyFill="1" applyAlignment="1">
      <alignment horizontal="right"/>
    </xf>
    <xf numFmtId="168" fontId="6" fillId="5" borderId="0" xfId="2" applyNumberFormat="1" applyFont="1" applyFill="1" applyAlignment="1">
      <alignment horizontal="right"/>
    </xf>
    <xf numFmtId="3" fontId="5" fillId="6" borderId="0" xfId="4" applyNumberFormat="1" applyFill="1" applyAlignment="1">
      <alignment horizontal="right"/>
    </xf>
    <xf numFmtId="166" fontId="2" fillId="6" borderId="0" xfId="3" applyNumberFormat="1" applyFont="1" applyFill="1" applyAlignment="1">
      <alignment horizontal="right"/>
    </xf>
    <xf numFmtId="0" fontId="5" fillId="0" borderId="0" xfId="4"/>
    <xf numFmtId="0" fontId="5" fillId="0" borderId="0" xfId="4" applyAlignment="1">
      <alignment horizontal="justify"/>
    </xf>
    <xf numFmtId="168" fontId="5" fillId="0" borderId="0" xfId="4" applyNumberFormat="1" applyAlignment="1">
      <alignment horizontal="right"/>
    </xf>
    <xf numFmtId="3" fontId="2" fillId="0" borderId="0" xfId="2" applyNumberFormat="1" applyAlignment="1">
      <alignment horizontal="right"/>
    </xf>
    <xf numFmtId="3" fontId="5" fillId="0" borderId="0" xfId="4" applyNumberFormat="1" applyAlignment="1">
      <alignment horizontal="right"/>
    </xf>
    <xf numFmtId="168" fontId="2" fillId="0" borderId="0" xfId="2" applyNumberFormat="1" applyAlignment="1">
      <alignment horizontal="right"/>
    </xf>
    <xf numFmtId="0" fontId="2" fillId="7" borderId="0" xfId="2" applyFill="1"/>
    <xf numFmtId="4" fontId="5" fillId="0" borderId="0" xfId="4" applyNumberFormat="1" applyAlignment="1">
      <alignment horizontal="right"/>
    </xf>
    <xf numFmtId="3" fontId="2" fillId="7" borderId="0" xfId="2" applyNumberFormat="1" applyFill="1" applyAlignment="1">
      <alignment horizontal="right"/>
    </xf>
    <xf numFmtId="0" fontId="7" fillId="8" borderId="0" xfId="2" applyFont="1" applyFill="1" applyAlignment="1">
      <alignment horizontal="right"/>
    </xf>
    <xf numFmtId="166" fontId="7" fillId="8" borderId="0" xfId="3" applyNumberFormat="1" applyFont="1" applyFill="1" applyAlignment="1">
      <alignment horizontal="right"/>
    </xf>
    <xf numFmtId="0" fontId="2" fillId="0" borderId="0" xfId="2" applyAlignment="1">
      <alignment horizontal="justify"/>
    </xf>
    <xf numFmtId="0" fontId="4" fillId="3" borderId="2" xfId="2" applyFont="1" applyFill="1" applyBorder="1" applyAlignment="1">
      <alignment horizontal="center"/>
    </xf>
    <xf numFmtId="0" fontId="3" fillId="2" borderId="1" xfId="2" applyFont="1" applyFill="1" applyBorder="1" applyAlignment="1"/>
    <xf numFmtId="0" fontId="3" fillId="2" borderId="2" xfId="2" applyFont="1" applyFill="1" applyBorder="1" applyAlignment="1"/>
    <xf numFmtId="0" fontId="3" fillId="2" borderId="6" xfId="2" applyFont="1" applyFill="1" applyBorder="1" applyAlignment="1"/>
    <xf numFmtId="0" fontId="3" fillId="2" borderId="0" xfId="2" applyFont="1" applyFill="1" applyBorder="1" applyAlignment="1"/>
    <xf numFmtId="0" fontId="3" fillId="2" borderId="9" xfId="2" applyFont="1" applyFill="1" applyBorder="1" applyAlignment="1"/>
    <xf numFmtId="14" fontId="4" fillId="3" borderId="3" xfId="2" applyNumberFormat="1" applyFont="1" applyFill="1" applyBorder="1" applyAlignment="1"/>
    <xf numFmtId="14" fontId="4" fillId="3" borderId="4" xfId="2" applyNumberFormat="1" applyFont="1" applyFill="1" applyBorder="1" applyAlignment="1"/>
    <xf numFmtId="14" fontId="4" fillId="3" borderId="3" xfId="2" applyNumberFormat="1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4" fillId="3" borderId="5" xfId="2" applyFont="1" applyFill="1" applyBorder="1" applyAlignment="1">
      <alignment horizontal="center"/>
    </xf>
    <xf numFmtId="0" fontId="8" fillId="0" borderId="0" xfId="2" applyFont="1"/>
    <xf numFmtId="0" fontId="9" fillId="0" borderId="0" xfId="4" applyFont="1"/>
    <xf numFmtId="0" fontId="9" fillId="0" borderId="0" xfId="4" applyFont="1" applyAlignment="1">
      <alignment horizontal="justify"/>
    </xf>
    <xf numFmtId="168" fontId="9" fillId="0" borderId="0" xfId="4" applyNumberFormat="1" applyFont="1" applyAlignment="1">
      <alignment horizontal="right"/>
    </xf>
    <xf numFmtId="3" fontId="9" fillId="0" borderId="0" xfId="4" applyNumberFormat="1" applyFont="1" applyAlignment="1">
      <alignment horizontal="right"/>
    </xf>
    <xf numFmtId="168" fontId="2" fillId="0" borderId="0" xfId="2" applyNumberFormat="1"/>
    <xf numFmtId="167" fontId="2" fillId="0" borderId="0" xfId="2" applyNumberFormat="1"/>
    <xf numFmtId="165" fontId="2" fillId="0" borderId="0" xfId="1" applyFont="1"/>
    <xf numFmtId="44" fontId="2" fillId="0" borderId="0" xfId="5" applyFont="1"/>
  </cellXfs>
  <cellStyles count="6">
    <cellStyle name="Millares" xfId="1" builtinId="3"/>
    <cellStyle name="Moneda" xfId="5" builtinId="4"/>
    <cellStyle name="Moneda 2" xfId="3"/>
    <cellStyle name="Normal" xfId="0" builtinId="0"/>
    <cellStyle name="Normal 16" xfId="2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de%20costes%20Noviembre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ucciones"/>
      <sheetName val="TDBD"/>
      <sheetName val="AjustesGts"/>
      <sheetName val="TDGAST"/>
      <sheetName val="Vta"/>
      <sheetName val="GRAF VTAS"/>
      <sheetName val="TD Vta"/>
      <sheetName val="CAC"/>
      <sheetName val="Hoja1"/>
      <sheetName val="TD Avance"/>
      <sheetName val="Dir Ind"/>
      <sheetName val="Memo Vs"/>
      <sheetName val="TDGAST (2)"/>
      <sheetName val="TDBD (2)"/>
      <sheetName val="TDBD (3)"/>
      <sheetName val="asoc items"/>
      <sheetName val="AV"/>
      <sheetName val="AV GRAL"/>
      <sheetName val="RESUMEN"/>
      <sheetName val="BD"/>
      <sheetName val="Gastos"/>
      <sheetName val="Ptes x Rubro"/>
      <sheetName val="CashFMO"/>
      <sheetName val="CashF MAT"/>
      <sheetName val="CashF"/>
      <sheetName val="Curva Inv"/>
      <sheetName val="PtesxIt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>
            <v>801.61929921259832</v>
          </cell>
        </row>
      </sheetData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B4" t="str">
            <v>TASAS, DERECHOS, SERVICIOS [98TD000001]</v>
          </cell>
        </row>
      </sheetData>
      <sheetData sheetId="17" refreshError="1"/>
      <sheetData sheetId="18" refreshError="1"/>
      <sheetData sheetId="19">
        <row r="1">
          <cell r="D1">
            <v>127.5</v>
          </cell>
          <cell r="L1">
            <v>0.80444764971063876</v>
          </cell>
        </row>
        <row r="2">
          <cell r="L2">
            <v>314507679.4752512</v>
          </cell>
        </row>
        <row r="4">
          <cell r="A4" t="str">
            <v>VALORES PROVENIENTES DEL PRESUPUESTO TEORICO DE BRICKCONTROL ACTUALIZADOS X INFALCION</v>
          </cell>
        </row>
        <row r="5">
          <cell r="A5" t="str">
            <v>Nivel</v>
          </cell>
          <cell r="B5" t="str">
            <v>Tarea</v>
          </cell>
          <cell r="D5" t="str">
            <v>Recurso</v>
          </cell>
          <cell r="E5" t="str">
            <v>Tipo de recurso</v>
          </cell>
          <cell r="L5" t="str">
            <v>Costo previsto</v>
          </cell>
        </row>
        <row r="6">
          <cell r="A6" t="str">
            <v>TASA DE DERECHOS Y SERVICIOS [001]</v>
          </cell>
          <cell r="B6" t="str">
            <v>PERMISOS MUNICIPALES [03VA000100]</v>
          </cell>
          <cell r="D6" t="str">
            <v>Indice Gral Construccion CAC [IGralCAC]</v>
          </cell>
          <cell r="E6" t="str">
            <v>GG</v>
          </cell>
          <cell r="I6">
            <v>931080.81603543297</v>
          </cell>
          <cell r="L6">
            <v>791418.69363011804</v>
          </cell>
        </row>
        <row r="7">
          <cell r="A7" t="str">
            <v>TASA DE DERECHOS Y SERVICIOS [001]</v>
          </cell>
          <cell r="B7" t="str">
            <v>TASAS, DERECHOS, SERVICIOS [98TD000001]</v>
          </cell>
          <cell r="D7" t="str">
            <v>Indice Gral Construccion CAC [IGralCAC]</v>
          </cell>
          <cell r="E7" t="str">
            <v>GG</v>
          </cell>
          <cell r="I7">
            <v>3394056.1128661414</v>
          </cell>
          <cell r="L7">
            <v>2884947.6959362202</v>
          </cell>
        </row>
        <row r="8">
          <cell r="A8" t="str">
            <v>TASA DE DERECHOS Y SERVICIOS [001]</v>
          </cell>
          <cell r="B8" t="str">
            <v>ANTEPROYECTO [98TD000002]</v>
          </cell>
          <cell r="D8" t="str">
            <v>Indice Gral Construccion CAC [IGralCAC]</v>
          </cell>
          <cell r="E8" t="str">
            <v>GG</v>
          </cell>
          <cell r="I8">
            <v>121966.37637519684</v>
          </cell>
          <cell r="L8">
            <v>121966.37637519684</v>
          </cell>
        </row>
        <row r="9">
          <cell r="A9" t="str">
            <v>TASA DE DERECHOS Y SERVICIOS [001]</v>
          </cell>
          <cell r="B9" t="str">
            <v>PROYECTO [98TD000003]</v>
          </cell>
          <cell r="D9" t="str">
            <v>Indice Gral Construccion CAC [IGralCAC]</v>
          </cell>
          <cell r="E9" t="str">
            <v>GG</v>
          </cell>
          <cell r="I9">
            <v>1871751.4037473463</v>
          </cell>
          <cell r="L9">
            <v>1871751.4037473463</v>
          </cell>
        </row>
        <row r="10">
          <cell r="A10" t="str">
            <v>TASA DE DERECHOS Y SERVICIOS [001]</v>
          </cell>
          <cell r="B10" t="str">
            <v>FINAL DE OBRA (P.H.) [98TD000005]</v>
          </cell>
          <cell r="D10" t="str">
            <v>Indice Gral Construccion CAC [IGralCAC]</v>
          </cell>
          <cell r="E10" t="str">
            <v>GG</v>
          </cell>
          <cell r="I10">
            <v>1824461.4764288974</v>
          </cell>
          <cell r="L10">
            <v>0</v>
          </cell>
        </row>
        <row r="11">
          <cell r="A11" t="str">
            <v>TASA DE DERECHOS Y SERVICIOS [001]</v>
          </cell>
          <cell r="B11" t="str">
            <v>COMERCIALIZACION [98TD000007]</v>
          </cell>
          <cell r="D11" t="str">
            <v>Indice Gral Construccion CAC [IGralCAC]</v>
          </cell>
          <cell r="E11" t="str">
            <v>GG</v>
          </cell>
          <cell r="I11">
            <v>0</v>
          </cell>
          <cell r="L11">
            <v>0</v>
          </cell>
        </row>
        <row r="12">
          <cell r="A12" t="str">
            <v>TASA DE DERECHOS Y SERVICIOS [001]</v>
          </cell>
          <cell r="B12" t="str">
            <v>OTROS [98TD000008]</v>
          </cell>
          <cell r="D12" t="str">
            <v>Indice Gral Construccion CAC [IGralCAC]</v>
          </cell>
          <cell r="E12" t="str">
            <v>GG</v>
          </cell>
          <cell r="I12">
            <v>2214431.6298712436</v>
          </cell>
          <cell r="L12">
            <v>1882266.8853905571</v>
          </cell>
        </row>
        <row r="13">
          <cell r="A13" t="str">
            <v>TASA DE DERECHOS Y SERVICIOS [001]</v>
          </cell>
          <cell r="B13" t="str">
            <v>Gastos conexionado de energia electrica [ConecElect]</v>
          </cell>
          <cell r="D13" t="str">
            <v>Indice Gral Construccion CAC [IGralCAC]</v>
          </cell>
          <cell r="E13" t="str">
            <v>GG</v>
          </cell>
          <cell r="I13">
            <v>1204878.6973972912</v>
          </cell>
          <cell r="L13">
            <v>1204878.6973972912</v>
          </cell>
        </row>
        <row r="14">
          <cell r="A14" t="str">
            <v>TASA DE DERECHOS Y SERVICIOS [001]</v>
          </cell>
          <cell r="B14" t="str">
            <v>IIBB [IIBB]</v>
          </cell>
          <cell r="D14" t="str">
            <v>Indice Gral Construccion CAC [IGralCAC]</v>
          </cell>
          <cell r="E14" t="str">
            <v>GG</v>
          </cell>
          <cell r="I14">
            <v>10475561.002110235</v>
          </cell>
          <cell r="L14">
            <v>6285336.6012661401</v>
          </cell>
        </row>
        <row r="15">
          <cell r="A15" t="str">
            <v>TASA DE DERECHOS Y SERVICIOS [001]</v>
          </cell>
          <cell r="B15" t="str">
            <v>IIGG Impuesto a las Ganancias [IIGG]</v>
          </cell>
          <cell r="D15" t="str">
            <v>Indice Gral Construccion CAC [IGralCAC]</v>
          </cell>
          <cell r="E15" t="str">
            <v>GG</v>
          </cell>
          <cell r="I15">
            <v>5344123.3172886604</v>
          </cell>
          <cell r="L15">
            <v>0</v>
          </cell>
        </row>
        <row r="16">
          <cell r="A16" t="str">
            <v>TASA DE DERECHOS Y SERVICIOS [001]</v>
          </cell>
          <cell r="B16" t="str">
            <v>Saldo remante de IVA [IVA]</v>
          </cell>
          <cell r="D16" t="str">
            <v>Indice Gral Construccion CAC [IGralCAC]</v>
          </cell>
          <cell r="E16" t="str">
            <v>GG</v>
          </cell>
          <cell r="I16">
            <v>1336026.8212256692</v>
          </cell>
          <cell r="L16">
            <v>0</v>
          </cell>
        </row>
        <row r="17">
          <cell r="A17" t="str">
            <v>TASA DE DERECHOS Y SERVICIOS [001]</v>
          </cell>
          <cell r="B17" t="str">
            <v>TEM [TEM]</v>
          </cell>
          <cell r="D17" t="str">
            <v>Indice Gral Construccion CAC [IGralCAC]</v>
          </cell>
          <cell r="E17" t="str">
            <v>GG</v>
          </cell>
          <cell r="I17">
            <v>4190064.0769842514</v>
          </cell>
          <cell r="L17">
            <v>2681641.0092699211</v>
          </cell>
        </row>
        <row r="18">
          <cell r="A18" t="str">
            <v>TASA DE DERECHOS Y SERVICIOS [001]</v>
          </cell>
          <cell r="B18" t="str">
            <v>Servicio de provision de energia electrica [electricidad]</v>
          </cell>
          <cell r="D18" t="str">
            <v>Indice Gral Construccion CAC [IGralCAC]</v>
          </cell>
          <cell r="E18" t="str">
            <v>GG</v>
          </cell>
          <cell r="I18">
            <v>1305837.8384173226</v>
          </cell>
          <cell r="L18">
            <v>1109962.1626547242</v>
          </cell>
        </row>
        <row r="19">
          <cell r="A19" t="str">
            <v>SERVICIOS VARIOS [002]</v>
          </cell>
          <cell r="B19" t="str">
            <v>ALARMA + Camaras e Internet [03VA000029]</v>
          </cell>
          <cell r="D19" t="str">
            <v>Indice Gral Construccion CAC [IGralCAC]</v>
          </cell>
          <cell r="E19" t="str">
            <v>GG</v>
          </cell>
          <cell r="I19">
            <v>391991.8373149606</v>
          </cell>
          <cell r="L19">
            <v>333193.06171771645</v>
          </cell>
        </row>
        <row r="20">
          <cell r="A20" t="str">
            <v>SERVICIOS VARIOS [002]</v>
          </cell>
          <cell r="B20" t="str">
            <v>FLETES [03VA000032]</v>
          </cell>
          <cell r="D20" t="str">
            <v>Indice Gral Construccion CAC [IGralCAC]</v>
          </cell>
          <cell r="E20" t="str">
            <v>GG</v>
          </cell>
          <cell r="I20">
            <v>382372.40572440939</v>
          </cell>
          <cell r="L20">
            <v>325016.54486574797</v>
          </cell>
        </row>
        <row r="21">
          <cell r="A21" t="str">
            <v>SERVICIOS VARIOS [002]</v>
          </cell>
          <cell r="B21" t="str">
            <v>ALQUILER DE AUTOELEVADOR [03VA000034]</v>
          </cell>
          <cell r="D21" t="str">
            <v>Indice Gral Construccion CAC [IGralCAC]</v>
          </cell>
          <cell r="E21" t="str">
            <v>GG</v>
          </cell>
          <cell r="I21">
            <v>0</v>
          </cell>
          <cell r="L21">
            <v>0</v>
          </cell>
        </row>
        <row r="22">
          <cell r="A22" t="str">
            <v>SERVICIOS VARIOS [002]</v>
          </cell>
          <cell r="B22" t="str">
            <v>SHOWROOM [03VA003101]</v>
          </cell>
          <cell r="D22" t="str">
            <v>Indice Gral Construccion CAC [IGralCAC]</v>
          </cell>
          <cell r="E22" t="str">
            <v>GG</v>
          </cell>
          <cell r="I22">
            <v>0</v>
          </cell>
          <cell r="L22">
            <v>0</v>
          </cell>
        </row>
        <row r="23">
          <cell r="A23" t="str">
            <v>AYUDA DE GREMIOS [003]</v>
          </cell>
          <cell r="B23" t="str">
            <v>SERVICIO DE CONTENEDOR ESTRUCTURA [03VA000026]</v>
          </cell>
          <cell r="D23" t="str">
            <v>Indice Gral Construccion CAC [IGralCAC]</v>
          </cell>
          <cell r="E23" t="str">
            <v>GG</v>
          </cell>
          <cell r="I23">
            <v>319846.10038582672</v>
          </cell>
          <cell r="L23">
            <v>319846.10038582672</v>
          </cell>
        </row>
        <row r="24">
          <cell r="A24" t="str">
            <v>AYUDA DE GREMIOS [003]</v>
          </cell>
          <cell r="B24" t="str">
            <v>SERVICIO DE CONTENEDOR - ALBAÑILERIA [03VA000040]</v>
          </cell>
          <cell r="D24" t="str">
            <v>Indice Gral Construccion CAC [IGralCAC]</v>
          </cell>
          <cell r="E24" t="str">
            <v>GG</v>
          </cell>
          <cell r="I24">
            <v>319846.10038582672</v>
          </cell>
          <cell r="L24">
            <v>290772.08986075508</v>
          </cell>
        </row>
        <row r="25">
          <cell r="A25" t="str">
            <v>AYUDA DE GREMIOS [003]</v>
          </cell>
          <cell r="B25" t="str">
            <v>PRODUCTOS DE LIMPIEZA P/OBRA [03VA000043]</v>
          </cell>
          <cell r="D25" t="str">
            <v>Indice Gral Construccion CAC [IGralCAC]</v>
          </cell>
          <cell r="E25" t="str">
            <v>GG</v>
          </cell>
          <cell r="I25">
            <v>0</v>
          </cell>
          <cell r="L25">
            <v>0</v>
          </cell>
        </row>
        <row r="26">
          <cell r="A26" t="str">
            <v>AYUDA DE GREMIOS [003]</v>
          </cell>
          <cell r="B26" t="str">
            <v>ADICIONALES Vs [99SG999002]</v>
          </cell>
          <cell r="D26" t="str">
            <v>Indice Gral Construccion CAC [IGralCAC]</v>
          </cell>
          <cell r="E26" t="str">
            <v>GG</v>
          </cell>
          <cell r="I26">
            <v>1225595.7465661417</v>
          </cell>
          <cell r="L26">
            <v>1225595.7465661417</v>
          </cell>
        </row>
        <row r="27">
          <cell r="A27" t="str">
            <v>PRELIMINARES [004]</v>
          </cell>
          <cell r="B27" t="str">
            <v>ILUMINACION DE OBRA [03OB001004]</v>
          </cell>
          <cell r="D27" t="str">
            <v>Indice Gral Construccion CAC [IGralCAC]</v>
          </cell>
          <cell r="E27" t="str">
            <v>GG</v>
          </cell>
          <cell r="I27">
            <v>42477.005045976373</v>
          </cell>
          <cell r="L27">
            <v>36105.454289079913</v>
          </cell>
        </row>
        <row r="28">
          <cell r="A28" t="str">
            <v>PRELIMINARES [004]</v>
          </cell>
          <cell r="B28" t="str">
            <v>OBRADOR [03OB002002]</v>
          </cell>
          <cell r="D28" t="str">
            <v>Indice Gral Construccion CAC [IGralCAC]</v>
          </cell>
          <cell r="E28" t="str">
            <v>GG</v>
          </cell>
          <cell r="I28">
            <v>107361.67436284252</v>
          </cell>
          <cell r="L28">
            <v>91257.423208416134</v>
          </cell>
        </row>
        <row r="29">
          <cell r="A29" t="str">
            <v>PRELIMINARES [004]</v>
          </cell>
          <cell r="B29" t="str">
            <v>MANTENIMIENTO DE VEREDA [03TP000009]</v>
          </cell>
          <cell r="D29" t="str">
            <v>Indice Gral Construccion CAC [IGralCAC]</v>
          </cell>
          <cell r="E29" t="str">
            <v>GG</v>
          </cell>
          <cell r="I29">
            <v>177959.48442519683</v>
          </cell>
          <cell r="L29">
            <v>151265.56176141728</v>
          </cell>
        </row>
        <row r="30">
          <cell r="A30" t="str">
            <v>PRELIMINARES [004]</v>
          </cell>
          <cell r="B30" t="str">
            <v>OFICINA TECNICA [03TP000012]</v>
          </cell>
          <cell r="D30" t="str">
            <v>Indice Gral Construccion CAC [IGralCAC]</v>
          </cell>
          <cell r="E30" t="str">
            <v>GG</v>
          </cell>
          <cell r="I30">
            <v>151290.41195969289</v>
          </cell>
          <cell r="L30">
            <v>151290.41195969289</v>
          </cell>
        </row>
        <row r="31">
          <cell r="A31" t="str">
            <v>PRELIMINARES [004]</v>
          </cell>
          <cell r="B31" t="str">
            <v>CARTEL REGLAMENTARIO DE OBRA [03TP000200]</v>
          </cell>
          <cell r="D31" t="str">
            <v>Indice Gral Construccion CAC [IGralCAC]</v>
          </cell>
          <cell r="E31" t="str">
            <v>GG</v>
          </cell>
          <cell r="I31">
            <v>13627.528086614171</v>
          </cell>
          <cell r="L31">
            <v>13627.528086614171</v>
          </cell>
        </row>
        <row r="32">
          <cell r="A32" t="str">
            <v>PRELIMINARES [004]</v>
          </cell>
          <cell r="B32" t="str">
            <v>CERCO DE OBRA [03TP001003]</v>
          </cell>
          <cell r="D32" t="str">
            <v>Indice Gral Construccion CAC [IGralCAC]</v>
          </cell>
          <cell r="E32" t="str">
            <v>GG</v>
          </cell>
          <cell r="I32">
            <v>480971.57952755899</v>
          </cell>
          <cell r="L32">
            <v>437684.13737007871</v>
          </cell>
        </row>
        <row r="33">
          <cell r="A33" t="str">
            <v>DEMOLICIONES [005]</v>
          </cell>
          <cell r="B33" t="str">
            <v>DEMOLICÓN DE PROPIEDAD [9998002070a]</v>
          </cell>
          <cell r="D33" t="str">
            <v>Indice Gral Construccion CAC [IGralCAC]</v>
          </cell>
          <cell r="E33" t="str">
            <v>GG</v>
          </cell>
          <cell r="I33">
            <v>1309845.9349133857</v>
          </cell>
          <cell r="L33">
            <v>1309845.9349133857</v>
          </cell>
        </row>
        <row r="34">
          <cell r="A34" t="str">
            <v>AISLACIONES [010]</v>
          </cell>
          <cell r="B34" t="str">
            <v>Aislacion Hidrofuga en interior de tanque [03AI000001]</v>
          </cell>
          <cell r="D34" t="str">
            <v>Indice Gral Construccion CAC [IGralCAC]</v>
          </cell>
          <cell r="E34" t="str">
            <v>GG</v>
          </cell>
          <cell r="I34">
            <v>288411.40118650388</v>
          </cell>
          <cell r="L34">
            <v>144205.70059325194</v>
          </cell>
        </row>
        <row r="35">
          <cell r="A35" t="str">
            <v>AISLACIONES [010]</v>
          </cell>
          <cell r="B35" t="str">
            <v>Aislacion Hidrofuga en Terraza - Quincho [03AI000003]</v>
          </cell>
          <cell r="D35" t="str">
            <v>Indice Gral Construccion CAC [IGralCAC]</v>
          </cell>
          <cell r="E35" t="str">
            <v>GG</v>
          </cell>
          <cell r="I35">
            <v>141129.88734217323</v>
          </cell>
          <cell r="L35">
            <v>0</v>
          </cell>
        </row>
        <row r="36">
          <cell r="A36" t="str">
            <v>AISLACIONES [010]</v>
          </cell>
          <cell r="B36" t="str">
            <v>Aislacion Hidrofuga en Pileta [03AI000007]</v>
          </cell>
          <cell r="D36" t="str">
            <v>Indice Gral Construccion CAC [IGralCAC]</v>
          </cell>
          <cell r="E36" t="str">
            <v>GG</v>
          </cell>
          <cell r="I36">
            <v>156565.86856781101</v>
          </cell>
          <cell r="L36">
            <v>156565.86856781101</v>
          </cell>
        </row>
        <row r="37">
          <cell r="A37" t="str">
            <v>AISLACIONES [010]</v>
          </cell>
          <cell r="B37" t="str">
            <v>Aislacion Hidrofuga Sala termotanques [03SG007002]</v>
          </cell>
          <cell r="D37" t="str">
            <v>Indice Gral Construccion CAC [IGralCAC]</v>
          </cell>
          <cell r="E37" t="str">
            <v>GG</v>
          </cell>
          <cell r="I37">
            <v>141129.88734217323</v>
          </cell>
          <cell r="L37">
            <v>70564.943671086614</v>
          </cell>
        </row>
        <row r="38">
          <cell r="A38" t="str">
            <v>AISLACIONES [010]</v>
          </cell>
          <cell r="B38" t="str">
            <v>Aislacion Hidrofuga en Terraza - Pileta [03SG007003]</v>
          </cell>
          <cell r="D38" t="str">
            <v>Indice Gral Construccion CAC [IGralCAC]</v>
          </cell>
          <cell r="E38" t="str">
            <v>GG</v>
          </cell>
          <cell r="I38">
            <v>141129.88734217323</v>
          </cell>
          <cell r="L38">
            <v>141129.88734217323</v>
          </cell>
        </row>
        <row r="39">
          <cell r="A39" t="str">
            <v>AISLACIONES [010]</v>
          </cell>
          <cell r="B39" t="str">
            <v>Aislacion Hidrofuga en losa tapa y balcones [03SG007004]</v>
          </cell>
          <cell r="D39" t="str">
            <v>Indice Gral Construccion CAC [IGralCAC]</v>
          </cell>
          <cell r="E39" t="str">
            <v>GG</v>
          </cell>
          <cell r="I39">
            <v>34513.71892759842</v>
          </cell>
          <cell r="L39">
            <v>0</v>
          </cell>
        </row>
        <row r="40">
          <cell r="A40" t="str">
            <v>TECHOS [012]</v>
          </cell>
          <cell r="B40" t="str">
            <v>Canaleta Doble : 0.35x0.15 Cubierta [Canaleta]</v>
          </cell>
          <cell r="D40" t="str">
            <v>Indice Gral Construccion CAC [IGralCAC]</v>
          </cell>
          <cell r="E40" t="str">
            <v>GG</v>
          </cell>
          <cell r="I40">
            <v>47826.210629622037</v>
          </cell>
          <cell r="L40">
            <v>23913.105314811019</v>
          </cell>
        </row>
        <row r="41">
          <cell r="A41" t="str">
            <v>TECHOS [012]</v>
          </cell>
          <cell r="B41" t="str">
            <v>Techos en pisos 12 y 16 [Techos]</v>
          </cell>
          <cell r="D41" t="str">
            <v>Indice Gral Construccion CAC [IGralCAC]</v>
          </cell>
          <cell r="E41" t="str">
            <v>GG</v>
          </cell>
          <cell r="I41">
            <v>921441.34396240138</v>
          </cell>
          <cell r="L41">
            <v>921441.34396240138</v>
          </cell>
        </row>
        <row r="42">
          <cell r="A42" t="str">
            <v>CONDUCTOS Y REJILLAS [017]</v>
          </cell>
          <cell r="B42" t="str">
            <v>Rejillas de ventilacion [RejVent]</v>
          </cell>
          <cell r="D42" t="str">
            <v>Indice Gral Construccion CAC [IGralCAC]</v>
          </cell>
          <cell r="E42" t="str">
            <v>GG</v>
          </cell>
          <cell r="I42">
            <v>23314.295698299211</v>
          </cell>
          <cell r="L42">
            <v>23314.295698299211</v>
          </cell>
        </row>
        <row r="43">
          <cell r="A43" t="str">
            <v>MARMOLERIA [018]</v>
          </cell>
          <cell r="B43" t="str">
            <v>Perforacion y pegado de bachas de cocina [03MR000100]</v>
          </cell>
          <cell r="D43" t="str">
            <v>Indice Gral Construccion CAC [IGralCAC]</v>
          </cell>
          <cell r="E43" t="str">
            <v>GG</v>
          </cell>
          <cell r="I43">
            <v>58284.136007149595</v>
          </cell>
          <cell r="L43">
            <v>42833.011551654236</v>
          </cell>
        </row>
        <row r="44">
          <cell r="A44" t="str">
            <v>MARMOLERIA [018]</v>
          </cell>
          <cell r="B44" t="str">
            <v>Perforación piedras de baños para grifería [03MR100100]</v>
          </cell>
          <cell r="D44" t="str">
            <v>Indice Gral Construccion CAC [IGralCAC]</v>
          </cell>
          <cell r="E44" t="str">
            <v>GG</v>
          </cell>
          <cell r="I44">
            <v>60390.791525480308</v>
          </cell>
          <cell r="L44">
            <v>37744.244703425189</v>
          </cell>
        </row>
        <row r="45">
          <cell r="A45" t="str">
            <v>MARMOLERIA [018]</v>
          </cell>
          <cell r="B45" t="str">
            <v>Terminacion a 45º ingletados los faldones de los baños [MarmoZocalos]</v>
          </cell>
          <cell r="D45" t="str">
            <v>Indice Gral Construccion CAC [IGralCAC]</v>
          </cell>
          <cell r="E45" t="str">
            <v>GG</v>
          </cell>
          <cell r="I45">
            <v>443988.07153908658</v>
          </cell>
          <cell r="L45">
            <v>277492.54471192911</v>
          </cell>
        </row>
        <row r="46">
          <cell r="A46" t="str">
            <v>CARPINTERIA METALICA [022]</v>
          </cell>
          <cell r="B46" t="str">
            <v>Portones acc cocheras 3x4.75mt [Portones]</v>
          </cell>
          <cell r="D46" t="str">
            <v>Indice Gral Construccion CAC [IGralCAC]</v>
          </cell>
          <cell r="E46" t="str">
            <v>GG</v>
          </cell>
          <cell r="I46">
            <v>491043.12440286606</v>
          </cell>
          <cell r="L46">
            <v>491043.12440286606</v>
          </cell>
        </row>
        <row r="47">
          <cell r="A47" t="str">
            <v>CARPINTERIA METALICA [022]</v>
          </cell>
          <cell r="B47" t="str">
            <v>Puerta acceso al edificio [PuertaIng]</v>
          </cell>
          <cell r="D47" t="str">
            <v>Indice Gral Construccion CAC [IGralCAC]</v>
          </cell>
          <cell r="E47" t="str">
            <v>GG</v>
          </cell>
          <cell r="I47">
            <v>220407.63117640151</v>
          </cell>
          <cell r="L47">
            <v>220407.63117640151</v>
          </cell>
        </row>
        <row r="48">
          <cell r="A48" t="str">
            <v>CARPINTERIA METALICA [022]</v>
          </cell>
          <cell r="B48" t="str">
            <v>Techos en pisos 12 y 16 [Techos]</v>
          </cell>
          <cell r="D48" t="str">
            <v>Indice Gral Construccion CAC [IGralCAC]</v>
          </cell>
          <cell r="E48" t="str">
            <v>GG</v>
          </cell>
          <cell r="I48">
            <v>0</v>
          </cell>
          <cell r="L48">
            <v>0</v>
          </cell>
        </row>
        <row r="49">
          <cell r="A49" t="str">
            <v>HERRERIA [023]</v>
          </cell>
          <cell r="B49" t="str">
            <v>Puertas de seguridad [03HE003002]</v>
          </cell>
          <cell r="D49" t="str">
            <v>Indice Gral Construccion CAC [IGralCAC]</v>
          </cell>
          <cell r="E49" t="str">
            <v>GG</v>
          </cell>
          <cell r="I49">
            <v>46393.716941929131</v>
          </cell>
          <cell r="L49">
            <v>46393.716941929131</v>
          </cell>
        </row>
        <row r="50">
          <cell r="A50" t="str">
            <v>HERRERIA [023]</v>
          </cell>
          <cell r="B50" t="str">
            <v>Baranda Metalica de escaleras Duplex [BarandaDuplex]</v>
          </cell>
          <cell r="D50" t="str">
            <v>Indice Gral Construccion CAC [IGralCAC]</v>
          </cell>
          <cell r="E50" t="str">
            <v>GG</v>
          </cell>
          <cell r="I50">
            <v>33456.383071937002</v>
          </cell>
          <cell r="L50">
            <v>33456.383071937002</v>
          </cell>
        </row>
        <row r="51">
          <cell r="A51" t="str">
            <v>HERRERIA [023]</v>
          </cell>
          <cell r="B51" t="str">
            <v>Baranda Metalica de escaleras interiores [BarandaEsc]</v>
          </cell>
          <cell r="D51" t="str">
            <v>Indice Gral Construccion CAC [IGralCAC]</v>
          </cell>
          <cell r="E51" t="str">
            <v>GG</v>
          </cell>
          <cell r="I51">
            <v>521822.09901543305</v>
          </cell>
          <cell r="L51">
            <v>469639.88911388972</v>
          </cell>
        </row>
        <row r="52">
          <cell r="A52" t="str">
            <v>HERRERIA [023]</v>
          </cell>
          <cell r="B52" t="str">
            <v>Baranda Tipo 1-Metal y Hormigon [BarandaHormigon]</v>
          </cell>
          <cell r="D52" t="str">
            <v>Indice Gral Construccion CAC [IGralCAC]</v>
          </cell>
          <cell r="E52" t="str">
            <v>GG</v>
          </cell>
          <cell r="I52">
            <v>1106119.199734299</v>
          </cell>
          <cell r="L52">
            <v>1106119.199734299</v>
          </cell>
        </row>
        <row r="53">
          <cell r="A53" t="str">
            <v>HERRERIA [023]</v>
          </cell>
          <cell r="B53" t="str">
            <v>Baranda Metalica de Tanque [BarandaTanque]</v>
          </cell>
          <cell r="D53" t="str">
            <v>Indice Gral Construccion CAC [IGralCAC]</v>
          </cell>
          <cell r="E53" t="str">
            <v>GG</v>
          </cell>
          <cell r="I53">
            <v>49259.505936614172</v>
          </cell>
          <cell r="L53">
            <v>49259.505936614172</v>
          </cell>
        </row>
        <row r="54">
          <cell r="A54" t="str">
            <v>HERRERIA [023]</v>
          </cell>
          <cell r="B54" t="str">
            <v>Baranda Tipo 2-Metal y Vidrio [BarandaVidrio]</v>
          </cell>
          <cell r="D54" t="str">
            <v>Indice Gral Construccion CAC [IGralCAC]</v>
          </cell>
          <cell r="E54" t="str">
            <v>GG</v>
          </cell>
          <cell r="I54">
            <v>1309417.8702076061</v>
          </cell>
          <cell r="L54">
            <v>1309417.8702076061</v>
          </cell>
        </row>
        <row r="55">
          <cell r="A55" t="str">
            <v>HERRERIA [023]</v>
          </cell>
          <cell r="B55" t="str">
            <v>Cajas de 45x35x20 c/puerta cerrojo [CajasMed]</v>
          </cell>
          <cell r="D55" t="str">
            <v>Indice Gral Construccion CAC [IGralCAC]</v>
          </cell>
          <cell r="E55" t="str">
            <v>GG</v>
          </cell>
          <cell r="I55">
            <v>57110.565353102356</v>
          </cell>
          <cell r="L55">
            <v>57110.565353102356</v>
          </cell>
        </row>
        <row r="56">
          <cell r="A56" t="str">
            <v>HERRERIA [023]</v>
          </cell>
          <cell r="B56" t="str">
            <v>Canaleta Doble : 0.35x0.15 Cubierta [Canaleta]</v>
          </cell>
          <cell r="D56" t="str">
            <v>Indice Gral Construccion CAC [IGralCAC]</v>
          </cell>
          <cell r="E56" t="str">
            <v>GG</v>
          </cell>
          <cell r="I56">
            <v>0</v>
          </cell>
          <cell r="L56">
            <v>0</v>
          </cell>
        </row>
        <row r="57">
          <cell r="A57" t="str">
            <v>HERRERIA [023]</v>
          </cell>
          <cell r="B57" t="str">
            <v>Cerramiento Metalico 7 Hjs + 1 puerta p/cisterna [Cerramiento]</v>
          </cell>
          <cell r="D57" t="str">
            <v>Indice Gral Construccion CAC [IGralCAC]</v>
          </cell>
          <cell r="E57" t="str">
            <v>GG</v>
          </cell>
          <cell r="I57">
            <v>72241.931245039363</v>
          </cell>
          <cell r="L57">
            <v>72241.931245039363</v>
          </cell>
        </row>
        <row r="58">
          <cell r="A58" t="str">
            <v>HERRERIA [023]</v>
          </cell>
          <cell r="B58" t="str">
            <v>Escaleras marineras [EscalerasMarin]</v>
          </cell>
          <cell r="D58" t="str">
            <v>Indice Gral Construccion CAC [IGralCAC]</v>
          </cell>
          <cell r="E58" t="str">
            <v>GG</v>
          </cell>
          <cell r="I58">
            <v>31651.136410110234</v>
          </cell>
          <cell r="L58">
            <v>31651.136410110234</v>
          </cell>
        </row>
        <row r="59">
          <cell r="A59" t="str">
            <v>HERRERIA [023]</v>
          </cell>
          <cell r="B59" t="str">
            <v>Puerta metalica sala Termotanque 0.9x2.05 [PuertaTermot]</v>
          </cell>
          <cell r="D59" t="str">
            <v>Indice Gral Construccion CAC [IGralCAC]</v>
          </cell>
          <cell r="E59" t="str">
            <v>GG</v>
          </cell>
          <cell r="I59">
            <v>23315.898936897633</v>
          </cell>
          <cell r="L59">
            <v>23315.898936897633</v>
          </cell>
        </row>
        <row r="60">
          <cell r="A60" t="str">
            <v>HERRERIA [023]</v>
          </cell>
          <cell r="B60" t="str">
            <v>Puerta metalica ciega sala maq 100x205 [PuertasMet]</v>
          </cell>
          <cell r="D60" t="str">
            <v>Indice Gral Construccion CAC [IGralCAC]</v>
          </cell>
          <cell r="E60" t="str">
            <v>GG</v>
          </cell>
          <cell r="I60">
            <v>68836.652461984238</v>
          </cell>
          <cell r="L60">
            <v>0</v>
          </cell>
        </row>
        <row r="61">
          <cell r="A61" t="str">
            <v>HERRERIA [023]</v>
          </cell>
          <cell r="B61" t="str">
            <v>Rejillas Canales de Estacionamiento [RejCanalEst]</v>
          </cell>
          <cell r="D61" t="str">
            <v>Indice Gral Construccion CAC [IGralCAC]</v>
          </cell>
          <cell r="E61" t="str">
            <v>GG</v>
          </cell>
          <cell r="I61">
            <v>1337.1009910866139</v>
          </cell>
          <cell r="L61">
            <v>1337.1009910866139</v>
          </cell>
        </row>
        <row r="62">
          <cell r="A62" t="str">
            <v>HERRERIA [023]</v>
          </cell>
          <cell r="B62" t="str">
            <v>Rejillas de ventilacion [RejVent]</v>
          </cell>
          <cell r="D62" t="str">
            <v>Indice Gral Construccion CAC [IGralCAC]</v>
          </cell>
          <cell r="E62" t="str">
            <v>GG</v>
          </cell>
          <cell r="I62">
            <v>0</v>
          </cell>
          <cell r="L62">
            <v>0</v>
          </cell>
        </row>
        <row r="63">
          <cell r="A63" t="str">
            <v>HERRERIA [023]</v>
          </cell>
          <cell r="B63" t="str">
            <v>Rejillas en Veredas Pluviales [RejVereda]</v>
          </cell>
          <cell r="D63" t="str">
            <v>Indice Gral Construccion CAC [IGralCAC]</v>
          </cell>
          <cell r="E63" t="str">
            <v>GG</v>
          </cell>
          <cell r="I63">
            <v>1337.1009910866139</v>
          </cell>
          <cell r="L63">
            <v>1337.1009910866139</v>
          </cell>
        </row>
        <row r="64">
          <cell r="A64" t="str">
            <v>HERRERIA [023]</v>
          </cell>
          <cell r="B64" t="str">
            <v>Rejilla metalica de pozo bombeo 80x80 [TapaPozo]</v>
          </cell>
          <cell r="D64" t="str">
            <v>Indice Gral Construccion CAC [IGralCAC]</v>
          </cell>
          <cell r="E64" t="str">
            <v>GG</v>
          </cell>
          <cell r="I64">
            <v>18264.094113259838</v>
          </cell>
          <cell r="L64">
            <v>18264.094113259838</v>
          </cell>
        </row>
        <row r="65">
          <cell r="A65" t="str">
            <v>HERRERIA [023]</v>
          </cell>
          <cell r="B65" t="str">
            <v>Tapa en Vereda de Telefono [TapaTel]</v>
          </cell>
          <cell r="D65" t="str">
            <v>Indice Gral Construccion CAC [IGralCAC]</v>
          </cell>
          <cell r="E65" t="str">
            <v>GG</v>
          </cell>
          <cell r="I65">
            <v>1337.1009910866139</v>
          </cell>
          <cell r="L65">
            <v>0</v>
          </cell>
        </row>
        <row r="66">
          <cell r="A66" t="str">
            <v>HERRAJES [024]</v>
          </cell>
          <cell r="B66" t="str">
            <v>Herajes manijas [03HR000002]</v>
          </cell>
          <cell r="D66" t="str">
            <v>Indice Gral Construccion CAC [IGralCAC]</v>
          </cell>
          <cell r="E66" t="str">
            <v>GG</v>
          </cell>
          <cell r="I66">
            <v>424693.89662633848</v>
          </cell>
          <cell r="L66">
            <v>424693.89662633848</v>
          </cell>
        </row>
        <row r="67">
          <cell r="A67" t="str">
            <v>HERRAJES [024]</v>
          </cell>
          <cell r="B67" t="str">
            <v>Herajes Numeros [03HR000003]</v>
          </cell>
          <cell r="D67" t="str">
            <v>Indice Gral Construccion CAC [IGralCAC]</v>
          </cell>
          <cell r="E67" t="str">
            <v>GG</v>
          </cell>
          <cell r="I67">
            <v>66798.93620338582</v>
          </cell>
          <cell r="L67">
            <v>0</v>
          </cell>
        </row>
        <row r="68">
          <cell r="A68" t="str">
            <v>MUEBLES DE COCINA [025]</v>
          </cell>
          <cell r="B68" t="str">
            <v>Muebles de cocina MAT+MO [03MU001001]</v>
          </cell>
          <cell r="D68" t="str">
            <v>Indice Gral Construccion CAC [IGralCAC]</v>
          </cell>
          <cell r="E68" t="str">
            <v>GG</v>
          </cell>
          <cell r="I68">
            <v>4071327.4247655822</v>
          </cell>
          <cell r="L68">
            <v>407132.7424765582</v>
          </cell>
        </row>
        <row r="69">
          <cell r="A69" t="str">
            <v>MUEBLES DE COCINA [025]</v>
          </cell>
          <cell r="B69" t="str">
            <v>Bachas y griferia [03MU001002]</v>
          </cell>
          <cell r="D69" t="str">
            <v>Indice Gral Construccion CAC [IGralCAC]</v>
          </cell>
          <cell r="E69" t="str">
            <v>GG</v>
          </cell>
          <cell r="I69">
            <v>736015.57738433848</v>
          </cell>
          <cell r="L69">
            <v>73601.557738433854</v>
          </cell>
        </row>
        <row r="70">
          <cell r="A70" t="str">
            <v>ASCENSORES [026]</v>
          </cell>
          <cell r="B70" t="str">
            <v>Transporte Vertical MAT+MO [03TV001001]</v>
          </cell>
          <cell r="D70" t="str">
            <v>Indice Gral Construccion CAC [IGralCAC]</v>
          </cell>
          <cell r="E70" t="str">
            <v>GG</v>
          </cell>
          <cell r="I70">
            <v>0</v>
          </cell>
          <cell r="L70">
            <v>0</v>
          </cell>
        </row>
        <row r="71">
          <cell r="A71" t="str">
            <v>ASCENSORES [026]</v>
          </cell>
          <cell r="B71" t="str">
            <v>Ascensor 13 paradas 90mt/seg Mat+MO [Asc13P]</v>
          </cell>
          <cell r="D71" t="str">
            <v>Indice Gral Construccion CAC [IGralCAC]</v>
          </cell>
          <cell r="E71" t="str">
            <v>GG</v>
          </cell>
          <cell r="I71">
            <v>3239963.2398364013</v>
          </cell>
          <cell r="L71">
            <v>0</v>
          </cell>
        </row>
        <row r="72">
          <cell r="A72" t="str">
            <v>ASCENSORES [026]</v>
          </cell>
          <cell r="B72" t="str">
            <v>Ascensor 22 paradas 90mt/seg Mat+MO [Asc23P]</v>
          </cell>
          <cell r="D72" t="str">
            <v>Indice Gral Construccion CAC [IGralCAC]</v>
          </cell>
          <cell r="E72" t="str">
            <v>GG</v>
          </cell>
          <cell r="I72">
            <v>8322841.2323695738</v>
          </cell>
          <cell r="L72">
            <v>0</v>
          </cell>
        </row>
        <row r="73">
          <cell r="A73" t="str">
            <v>ASCENSORES [026]</v>
          </cell>
          <cell r="B73" t="str">
            <v>Cerramiento General pisos [FrenteGral]</v>
          </cell>
          <cell r="D73" t="str">
            <v>Indice Gral Construccion CAC [IGralCAC]</v>
          </cell>
          <cell r="E73" t="str">
            <v>GG</v>
          </cell>
          <cell r="I73">
            <v>969959.35204724397</v>
          </cell>
          <cell r="L73">
            <v>0</v>
          </cell>
        </row>
        <row r="74">
          <cell r="A74" t="str">
            <v>ASCENSORES [026]</v>
          </cell>
          <cell r="B74" t="str">
            <v>Cerramiento Frente planta baja [FrentePB]</v>
          </cell>
          <cell r="D74" t="str">
            <v>Indice Gral Construccion CAC [IGralCAC]</v>
          </cell>
          <cell r="E74" t="str">
            <v>GG</v>
          </cell>
          <cell r="I74">
            <v>801619.29921259836</v>
          </cell>
          <cell r="L74">
            <v>0</v>
          </cell>
        </row>
        <row r="75">
          <cell r="A75" t="str">
            <v>INSTALACION ELECTRICA [029]</v>
          </cell>
          <cell r="B75" t="str">
            <v>PUESTA A TIERRA PARARRAYO [Elec52]</v>
          </cell>
          <cell r="D75" t="str">
            <v>Indice Gral Construccion CAC [IGralCAC]</v>
          </cell>
          <cell r="E75" t="str">
            <v>GG</v>
          </cell>
          <cell r="I75">
            <v>1947.934897086614</v>
          </cell>
          <cell r="L75">
            <v>0</v>
          </cell>
        </row>
        <row r="76">
          <cell r="A76" t="str">
            <v>AA y CALEFACCION [030]</v>
          </cell>
          <cell r="B76" t="str">
            <v>Cajas de pre instalacion de aire acondicionado [CajaPreinstAA]</v>
          </cell>
          <cell r="D76" t="str">
            <v>Indice Gral Construccion CAC [IGralCAC]</v>
          </cell>
          <cell r="E76" t="str">
            <v>GG</v>
          </cell>
          <cell r="I76">
            <v>162520.2967223622</v>
          </cell>
          <cell r="L76">
            <v>162520.2967223622</v>
          </cell>
        </row>
        <row r="77">
          <cell r="A77" t="str">
            <v>AA y CALEFACCION [030]</v>
          </cell>
          <cell r="B77" t="str">
            <v>Cañeria para equipos desde 2300 hasta 4500 frig/h [Cañeria1/4-1/2]</v>
          </cell>
          <cell r="D77" t="str">
            <v>Indice Gral Construccion CAC [IGralCAC]</v>
          </cell>
          <cell r="E77" t="str">
            <v>GG</v>
          </cell>
          <cell r="I77">
            <v>1160366.3809506141</v>
          </cell>
          <cell r="L77">
            <v>1160366.3809506141</v>
          </cell>
        </row>
        <row r="78">
          <cell r="A78" t="str">
            <v>AA y CALEFACCION [030]</v>
          </cell>
          <cell r="B78" t="str">
            <v>Cañeria para equipos de 5500 frig/h [Cañeria3/8-5/8]</v>
          </cell>
          <cell r="D78" t="str">
            <v>Indice Gral Construccion CAC [IGralCAC]</v>
          </cell>
          <cell r="E78" t="str">
            <v>GG</v>
          </cell>
          <cell r="I78">
            <v>303991.67388599995</v>
          </cell>
          <cell r="L78">
            <v>303991.67388599995</v>
          </cell>
        </row>
        <row r="79">
          <cell r="A79" t="str">
            <v>DECORACION EQUIPAMIENTO [034]</v>
          </cell>
          <cell r="B79" t="str">
            <v>Decoración Equipamiento MAT+MO [03DE004001]</v>
          </cell>
          <cell r="D79" t="str">
            <v>Indice Gral Construccion CAC [IGralCAC]</v>
          </cell>
          <cell r="E79" t="str">
            <v>GG</v>
          </cell>
          <cell r="I79">
            <v>1746179.3437642911</v>
          </cell>
          <cell r="L79">
            <v>57623.918344221616</v>
          </cell>
        </row>
        <row r="80">
          <cell r="A80" t="str">
            <v>DECORACION EQUIPAMIENTO [034]</v>
          </cell>
          <cell r="B80" t="str">
            <v>Macetas en altura [Macetas]</v>
          </cell>
          <cell r="D80" t="str">
            <v>Indice Gral Construccion CAC [IGralCAC]</v>
          </cell>
          <cell r="E80" t="str">
            <v>GG</v>
          </cell>
          <cell r="I80">
            <v>801.61929921259832</v>
          </cell>
          <cell r="L80">
            <v>801.61929921259832</v>
          </cell>
        </row>
        <row r="81">
          <cell r="A81" t="str">
            <v>POSTVENTA [035]</v>
          </cell>
          <cell r="B81" t="str">
            <v>POSTVENTA [9998002101a]</v>
          </cell>
          <cell r="D81" t="str">
            <v>Indice Gral Construccion CAC [IGralCAC]</v>
          </cell>
          <cell r="E81" t="str">
            <v>GG</v>
          </cell>
          <cell r="I81">
            <v>429285.5719722283</v>
          </cell>
          <cell r="L81">
            <v>0</v>
          </cell>
        </row>
        <row r="82">
          <cell r="A82" t="str">
            <v>SEGURIDAD E HIGIENE [036]</v>
          </cell>
          <cell r="B82" t="str">
            <v>BAÑO QUIMICOS [03TP000007]</v>
          </cell>
          <cell r="D82" t="str">
            <v>Indice Gral Construccion CAC [IGralCAC]</v>
          </cell>
          <cell r="E82" t="str">
            <v>GG</v>
          </cell>
          <cell r="I82">
            <v>44700.696981992121</v>
          </cell>
          <cell r="L82">
            <v>40230.627283792906</v>
          </cell>
        </row>
        <row r="83">
          <cell r="A83" t="str">
            <v>SEGURIDAD E HIGIENE [036]</v>
          </cell>
          <cell r="B83" t="str">
            <v>CONSTRUCCION BAÑO DE OBRA [03TP000008a]</v>
          </cell>
          <cell r="D83" t="str">
            <v>Indice Gral Construccion CAC [IGralCAC]</v>
          </cell>
          <cell r="E83" t="str">
            <v>GG</v>
          </cell>
          <cell r="I83">
            <v>26148.821540314955</v>
          </cell>
          <cell r="L83">
            <v>23533.939386283459</v>
          </cell>
        </row>
        <row r="84">
          <cell r="A84" t="str">
            <v>SEGURIDAD E HIGIENE [036]</v>
          </cell>
          <cell r="B84" t="str">
            <v>VALLAS DE SEGURIDAD [03TP000013]</v>
          </cell>
          <cell r="D84" t="str">
            <v>Indice Gral Construccion CAC [IGralCAC]</v>
          </cell>
          <cell r="E84" t="str">
            <v>GG</v>
          </cell>
          <cell r="I84">
            <v>136149.42663616533</v>
          </cell>
          <cell r="L84">
            <v>122534.4839725488</v>
          </cell>
        </row>
        <row r="85">
          <cell r="A85" t="str">
            <v>SEGURIDAD E HIGIENE [036]</v>
          </cell>
          <cell r="B85" t="str">
            <v>BARRERAS Y DEFENSAS [03TP000014]</v>
          </cell>
          <cell r="D85" t="str">
            <v>Indice Gral Construccion CAC [IGralCAC]</v>
          </cell>
          <cell r="E85" t="str">
            <v>GG</v>
          </cell>
          <cell r="I85">
            <v>609819.05596719682</v>
          </cell>
          <cell r="L85">
            <v>548837.15037047712</v>
          </cell>
        </row>
        <row r="86">
          <cell r="A86" t="str">
            <v>SEGURIDAD E HIGIENE [036]</v>
          </cell>
          <cell r="B86" t="str">
            <v>VESTUARIOS Y BAÑOS DE OBREROS [03TP000015]</v>
          </cell>
          <cell r="D86" t="str">
            <v>Indice Gral Construccion CAC [IGralCAC]</v>
          </cell>
          <cell r="E86" t="str">
            <v>GG</v>
          </cell>
          <cell r="I86">
            <v>0</v>
          </cell>
          <cell r="L86">
            <v>0</v>
          </cell>
        </row>
        <row r="87">
          <cell r="A87" t="str">
            <v>SEGURIDAD E HIGIENE [036]</v>
          </cell>
          <cell r="B87" t="str">
            <v>VISITA TECNICO HIGUIENE Y SEGURIDAD [03TP000400]</v>
          </cell>
          <cell r="D87" t="str">
            <v>Indice Gral Construccion CAC [IGralCAC]</v>
          </cell>
          <cell r="E87" t="str">
            <v>GG</v>
          </cell>
          <cell r="I87">
            <v>81274.577508566916</v>
          </cell>
          <cell r="L87">
            <v>73147.119757710228</v>
          </cell>
        </row>
        <row r="88">
          <cell r="A88" t="str">
            <v>IMPREVISTOS [037]</v>
          </cell>
          <cell r="B88" t="str">
            <v>Imprevistos [ImpEst]</v>
          </cell>
          <cell r="D88" t="str">
            <v>Indice Gral Construccion CAC [IGralCAC]</v>
          </cell>
          <cell r="E88" t="str">
            <v>GG</v>
          </cell>
          <cell r="I88">
            <v>8016192.9921259833</v>
          </cell>
          <cell r="L88">
            <v>0</v>
          </cell>
        </row>
        <row r="89">
          <cell r="A89" t="str">
            <v>Ventas y Administracion [038]</v>
          </cell>
          <cell r="B89" t="str">
            <v>COMERCIALIZACION [98TD000007]</v>
          </cell>
          <cell r="D89" t="str">
            <v>Indice Gral Construccion CAC [IGralCAC]</v>
          </cell>
          <cell r="E89" t="str">
            <v>GG</v>
          </cell>
          <cell r="I89">
            <v>11187398.939811023</v>
          </cell>
          <cell r="L89">
            <v>8390549.2048582658</v>
          </cell>
        </row>
        <row r="90">
          <cell r="A90" t="str">
            <v>Ventas y Administracion [038]</v>
          </cell>
          <cell r="B90" t="str">
            <v>Gastos bancarios [Banco]</v>
          </cell>
          <cell r="D90" t="str">
            <v>Indice Gral Construccion CAC [IGralCAC]</v>
          </cell>
          <cell r="E90" t="str">
            <v>GG</v>
          </cell>
          <cell r="I90">
            <v>99355.902421606283</v>
          </cell>
          <cell r="L90">
            <v>84452.517058365353</v>
          </cell>
        </row>
        <row r="91">
          <cell r="A91" t="str">
            <v>Ventas y Administracion [038]</v>
          </cell>
          <cell r="B91" t="str">
            <v>Mensual estudio contable [EstCont]</v>
          </cell>
          <cell r="D91" t="str">
            <v>Indice Gral Construccion CAC [IGralCAC]</v>
          </cell>
          <cell r="E91" t="str">
            <v>GG</v>
          </cell>
          <cell r="I91">
            <v>1954989.146919685</v>
          </cell>
          <cell r="L91">
            <v>1661740.7748817322</v>
          </cell>
        </row>
        <row r="92">
          <cell r="A92" t="str">
            <v>Ventas y Administracion [038]</v>
          </cell>
          <cell r="B92" t="str">
            <v>Gastos de publicidad [Publicidad]</v>
          </cell>
          <cell r="D92" t="str">
            <v>Indice Gral Construccion CAC [IGralCAC]</v>
          </cell>
          <cell r="E92" t="str">
            <v>GG</v>
          </cell>
          <cell r="I92">
            <v>3154371.9424015745</v>
          </cell>
          <cell r="L92">
            <v>2681216.1510413382</v>
          </cell>
        </row>
        <row r="93">
          <cell r="A93" t="str">
            <v>SERVICIOS VARIOS [002]</v>
          </cell>
          <cell r="B93" t="str">
            <v>SERENO [03VA000028]</v>
          </cell>
          <cell r="D93" t="str">
            <v>Indice Mano de Obra Construccion CAC [IMoCAC]</v>
          </cell>
          <cell r="E93" t="str">
            <v>MO</v>
          </cell>
          <cell r="I93">
            <v>2316600</v>
          </cell>
          <cell r="L93">
            <v>2316600</v>
          </cell>
        </row>
        <row r="94">
          <cell r="A94" t="str">
            <v>SERVICIOS VARIOS [002]</v>
          </cell>
          <cell r="B94" t="str">
            <v>PAÑOLERO [03VA000035]</v>
          </cell>
          <cell r="D94" t="str">
            <v>Indice Mano de Obra Construccion CAC [IMoCAC]</v>
          </cell>
          <cell r="E94" t="str">
            <v>MO</v>
          </cell>
          <cell r="I94">
            <v>1983852</v>
          </cell>
          <cell r="L94">
            <v>1322634.1284</v>
          </cell>
        </row>
        <row r="95">
          <cell r="A95" t="str">
            <v>SERVICIOS VARIOS [002]</v>
          </cell>
          <cell r="B95" t="str">
            <v>SERVICIO DE LIMPIEZA FINAL DE OBRA [03VA004002]</v>
          </cell>
          <cell r="D95" t="str">
            <v>Indice Mano de Obra Construccion CAC [IMoCAC]</v>
          </cell>
          <cell r="E95" t="str">
            <v>MO</v>
          </cell>
          <cell r="I95">
            <v>361332.73800000001</v>
          </cell>
          <cell r="L95">
            <v>0</v>
          </cell>
        </row>
        <row r="96">
          <cell r="A96" t="str">
            <v>AYUDA DE GREMIOS [003]</v>
          </cell>
          <cell r="B96" t="str">
            <v>AYUDA DE GREMIO Perdigon [99SG999001]</v>
          </cell>
          <cell r="D96" t="str">
            <v>Sub Albañileria [S/mamp]</v>
          </cell>
          <cell r="E96" t="str">
            <v>MO</v>
          </cell>
          <cell r="I96">
            <v>689560.54933499999</v>
          </cell>
          <cell r="L96">
            <v>629568.78154285497</v>
          </cell>
        </row>
        <row r="97">
          <cell r="A97" t="str">
            <v>MOVIMIENTO DE TIERRA [006]</v>
          </cell>
          <cell r="B97" t="str">
            <v>DESBROCE Y LIMPIEZA DEL TERRENO [EXC001]</v>
          </cell>
          <cell r="D97" t="str">
            <v>Indice Mano de Obra SC ENEX [IMOENEX]</v>
          </cell>
          <cell r="E97" t="str">
            <v>MO</v>
          </cell>
          <cell r="I97">
            <v>0</v>
          </cell>
          <cell r="L97">
            <v>0</v>
          </cell>
        </row>
        <row r="98">
          <cell r="A98" t="str">
            <v>MOVIMIENTO DE TIERRA [006]</v>
          </cell>
          <cell r="B98" t="str">
            <v>EXC.VAC. A MÁQUINA PC200 [EXC002]</v>
          </cell>
          <cell r="D98" t="str">
            <v>Indice Mano de Obra SC ENEX [IMOENEX]</v>
          </cell>
          <cell r="E98" t="str">
            <v>MO</v>
          </cell>
          <cell r="I98">
            <v>937012.12652499997</v>
          </cell>
          <cell r="L98">
            <v>937012.12652499997</v>
          </cell>
        </row>
        <row r="99">
          <cell r="A99" t="str">
            <v>MOVIMIENTO DE TIERRA [006]</v>
          </cell>
          <cell r="B99" t="str">
            <v>EXC. POR TRONERAS [EXC003]</v>
          </cell>
          <cell r="D99" t="str">
            <v>Indice Mano de Obra SC ENEX [IMOENEX]</v>
          </cell>
          <cell r="E99" t="str">
            <v>MO</v>
          </cell>
          <cell r="I99">
            <v>2086161.1733249996</v>
          </cell>
          <cell r="L99">
            <v>2086161.1733249996</v>
          </cell>
        </row>
        <row r="100">
          <cell r="A100" t="str">
            <v>MOVIMIENTO DE TIERRA [006]</v>
          </cell>
          <cell r="B100" t="str">
            <v>PERFILADO TRONERA A MANO [EXC004]</v>
          </cell>
          <cell r="D100" t="str">
            <v>Indice Mano de Obra SC ENEX [IMOENEX]</v>
          </cell>
          <cell r="E100" t="str">
            <v>MO</v>
          </cell>
          <cell r="I100">
            <v>460554.77394999994</v>
          </cell>
          <cell r="L100">
            <v>460554.77394999994</v>
          </cell>
        </row>
        <row r="101">
          <cell r="A101" t="str">
            <v>MOVIMIENTO DE TIERRA [006]</v>
          </cell>
          <cell r="B101" t="str">
            <v>PERFILADO ZAPATA A MANO [EXC005]</v>
          </cell>
          <cell r="D101" t="str">
            <v>Indice Mano de Obra SC ENEX [IMOENEX]</v>
          </cell>
          <cell r="E101" t="str">
            <v>MO</v>
          </cell>
          <cell r="I101">
            <v>129278.44927499999</v>
          </cell>
          <cell r="L101">
            <v>129278.44927499999</v>
          </cell>
        </row>
        <row r="102">
          <cell r="A102" t="str">
            <v>MOVIMIENTO DE TIERRA [006]</v>
          </cell>
          <cell r="B102" t="str">
            <v>EXC. BASES AISLADAS C/BOBCAT [EXC006]</v>
          </cell>
          <cell r="D102" t="str">
            <v>Indice Mano de Obra SC ENEX [IMOENEX]</v>
          </cell>
          <cell r="E102" t="str">
            <v>MO</v>
          </cell>
          <cell r="I102">
            <v>18607.005999999998</v>
          </cell>
          <cell r="L102">
            <v>18607.005999999998</v>
          </cell>
        </row>
        <row r="103">
          <cell r="A103" t="str">
            <v>MOVIMIENTO DE TIERRA [006]</v>
          </cell>
          <cell r="B103" t="str">
            <v>PERFILADO BASES A MANO [EXC007]</v>
          </cell>
          <cell r="D103" t="str">
            <v>Indice Mano de Obra SC ENEX [IMOENEX]</v>
          </cell>
          <cell r="E103" t="str">
            <v>MO</v>
          </cell>
          <cell r="I103">
            <v>38309.424449999991</v>
          </cell>
          <cell r="L103">
            <v>38309.424449999991</v>
          </cell>
        </row>
        <row r="104">
          <cell r="A104" t="str">
            <v>MOVIMIENTO DE TIERRA [006]</v>
          </cell>
          <cell r="B104" t="str">
            <v>EXC VIGAS DE FUNDACION C/BOBCAT [EXC008]</v>
          </cell>
          <cell r="D104" t="str">
            <v>Indice Mano de Obra SC ENEX [IMOENEX]</v>
          </cell>
          <cell r="E104" t="str">
            <v>MO</v>
          </cell>
          <cell r="I104">
            <v>221425.41762499997</v>
          </cell>
          <cell r="L104">
            <v>221403.27508323747</v>
          </cell>
        </row>
        <row r="105">
          <cell r="A105" t="str">
            <v>MOVIMIENTO DE TIERRA [006]</v>
          </cell>
          <cell r="B105" t="str">
            <v>PERFILADO VIGAS A MANO [EXC009]</v>
          </cell>
          <cell r="D105" t="str">
            <v>Indice Mano de Obra SC ENEX [IMOENEX]</v>
          </cell>
          <cell r="E105" t="str">
            <v>MO</v>
          </cell>
          <cell r="I105">
            <v>308098.05202499998</v>
          </cell>
          <cell r="L105">
            <v>308098.05202499998</v>
          </cell>
        </row>
        <row r="106">
          <cell r="A106" t="str">
            <v>CIMENTACIONES [007]</v>
          </cell>
          <cell r="B106" t="str">
            <v>MICROPILOTINES 3m [CIM01]</v>
          </cell>
          <cell r="D106" t="str">
            <v>Indice Mano de Obra SC ENEX [IMOENEX]</v>
          </cell>
          <cell r="E106" t="str">
            <v>MO</v>
          </cell>
          <cell r="I106">
            <v>0</v>
          </cell>
          <cell r="L106">
            <v>0</v>
          </cell>
        </row>
        <row r="107">
          <cell r="A107" t="str">
            <v>CIMENTACIONES [007]</v>
          </cell>
          <cell r="B107" t="str">
            <v>MICROPILOTINES 6m [CIM02]</v>
          </cell>
          <cell r="D107" t="str">
            <v>Indice Mano de Obra SC ENEX [IMOENEX]</v>
          </cell>
          <cell r="E107" t="str">
            <v>MO</v>
          </cell>
          <cell r="I107">
            <v>6054036.9953249991</v>
          </cell>
          <cell r="L107">
            <v>6054036.9953249991</v>
          </cell>
        </row>
        <row r="108">
          <cell r="A108" t="str">
            <v>CIMENTACIONES [007]</v>
          </cell>
          <cell r="B108" t="str">
            <v>SOLERA DE SUBMURACION [CIM03]</v>
          </cell>
          <cell r="D108" t="str">
            <v>Indice Mano de Obra SC ENEX [IMOENEX]</v>
          </cell>
          <cell r="E108" t="str">
            <v>MO</v>
          </cell>
          <cell r="I108">
            <v>513882.80782499991</v>
          </cell>
          <cell r="L108">
            <v>513882.80782499991</v>
          </cell>
        </row>
        <row r="109">
          <cell r="A109" t="str">
            <v>CIMENTACIONES [007]</v>
          </cell>
          <cell r="B109" t="str">
            <v>TABIQUE Hº SUBMURACION E=15CM [CIM04]</v>
          </cell>
          <cell r="D109" t="str">
            <v>Indice Mano de Obra SC ENEX [IMOENEX]</v>
          </cell>
          <cell r="E109" t="str">
            <v>MO</v>
          </cell>
          <cell r="I109">
            <v>3857149.1306499997</v>
          </cell>
          <cell r="L109">
            <v>3857149.1306499997</v>
          </cell>
        </row>
        <row r="110">
          <cell r="A110" t="str">
            <v>CIMENTACIONES [007]</v>
          </cell>
          <cell r="B110" t="str">
            <v>Hº DE LIMPIEZA [CIM06]</v>
          </cell>
          <cell r="D110" t="str">
            <v>Indice Mano de Obra SC ENEX [IMOENEX]</v>
          </cell>
          <cell r="E110" t="str">
            <v>MO</v>
          </cell>
          <cell r="I110">
            <v>440670.24147499993</v>
          </cell>
          <cell r="L110">
            <v>440670.24147499993</v>
          </cell>
        </row>
        <row r="111">
          <cell r="A111" t="str">
            <v>CIMENTACIONES [007]</v>
          </cell>
          <cell r="B111" t="str">
            <v>VIGA DE FUNDACION Hº [CIM07]</v>
          </cell>
          <cell r="D111" t="str">
            <v>Indice Mano de Obra SC ENEX [IMOENEX]</v>
          </cell>
          <cell r="E111" t="str">
            <v>MO</v>
          </cell>
          <cell r="I111">
            <v>3062481.2821</v>
          </cell>
          <cell r="L111">
            <v>3062481.2821</v>
          </cell>
        </row>
        <row r="112">
          <cell r="A112" t="str">
            <v>CIMENTACIONES [007]</v>
          </cell>
          <cell r="B112" t="str">
            <v>LOSA DE FUNDACION [CIM08]</v>
          </cell>
          <cell r="D112" t="str">
            <v>Indice Mano de Obra SC ENEX [IMOENEX]</v>
          </cell>
          <cell r="E112" t="str">
            <v>MO</v>
          </cell>
          <cell r="I112">
            <v>968542.40754999989</v>
          </cell>
          <cell r="L112">
            <v>968542.40754999989</v>
          </cell>
        </row>
        <row r="113">
          <cell r="A113" t="str">
            <v>CIMENTACIONES [007]</v>
          </cell>
          <cell r="B113" t="str">
            <v>MACIZADO [CIM09]</v>
          </cell>
          <cell r="D113" t="str">
            <v>Indice Mano de Obra SC ENEX [IMOENEX]</v>
          </cell>
          <cell r="E113" t="str">
            <v>MO</v>
          </cell>
          <cell r="I113">
            <v>209983.60949999999</v>
          </cell>
          <cell r="L113">
            <v>209983.60949999999</v>
          </cell>
        </row>
        <row r="114">
          <cell r="A114" t="str">
            <v>CIMENTACIONES [007]</v>
          </cell>
          <cell r="B114" t="str">
            <v>PAVIMENTO ARMADO [CIM10]</v>
          </cell>
          <cell r="D114" t="str">
            <v>Indice Mano de Obra SC ENEX [IMOENEX]</v>
          </cell>
          <cell r="E114" t="str">
            <v>MO</v>
          </cell>
          <cell r="I114">
            <v>376938.51762499998</v>
          </cell>
          <cell r="L114">
            <v>376938.51762499998</v>
          </cell>
        </row>
        <row r="115">
          <cell r="A115" t="str">
            <v>CIMENTACIONES [007]</v>
          </cell>
          <cell r="B115" t="str">
            <v>LOSA MACIZA ASCENSORES [CIM11]</v>
          </cell>
          <cell r="D115" t="str">
            <v>Indice Mano de Obra SC ENEX [IMOENEX]</v>
          </cell>
          <cell r="E115" t="str">
            <v>MO</v>
          </cell>
          <cell r="I115">
            <v>36361.418249999995</v>
          </cell>
          <cell r="L115">
            <v>36361.418249999995</v>
          </cell>
        </row>
        <row r="116">
          <cell r="A116" t="str">
            <v>CIMENTACIONES [007]</v>
          </cell>
          <cell r="B116" t="str">
            <v>ANCLAJES DE SUBMURACION [CIM12]</v>
          </cell>
          <cell r="D116" t="str">
            <v>Indice Mano de Obra SC ENEX [IMOENEX]</v>
          </cell>
          <cell r="E116" t="str">
            <v>MO</v>
          </cell>
          <cell r="I116">
            <v>597741.88284999994</v>
          </cell>
          <cell r="L116">
            <v>597741.88284999994</v>
          </cell>
        </row>
        <row r="117">
          <cell r="A117" t="str">
            <v>ESTRUCTURAS [008]</v>
          </cell>
          <cell r="B117" t="str">
            <v>COLUMNAS HºAº [EST12]</v>
          </cell>
          <cell r="D117" t="str">
            <v>Indice Mano de Obra SC ENEX [IMOENEX]</v>
          </cell>
          <cell r="E117" t="str">
            <v>MO</v>
          </cell>
          <cell r="I117">
            <v>12486590.829824999</v>
          </cell>
          <cell r="L117">
            <v>12486590.829824999</v>
          </cell>
        </row>
        <row r="118">
          <cell r="A118" t="str">
            <v>ESTRUCTURAS [008]</v>
          </cell>
          <cell r="B118" t="str">
            <v>COLUMNAS Hº VISTO [EST13]</v>
          </cell>
          <cell r="D118" t="str">
            <v>Indice Mano de Obra SC ENEX [IMOENEX]</v>
          </cell>
          <cell r="E118" t="str">
            <v>MO</v>
          </cell>
          <cell r="I118">
            <v>7890845.8722249987</v>
          </cell>
          <cell r="L118">
            <v>7890845.8722249987</v>
          </cell>
        </row>
        <row r="119">
          <cell r="A119" t="str">
            <v>ESTRUCTURAS [008]</v>
          </cell>
          <cell r="B119" t="str">
            <v>Hº ESTRUCTURAL - TABIQUES [EST14]</v>
          </cell>
          <cell r="D119" t="str">
            <v>Indice Mano de Obra SC ENEX [IMOENEX]</v>
          </cell>
          <cell r="E119" t="str">
            <v>MO</v>
          </cell>
          <cell r="I119">
            <v>2279265.4728000001</v>
          </cell>
          <cell r="L119">
            <v>2279265.4728000001</v>
          </cell>
        </row>
        <row r="120">
          <cell r="A120" t="str">
            <v>ESTRUCTURAS [008]</v>
          </cell>
          <cell r="B120" t="str">
            <v>Hº ESTRUCTURAL VISTO - TABIQUES [EST15]</v>
          </cell>
          <cell r="D120" t="str">
            <v>Indice Mano de Obra SC ENEX [IMOENEX]</v>
          </cell>
          <cell r="E120" t="str">
            <v>MO</v>
          </cell>
          <cell r="I120">
            <v>62821.835799999993</v>
          </cell>
          <cell r="L120">
            <v>62821.835799999993</v>
          </cell>
        </row>
        <row r="121">
          <cell r="A121" t="str">
            <v>ESTRUCTURAS [008]</v>
          </cell>
          <cell r="B121" t="str">
            <v>BOVEDILLAS + LOSA CASETONADO [EST16]</v>
          </cell>
          <cell r="D121" t="str">
            <v>Indice Mano de Obra SC ENEX [IMOENEX]</v>
          </cell>
          <cell r="E121" t="str">
            <v>MO</v>
          </cell>
          <cell r="I121">
            <v>15185873.995174998</v>
          </cell>
          <cell r="L121">
            <v>15185873.995174998</v>
          </cell>
        </row>
        <row r="122">
          <cell r="A122" t="str">
            <v>ESTRUCTURAS [008]</v>
          </cell>
          <cell r="B122" t="str">
            <v>LOSA CASETONADO Hº VISTO [EST17]</v>
          </cell>
          <cell r="D122" t="str">
            <v>Indice Mano de Obra SC ENEX [IMOENEX]</v>
          </cell>
          <cell r="E122" t="str">
            <v>MO</v>
          </cell>
          <cell r="I122">
            <v>442463.41664999997</v>
          </cell>
          <cell r="L122">
            <v>442463.41664999997</v>
          </cell>
        </row>
        <row r="123">
          <cell r="A123" t="str">
            <v>ESTRUCTURAS [008]</v>
          </cell>
          <cell r="B123" t="str">
            <v>VIGAS HºAº [EST18]</v>
          </cell>
          <cell r="D123" t="str">
            <v>Indice Mano de Obra SC ENEX [IMOENEX]</v>
          </cell>
          <cell r="E123" t="str">
            <v>MO</v>
          </cell>
          <cell r="I123">
            <v>14351815.633299997</v>
          </cell>
          <cell r="L123">
            <v>14351815.633299997</v>
          </cell>
        </row>
        <row r="124">
          <cell r="A124" t="str">
            <v>ESTRUCTURAS [008]</v>
          </cell>
          <cell r="B124" t="str">
            <v>VIGAS DE Hº VISTO [EST19]</v>
          </cell>
          <cell r="D124" t="str">
            <v>Indice Mano de Obra SC ENEX [IMOENEX]</v>
          </cell>
          <cell r="E124" t="str">
            <v>MO</v>
          </cell>
          <cell r="I124">
            <v>4066248.0888749994</v>
          </cell>
          <cell r="L124">
            <v>4066248.0888749994</v>
          </cell>
        </row>
        <row r="125">
          <cell r="A125" t="str">
            <v>ESTRUCTURAS [008]</v>
          </cell>
          <cell r="B125" t="str">
            <v>LOSA EN VOLADIZO [EST20]</v>
          </cell>
          <cell r="D125" t="str">
            <v>Indice Mano de Obra SC ENEX [IMOENEX]</v>
          </cell>
          <cell r="E125" t="str">
            <v>MO</v>
          </cell>
          <cell r="I125">
            <v>309842.11779999995</v>
          </cell>
          <cell r="L125">
            <v>309842.11779999995</v>
          </cell>
        </row>
        <row r="126">
          <cell r="A126" t="str">
            <v>ESTRUCTURAS [008]</v>
          </cell>
          <cell r="B126" t="str">
            <v>LOSA EN VOLADIZO-BALCONES [EST21]</v>
          </cell>
          <cell r="D126" t="str">
            <v>Indice Mano de Obra SC ENEX [IMOENEX]</v>
          </cell>
          <cell r="E126" t="str">
            <v>MO</v>
          </cell>
          <cell r="I126">
            <v>251713.64007499997</v>
          </cell>
          <cell r="L126">
            <v>251713.64007499997</v>
          </cell>
        </row>
        <row r="127">
          <cell r="A127" t="str">
            <v>ESTRUCTURAS [008]</v>
          </cell>
          <cell r="B127" t="str">
            <v>LOSA EN VOLADIZO-Hº VISTO [EST22]</v>
          </cell>
          <cell r="D127" t="str">
            <v>Indice Mano de Obra SC ENEX [IMOENEX]</v>
          </cell>
          <cell r="E127" t="str">
            <v>MO</v>
          </cell>
          <cell r="I127">
            <v>168877.67754999999</v>
          </cell>
          <cell r="L127">
            <v>168877.67754999999</v>
          </cell>
        </row>
        <row r="128">
          <cell r="A128" t="str">
            <v>ESTRUCTURAS [008]</v>
          </cell>
          <cell r="B128" t="str">
            <v>LOSA MACIZA ESCALERA [EST23]</v>
          </cell>
          <cell r="D128" t="str">
            <v>Indice Mano de Obra SC ENEX [IMOENEX]</v>
          </cell>
          <cell r="E128" t="str">
            <v>MO</v>
          </cell>
          <cell r="I128">
            <v>851938.95799999987</v>
          </cell>
          <cell r="L128">
            <v>851938.95799999987</v>
          </cell>
        </row>
        <row r="129">
          <cell r="A129" t="str">
            <v>ESTRUCTURAS [008]</v>
          </cell>
          <cell r="B129" t="str">
            <v>Hº ESTRUCTURAL- ESCALERA [EST24]</v>
          </cell>
          <cell r="D129" t="str">
            <v>Indice Mano de Obra SC ENEX [IMOENEX]</v>
          </cell>
          <cell r="E129" t="str">
            <v>MO</v>
          </cell>
          <cell r="I129">
            <v>1102602.2025749998</v>
          </cell>
          <cell r="L129">
            <v>1102602.2025749998</v>
          </cell>
        </row>
        <row r="130">
          <cell r="A130" t="str">
            <v>ESTRUCTURAS [008]</v>
          </cell>
          <cell r="B130" t="str">
            <v>CAJA DE ASCENSOR [EST25]</v>
          </cell>
          <cell r="D130" t="str">
            <v>Indice Mano de Obra SC ENEX [IMOENEX]</v>
          </cell>
          <cell r="E130" t="str">
            <v>MO</v>
          </cell>
          <cell r="I130">
            <v>82046.119674999994</v>
          </cell>
          <cell r="L130">
            <v>82046.119674999994</v>
          </cell>
        </row>
        <row r="131">
          <cell r="A131" t="str">
            <v>ESTRUCTURAS [008]</v>
          </cell>
          <cell r="B131" t="str">
            <v>LOSA CASETONADO - (CAJA ASCENSOR) [EST26]</v>
          </cell>
          <cell r="D131" t="str">
            <v>Indice Mano de Obra SC ENEX [IMOENEX]</v>
          </cell>
          <cell r="E131" t="str">
            <v>MO</v>
          </cell>
          <cell r="I131">
            <v>0</v>
          </cell>
          <cell r="L131">
            <v>0</v>
          </cell>
        </row>
        <row r="132">
          <cell r="A132" t="str">
            <v>ESTRUCTURAS [008]</v>
          </cell>
          <cell r="B132" t="str">
            <v>VIGA Hº Aº (CAJA ASCENSOR) [EST27]</v>
          </cell>
          <cell r="D132" t="str">
            <v>Indice Mano de Obra SC ENEX [IMOENEX]</v>
          </cell>
          <cell r="E132" t="str">
            <v>MO</v>
          </cell>
          <cell r="I132">
            <v>80644.455549999984</v>
          </cell>
          <cell r="L132">
            <v>80644.455549999984</v>
          </cell>
        </row>
        <row r="133">
          <cell r="A133" t="str">
            <v>ESTRUCTURAS [008]</v>
          </cell>
          <cell r="B133" t="str">
            <v>LOSA MACIZA ASCENSOR [EST28]</v>
          </cell>
          <cell r="D133" t="str">
            <v>Indice Mano de Obra SC ENEX [IMOENEX]</v>
          </cell>
          <cell r="E133" t="str">
            <v>MO</v>
          </cell>
          <cell r="I133">
            <v>48127.212</v>
          </cell>
          <cell r="L133">
            <v>48127.212</v>
          </cell>
        </row>
        <row r="134">
          <cell r="A134" t="str">
            <v>ESTRUCTURAS [008]</v>
          </cell>
          <cell r="B134" t="str">
            <v>LOSA CASETONADO - RAMPA PEATONAL [EST29]</v>
          </cell>
          <cell r="D134" t="str">
            <v>Indice Mano de Obra SC ENEX [IMOENEX]</v>
          </cell>
          <cell r="E134" t="str">
            <v>MO</v>
          </cell>
          <cell r="I134">
            <v>49208.982949999998</v>
          </cell>
          <cell r="L134">
            <v>49208.982949999998</v>
          </cell>
        </row>
        <row r="135">
          <cell r="A135" t="str">
            <v>ESTRUCTURAS [008]</v>
          </cell>
          <cell r="B135" t="str">
            <v>LOSA CASETONADO - RAMPA VEHICULAR [EST30]</v>
          </cell>
          <cell r="D135" t="str">
            <v>Indice Mano de Obra SC ENEX [IMOENEX]</v>
          </cell>
          <cell r="E135" t="str">
            <v>MO</v>
          </cell>
          <cell r="I135">
            <v>513523.35429999995</v>
          </cell>
          <cell r="L135">
            <v>513523.35429999995</v>
          </cell>
        </row>
        <row r="136">
          <cell r="A136" t="str">
            <v>ESTRUCTURAS [008]</v>
          </cell>
          <cell r="B136" t="str">
            <v>VIGAS DE Hº VISTO "C" [EST31]</v>
          </cell>
          <cell r="D136" t="str">
            <v>Indice Mano de Obra SC ENEX [IMOENEX]</v>
          </cell>
          <cell r="E136" t="str">
            <v>MO</v>
          </cell>
          <cell r="I136">
            <v>1652069.5452249998</v>
          </cell>
          <cell r="L136">
            <v>1652069.5452249998</v>
          </cell>
        </row>
        <row r="137">
          <cell r="A137" t="str">
            <v>ESTRUCTURAS [008]</v>
          </cell>
          <cell r="B137" t="str">
            <v>VIGA DE Hº VISTO - BARANDA [EST32]</v>
          </cell>
          <cell r="D137" t="str">
            <v>Indice Mano de Obra SC ENEX [IMOENEX]</v>
          </cell>
          <cell r="E137" t="str">
            <v>MO</v>
          </cell>
          <cell r="I137">
            <v>240389.14884999997</v>
          </cell>
          <cell r="L137">
            <v>240389.14884999997</v>
          </cell>
        </row>
        <row r="138">
          <cell r="A138" t="str">
            <v>ESTRUCTURAS [008]</v>
          </cell>
          <cell r="B138" t="str">
            <v>LOSA DE PILETA [EST33]</v>
          </cell>
          <cell r="D138" t="str">
            <v>Indice Mano de Obra SC ENEX [IMOENEX]</v>
          </cell>
          <cell r="E138" t="str">
            <v>MO</v>
          </cell>
          <cell r="I138">
            <v>259194.63867499999</v>
          </cell>
          <cell r="L138">
            <v>259194.63867499999</v>
          </cell>
        </row>
        <row r="139">
          <cell r="A139" t="str">
            <v>ESTRUCTURAS [008]</v>
          </cell>
          <cell r="B139" t="str">
            <v>VIGAS Hº Aº CUBIERTA [EST34]</v>
          </cell>
          <cell r="D139" t="str">
            <v>Indice Mano de Obra SC ENEX [IMOENEX]</v>
          </cell>
          <cell r="E139" t="str">
            <v>MO</v>
          </cell>
          <cell r="I139">
            <v>467608.79359999992</v>
          </cell>
          <cell r="L139">
            <v>467608.79359999992</v>
          </cell>
        </row>
        <row r="140">
          <cell r="A140" t="str">
            <v>ESTRUCTURAS [008]</v>
          </cell>
          <cell r="B140" t="str">
            <v>VIGAS HºAº CUBIERTA CASETONADO [EST35]</v>
          </cell>
          <cell r="D140" t="str">
            <v>Indice Mano de Obra SC ENEX [IMOENEX]</v>
          </cell>
          <cell r="E140" t="str">
            <v>MO</v>
          </cell>
          <cell r="I140">
            <v>520241.1109749999</v>
          </cell>
          <cell r="L140">
            <v>520241.1109749999</v>
          </cell>
        </row>
        <row r="141">
          <cell r="A141" t="str">
            <v>ESTRUCTURAS [008]</v>
          </cell>
          <cell r="B141" t="str">
            <v>LOSA CASETONADO 6CM [EST36]</v>
          </cell>
          <cell r="D141" t="str">
            <v>Indice Mano de Obra SC ENEX [IMOENEX]</v>
          </cell>
          <cell r="E141" t="str">
            <v>MO</v>
          </cell>
          <cell r="I141">
            <v>96911.944299999988</v>
          </cell>
          <cell r="L141">
            <v>96911.944299999988</v>
          </cell>
        </row>
        <row r="142">
          <cell r="A142" t="str">
            <v>ESTRUCTURAS [008]</v>
          </cell>
          <cell r="B142" t="str">
            <v>LOSA FONDO TANQUE [EST37]</v>
          </cell>
          <cell r="D142" t="str">
            <v>Indice Mano de Obra SC ENEX [IMOENEX]</v>
          </cell>
          <cell r="E142" t="str">
            <v>MO</v>
          </cell>
          <cell r="I142">
            <v>410340.41244999995</v>
          </cell>
          <cell r="L142">
            <v>410340.41244999995</v>
          </cell>
        </row>
        <row r="143">
          <cell r="A143" t="str">
            <v>ESTRUCTURAS [008]</v>
          </cell>
          <cell r="B143" t="str">
            <v>Hº ESTRUCTURAL-TABIQUE TANQUE E=20CM [EST38]</v>
          </cell>
          <cell r="D143" t="str">
            <v>Indice Mano de Obra SC ENEX [IMOENEX]</v>
          </cell>
          <cell r="E143" t="str">
            <v>MO</v>
          </cell>
          <cell r="I143">
            <v>1166126.5756249998</v>
          </cell>
          <cell r="L143">
            <v>1166126.5756249998</v>
          </cell>
        </row>
        <row r="144">
          <cell r="A144" t="str">
            <v>ESTRUCTURAS [008]</v>
          </cell>
          <cell r="B144" t="str">
            <v>LOSA TAPA DE TANQUE [EST39]</v>
          </cell>
          <cell r="D144" t="str">
            <v>Indice Mano de Obra SC ENEX [IMOENEX]</v>
          </cell>
          <cell r="E144" t="str">
            <v>MO</v>
          </cell>
          <cell r="I144">
            <v>361196.22662499995</v>
          </cell>
          <cell r="L144">
            <v>361196.22662499995</v>
          </cell>
        </row>
        <row r="145">
          <cell r="A145" t="str">
            <v>ESTRUCTURAS [008]</v>
          </cell>
          <cell r="B145" t="str">
            <v>Escalera interiores duplex [EST41]</v>
          </cell>
          <cell r="D145" t="str">
            <v>Indice Mano de Obra Construccion CAC [IMoCAC]</v>
          </cell>
          <cell r="E145" t="str">
            <v>MO</v>
          </cell>
          <cell r="I145">
            <v>255056.25599999999</v>
          </cell>
          <cell r="L145">
            <v>255056.25599999999</v>
          </cell>
        </row>
        <row r="146">
          <cell r="A146" t="str">
            <v>ESTRUCTURAS [008]</v>
          </cell>
          <cell r="B146" t="str">
            <v>Curaciones varias de estructuras [EST42]</v>
          </cell>
          <cell r="D146" t="str">
            <v>Sub Albañileria [S/mamp]</v>
          </cell>
          <cell r="E146" t="str">
            <v>MO</v>
          </cell>
          <cell r="I146">
            <v>1815635.6456850001</v>
          </cell>
          <cell r="L146">
            <v>1768429.1188971903</v>
          </cell>
        </row>
        <row r="147">
          <cell r="A147" t="str">
            <v>ESTRUCTURAS [008]</v>
          </cell>
          <cell r="B147" t="str">
            <v>Viga y tabique en terraza [EST43]</v>
          </cell>
          <cell r="D147" t="str">
            <v>Indice Mano de Obra SC ENEX [IMOENEX]</v>
          </cell>
          <cell r="E147" t="str">
            <v>MO</v>
          </cell>
          <cell r="I147">
            <v>114524.48495</v>
          </cell>
          <cell r="L147">
            <v>114524.48495</v>
          </cell>
        </row>
        <row r="148">
          <cell r="A148" t="str">
            <v>MAMPOSTERIA [009]</v>
          </cell>
          <cell r="B148" t="str">
            <v>Modificaciones varias [03MA000010]</v>
          </cell>
          <cell r="D148" t="str">
            <v>Sub Albañileria [S/mamp]</v>
          </cell>
          <cell r="E148" t="str">
            <v>MO</v>
          </cell>
          <cell r="I148">
            <v>690153.30193499988</v>
          </cell>
          <cell r="L148">
            <v>690153.30193499988</v>
          </cell>
        </row>
        <row r="149">
          <cell r="A149" t="str">
            <v>MAMPOSTERIA [009]</v>
          </cell>
          <cell r="B149" t="str">
            <v>Mamposteria Ladrillo comun de 20 cm espesor [Apretada]</v>
          </cell>
          <cell r="D149" t="str">
            <v>Sub Albañileria [S/mamp]</v>
          </cell>
          <cell r="E149" t="str">
            <v>MO</v>
          </cell>
          <cell r="I149">
            <v>36304.054199999999</v>
          </cell>
          <cell r="L149">
            <v>36304.054199999999</v>
          </cell>
        </row>
        <row r="150">
          <cell r="A150" t="str">
            <v>MAMPOSTERIA [009]</v>
          </cell>
          <cell r="B150" t="str">
            <v>./Ladrillo macizo 15 cm [MAMP2]</v>
          </cell>
          <cell r="D150" t="str">
            <v>Sub Albañileria [S/mamp]</v>
          </cell>
          <cell r="E150" t="str">
            <v>MO</v>
          </cell>
          <cell r="I150">
            <v>361938.52890000003</v>
          </cell>
          <cell r="L150">
            <v>361938.52890000003</v>
          </cell>
        </row>
        <row r="151">
          <cell r="A151" t="str">
            <v>MAMPOSTERIA [009]</v>
          </cell>
          <cell r="B151" t="str">
            <v>./Ladrillo macizo 5 cm . [MAMP5]</v>
          </cell>
          <cell r="D151" t="str">
            <v>Sub Albañileria [S/mamp]</v>
          </cell>
          <cell r="E151" t="str">
            <v>MO</v>
          </cell>
          <cell r="I151">
            <v>0</v>
          </cell>
          <cell r="L151">
            <v>0</v>
          </cell>
        </row>
        <row r="152">
          <cell r="A152" t="str">
            <v>MAMPOSTERIA [009]</v>
          </cell>
          <cell r="B152" t="str">
            <v>./Ladrillo Hueco 8 cm . Mampostería de Hueco 8 o 12 - rapibrick [MAMP6]</v>
          </cell>
          <cell r="D152" t="str">
            <v>Sub Albañileria [S/mamp]</v>
          </cell>
          <cell r="E152" t="str">
            <v>MO</v>
          </cell>
          <cell r="I152">
            <v>3074823.3284999998</v>
          </cell>
          <cell r="L152">
            <v>3074823.3284999998</v>
          </cell>
        </row>
        <row r="153">
          <cell r="A153" t="str">
            <v>MAMPOSTERIA [009]</v>
          </cell>
          <cell r="B153" t="str">
            <v>./Ladrillo Hueco 12 cm . Mampostería hueco 8 o 12 - tradicional [MAMP7]</v>
          </cell>
          <cell r="D153" t="str">
            <v>Sub Albañileria [S/mamp]</v>
          </cell>
          <cell r="E153" t="str">
            <v>MO</v>
          </cell>
          <cell r="I153">
            <v>2176099.8367499998</v>
          </cell>
          <cell r="L153">
            <v>2176099.8367499998</v>
          </cell>
        </row>
        <row r="154">
          <cell r="A154" t="str">
            <v>AISLACIONES [010]</v>
          </cell>
          <cell r="B154" t="str">
            <v>Aislacion hidrofuga en piso de balcones y terrazas [03AI000008]</v>
          </cell>
          <cell r="D154" t="str">
            <v>Sub Albañileria [S/mamp]</v>
          </cell>
          <cell r="E154" t="str">
            <v>MO</v>
          </cell>
          <cell r="I154">
            <v>115471.92438</v>
          </cell>
          <cell r="L154">
            <v>115471.92438</v>
          </cell>
        </row>
        <row r="155">
          <cell r="A155" t="str">
            <v>AISLACIONES [010]</v>
          </cell>
          <cell r="B155" t="str">
            <v>Aislacion hidrofuga de marquesina de planta baja [03SG007001]</v>
          </cell>
          <cell r="D155" t="str">
            <v>Indice Mano de Obra Construccion CAC [IMoCAC]</v>
          </cell>
          <cell r="E155" t="str">
            <v>MO</v>
          </cell>
          <cell r="I155">
            <v>0</v>
          </cell>
          <cell r="L155">
            <v>0</v>
          </cell>
        </row>
        <row r="156">
          <cell r="A156" t="str">
            <v>AISLACIONES [010]</v>
          </cell>
          <cell r="B156" t="str">
            <v>IMPERM. BAJO RECORRIDO ASC (SUB) - GRAL [03SG007005]</v>
          </cell>
          <cell r="D156" t="str">
            <v>Indice Mano de Obra Construccion CAC [IMoCAC]</v>
          </cell>
          <cell r="E156" t="str">
            <v>MO</v>
          </cell>
          <cell r="I156">
            <v>0</v>
          </cell>
          <cell r="L156">
            <v>0</v>
          </cell>
        </row>
        <row r="157">
          <cell r="A157" t="str">
            <v>AISLACIONES [010]</v>
          </cell>
          <cell r="B157" t="str">
            <v>AISLACIÓN TERM.B/CTA METALICA (SUB) - GRAL [03SG007006]</v>
          </cell>
          <cell r="D157" t="str">
            <v>Indice Mano de Obra Construccion CAC [IMoCAC]</v>
          </cell>
          <cell r="E157" t="str">
            <v>MO</v>
          </cell>
          <cell r="I157">
            <v>0</v>
          </cell>
          <cell r="L157">
            <v>0</v>
          </cell>
        </row>
        <row r="158">
          <cell r="A158" t="str">
            <v>AISLACIONES [010]</v>
          </cell>
          <cell r="B158" t="str">
            <v>IMPERM LOSA DE INSPECCIÓN (SUB) - GRAL [03SG007007]</v>
          </cell>
          <cell r="D158" t="str">
            <v>Indice Mano de Obra Construccion CAC [IMoCAC]</v>
          </cell>
          <cell r="E158" t="str">
            <v>MO</v>
          </cell>
          <cell r="I158">
            <v>0</v>
          </cell>
          <cell r="L158">
            <v>0</v>
          </cell>
        </row>
        <row r="159">
          <cell r="A159" t="str">
            <v>REVOQUES [011]</v>
          </cell>
          <cell r="B159" t="str">
            <v>REVOQUE MO [03RE001002]</v>
          </cell>
          <cell r="D159" t="str">
            <v>Indice Mano de Obra Construccion CAC [IMoCAC]</v>
          </cell>
          <cell r="E159" t="str">
            <v>MO</v>
          </cell>
          <cell r="I159">
            <v>0</v>
          </cell>
          <cell r="L159">
            <v>0</v>
          </cell>
        </row>
        <row r="160">
          <cell r="A160" t="str">
            <v>REVOQUES [011]</v>
          </cell>
          <cell r="B160" t="str">
            <v>Preparacion pisos para proyectado [PrepRev]</v>
          </cell>
          <cell r="D160" t="str">
            <v>Sub Albañileria [S/mamp]</v>
          </cell>
          <cell r="E160" t="str">
            <v>MO</v>
          </cell>
          <cell r="I160">
            <v>353613.07673999999</v>
          </cell>
          <cell r="L160">
            <v>289326.21938866796</v>
          </cell>
        </row>
        <row r="161">
          <cell r="A161" t="str">
            <v>REVOQUES [011]</v>
          </cell>
          <cell r="B161" t="str">
            <v>Revoque con terminacion yeso Alpress [RECOQ9]</v>
          </cell>
          <cell r="D161" t="str">
            <v>Sub Albañileria [S/mamp]</v>
          </cell>
          <cell r="E161" t="str">
            <v>MO</v>
          </cell>
          <cell r="I161">
            <v>4290766.8839999996</v>
          </cell>
          <cell r="L161">
            <v>3861690.1955999997</v>
          </cell>
        </row>
        <row r="162">
          <cell r="A162" t="str">
            <v>REVOQUES [011]</v>
          </cell>
          <cell r="B162" t="str">
            <v>./Revoque Grueso (fratasado) cocheras [REVOQ10]</v>
          </cell>
          <cell r="D162" t="str">
            <v>Sub Albañileria [S/mamp]</v>
          </cell>
          <cell r="E162" t="str">
            <v>MO</v>
          </cell>
          <cell r="I162">
            <v>550.79999999999995</v>
          </cell>
          <cell r="L162">
            <v>0</v>
          </cell>
        </row>
        <row r="163">
          <cell r="A163" t="str">
            <v>REVOQUES [011]</v>
          </cell>
          <cell r="B163" t="str">
            <v>Revoque Parex 3en1 A NIVEL DE PISO [REVOQ5]</v>
          </cell>
          <cell r="D163" t="str">
            <v>Sub Albañileria [S/mamp]</v>
          </cell>
          <cell r="E163" t="str">
            <v>MO</v>
          </cell>
          <cell r="I163">
            <v>390411.30869999994</v>
          </cell>
          <cell r="L163">
            <v>390411.30869999994</v>
          </cell>
        </row>
        <row r="164">
          <cell r="A164" t="str">
            <v>REVOQUES [011]</v>
          </cell>
          <cell r="B164" t="str">
            <v>Revoque Rustico interior [REVOQ6]</v>
          </cell>
          <cell r="D164" t="str">
            <v>Sub Albañileria [S/mamp]</v>
          </cell>
          <cell r="E164" t="str">
            <v>MO</v>
          </cell>
          <cell r="I164">
            <v>1358644.5899999999</v>
          </cell>
          <cell r="L164">
            <v>1220470.4351969999</v>
          </cell>
        </row>
        <row r="165">
          <cell r="A165" t="str">
            <v>REVOQUES [011]</v>
          </cell>
          <cell r="B165" t="str">
            <v>Revoque Parex 3en1 [REVOQ7]</v>
          </cell>
          <cell r="D165" t="str">
            <v>Sub Albañileria [S/mamp]</v>
          </cell>
          <cell r="E165" t="str">
            <v>MO</v>
          </cell>
          <cell r="I165">
            <v>2492631.9054</v>
          </cell>
          <cell r="L165">
            <v>2312663.88183012</v>
          </cell>
        </row>
        <row r="166">
          <cell r="A166" t="str">
            <v>REVOQUES [011]</v>
          </cell>
          <cell r="B166" t="str">
            <v>Revoque Fino Interior [REVOQ8]</v>
          </cell>
          <cell r="D166" t="str">
            <v>Sub Albañileria [S/mamp]</v>
          </cell>
          <cell r="E166" t="str">
            <v>MO</v>
          </cell>
          <cell r="I166">
            <v>1159282.53</v>
          </cell>
          <cell r="L166">
            <v>1094478.6365729999</v>
          </cell>
        </row>
        <row r="167">
          <cell r="A167" t="str">
            <v>REVOQUES [011]</v>
          </cell>
          <cell r="B167" t="str">
            <v>Revoque hidrofugo + Pintura Asfáltica + telgopor [RevHidrMuroDobl]</v>
          </cell>
          <cell r="D167" t="str">
            <v>Sub Albañileria [S/mamp]</v>
          </cell>
          <cell r="E167" t="str">
            <v>MO</v>
          </cell>
          <cell r="I167">
            <v>257449.54274999999</v>
          </cell>
          <cell r="L167">
            <v>257449.54274999999</v>
          </cell>
        </row>
        <row r="168">
          <cell r="A168" t="str">
            <v>REVOQUES [011]</v>
          </cell>
          <cell r="B168" t="str">
            <v>./Revoque Grueso (fratasado) escaleras [Revoq11]</v>
          </cell>
          <cell r="D168" t="str">
            <v>Sub Albañileria [S/mamp]</v>
          </cell>
          <cell r="E168" t="str">
            <v>MO</v>
          </cell>
          <cell r="I168">
            <v>550.79999999999995</v>
          </cell>
          <cell r="L168">
            <v>0</v>
          </cell>
        </row>
        <row r="169">
          <cell r="A169" t="str">
            <v>REVOQUES [011]</v>
          </cell>
          <cell r="B169" t="str">
            <v>Revoque hidrofugo [RevoqHidrof]</v>
          </cell>
          <cell r="D169" t="str">
            <v>Sub Albañileria [S/mamp]</v>
          </cell>
          <cell r="E169" t="str">
            <v>MO</v>
          </cell>
          <cell r="I169">
            <v>0</v>
          </cell>
          <cell r="L169">
            <v>0</v>
          </cell>
        </row>
        <row r="170">
          <cell r="A170" t="str">
            <v>CIELORRASOS [013]</v>
          </cell>
          <cell r="B170" t="str">
            <v>Cieloraso en Planta Baja (estimado) [03YE002003]</v>
          </cell>
          <cell r="D170" t="str">
            <v>Indice Mano de Obra Construccion CAC [IMoCAC]</v>
          </cell>
          <cell r="E170" t="str">
            <v>MO</v>
          </cell>
          <cell r="I170">
            <v>280800</v>
          </cell>
          <cell r="L170">
            <v>0</v>
          </cell>
        </row>
        <row r="171">
          <cell r="A171" t="str">
            <v>CIELORRASOS [013]</v>
          </cell>
          <cell r="B171" t="str">
            <v>Baño [Baño]</v>
          </cell>
          <cell r="D171" t="str">
            <v>Subcontrato de yeseria y cielorraso [S/yeso]</v>
          </cell>
          <cell r="E171" t="str">
            <v>MO</v>
          </cell>
          <cell r="I171">
            <v>236380.8401</v>
          </cell>
          <cell r="L171">
            <v>216217.55443947</v>
          </cell>
        </row>
        <row r="172">
          <cell r="A172" t="str">
            <v>CIELORRASOS [013]</v>
          </cell>
          <cell r="B172" t="str">
            <v>borde de baño  (solo algunos) [BordeBaño]</v>
          </cell>
          <cell r="D172" t="str">
            <v>Subcontrato de yeseria y cielorraso [S/yeso]</v>
          </cell>
          <cell r="E172" t="str">
            <v>MO</v>
          </cell>
          <cell r="I172">
            <v>42729.226875</v>
          </cell>
          <cell r="L172">
            <v>42729.226875</v>
          </cell>
        </row>
        <row r="173">
          <cell r="A173" t="str">
            <v>CIELORRASOS [013]</v>
          </cell>
          <cell r="B173" t="str">
            <v>Buña (no incluye interior de placard ni de baño) [Buñas]</v>
          </cell>
          <cell r="D173" t="str">
            <v>Subcontrato de yeseria y cielorraso [S/yeso]</v>
          </cell>
          <cell r="E173" t="str">
            <v>MO</v>
          </cell>
          <cell r="I173">
            <v>359016.55499999999</v>
          </cell>
          <cell r="L173">
            <v>368710.00198500004</v>
          </cell>
        </row>
        <row r="174">
          <cell r="A174" t="str">
            <v>CIELORRASOS [013]</v>
          </cell>
          <cell r="B174" t="str">
            <v>Detalle en cielorraso para carpinteria [CR-Carpint]</v>
          </cell>
          <cell r="D174" t="str">
            <v>Subcontrato de yeseria y cielorraso [S/yeso]</v>
          </cell>
          <cell r="E174" t="str">
            <v>MO</v>
          </cell>
          <cell r="I174">
            <v>10147.0365</v>
          </cell>
          <cell r="L174">
            <v>5918.7663904499996</v>
          </cell>
        </row>
        <row r="175">
          <cell r="A175" t="str">
            <v>CIELORRASOS [013]</v>
          </cell>
          <cell r="B175" t="str">
            <v>Detalles de terminacion por piso [CR-Cierrepisos]</v>
          </cell>
          <cell r="D175" t="str">
            <v>Subcontrato de yeseria y cielorraso [S/yeso]</v>
          </cell>
          <cell r="E175" t="str">
            <v>MO</v>
          </cell>
          <cell r="I175">
            <v>18683.455750000001</v>
          </cell>
          <cell r="L175">
            <v>14946.7646</v>
          </cell>
        </row>
        <row r="176">
          <cell r="A176" t="str">
            <v>CIELORRASOS [013]</v>
          </cell>
          <cell r="B176" t="str">
            <v>Cieloraso Cocinas [CR-Cocina]</v>
          </cell>
          <cell r="D176" t="str">
            <v>Subcontrato de yeseria y cielorraso [S/yeso]</v>
          </cell>
          <cell r="E176" t="str">
            <v>MO</v>
          </cell>
          <cell r="I176">
            <v>171588.83965000001</v>
          </cell>
          <cell r="L176">
            <v>160075.22850948502</v>
          </cell>
        </row>
        <row r="177">
          <cell r="A177" t="str">
            <v>CIELORRASOS [013]</v>
          </cell>
          <cell r="B177" t="str">
            <v>Detalle en cocina para carpinteria [CR-detCocinas]</v>
          </cell>
          <cell r="D177" t="str">
            <v>Subcontrato de yeseria y cielorraso [S/yeso]</v>
          </cell>
          <cell r="E177" t="str">
            <v>MO</v>
          </cell>
          <cell r="I177">
            <v>13529.382</v>
          </cell>
          <cell r="L177">
            <v>6764.6909999999998</v>
          </cell>
        </row>
        <row r="178">
          <cell r="A178" t="str">
            <v>CIELORRASOS [013]</v>
          </cell>
          <cell r="B178" t="str">
            <v>cajon armado (frentes de suspendido y cajones) [CajonArmSusp]</v>
          </cell>
          <cell r="D178" t="str">
            <v>Subcontrato de yeseria y cielorraso [S/yeso]</v>
          </cell>
          <cell r="E178" t="str">
            <v>MO</v>
          </cell>
          <cell r="I178">
            <v>170975.49</v>
          </cell>
          <cell r="L178">
            <v>159691.10766000001</v>
          </cell>
        </row>
        <row r="179">
          <cell r="A179" t="str">
            <v>CIELORRASOS [013]</v>
          </cell>
          <cell r="B179" t="str">
            <v>Cajon armado y revocado [CajonArmado]</v>
          </cell>
          <cell r="D179" t="str">
            <v>Subcontrato de yeseria y cielorraso [S/yeso]</v>
          </cell>
          <cell r="E179" t="str">
            <v>MO</v>
          </cell>
          <cell r="I179">
            <v>48666.617999999995</v>
          </cell>
          <cell r="L179">
            <v>39974.760025199997</v>
          </cell>
        </row>
        <row r="180">
          <cell r="A180" t="str">
            <v>CIELORRASOS [013]</v>
          </cell>
          <cell r="B180" t="str">
            <v>Cajon interno en conducto [CajonCond]</v>
          </cell>
          <cell r="D180" t="str">
            <v>Subcontrato de yeseria y cielorraso [S/yeso]</v>
          </cell>
          <cell r="E180" t="str">
            <v>MO</v>
          </cell>
          <cell r="I180">
            <v>45885.708549999996</v>
          </cell>
          <cell r="L180">
            <v>45885.708549999996</v>
          </cell>
        </row>
        <row r="181">
          <cell r="A181" t="str">
            <v>CIELORRASOS [013]</v>
          </cell>
          <cell r="B181" t="str">
            <v>Cajon extra (baño o living) [CajonExtra]</v>
          </cell>
          <cell r="D181" t="str">
            <v>Subcontrato de yeseria y cielorraso [S/yeso]</v>
          </cell>
          <cell r="E181" t="str">
            <v>MO</v>
          </cell>
          <cell r="I181">
            <v>53811.422574999997</v>
          </cell>
          <cell r="L181">
            <v>53811.422574999997</v>
          </cell>
        </row>
        <row r="182">
          <cell r="A182" t="str">
            <v>CIELORRASOS [013]</v>
          </cell>
          <cell r="B182" t="str">
            <v>Cajon palier chico [CajonPChico]</v>
          </cell>
          <cell r="D182" t="str">
            <v>Subcontrato de yeseria y cielorraso [S/yeso]</v>
          </cell>
          <cell r="E182" t="str">
            <v>MO</v>
          </cell>
          <cell r="I182">
            <v>125142.732</v>
          </cell>
          <cell r="L182">
            <v>45889.839824400005</v>
          </cell>
        </row>
        <row r="183">
          <cell r="A183" t="str">
            <v>CIELORRASOS [013]</v>
          </cell>
          <cell r="B183" t="str">
            <v>Cajon palier grande [CajonPGrande]</v>
          </cell>
          <cell r="D183" t="str">
            <v>Subcontrato de yeseria y cielorraso [S/yeso]</v>
          </cell>
          <cell r="E183" t="str">
            <v>MO</v>
          </cell>
          <cell r="I183">
            <v>39107.131125</v>
          </cell>
          <cell r="L183">
            <v>16945.1199164625</v>
          </cell>
        </row>
        <row r="184">
          <cell r="A184" t="str">
            <v>CIELORRASOS [013]</v>
          </cell>
          <cell r="B184" t="str">
            <v>./Cielorraso Aplicado de yeso [Cielorra1]</v>
          </cell>
          <cell r="D184" t="str">
            <v>Subcontrato de yeseria y cielorraso [S/yeso]</v>
          </cell>
          <cell r="E184" t="str">
            <v>MO</v>
          </cell>
          <cell r="I184">
            <v>815161.79999999993</v>
          </cell>
          <cell r="L184">
            <v>778561.03518000001</v>
          </cell>
        </row>
        <row r="185">
          <cell r="A185" t="str">
            <v>CIELORRASOS [013]</v>
          </cell>
          <cell r="B185" t="str">
            <v>./Cielorraso Suspendido-Interior Yeso Tradicional [Cielorra3]</v>
          </cell>
          <cell r="D185" t="str">
            <v>Subcontrato de yeseria y cielorraso [S/yeso]</v>
          </cell>
          <cell r="E185" t="str">
            <v>MO</v>
          </cell>
          <cell r="I185">
            <v>642387.95500000007</v>
          </cell>
          <cell r="L185">
            <v>555922.53625700006</v>
          </cell>
        </row>
        <row r="186">
          <cell r="A186" t="str">
            <v>CIELORRASOS [013]</v>
          </cell>
          <cell r="B186" t="str">
            <v>./Cielorraso Aplicado Balcon [Cielorra4]</v>
          </cell>
          <cell r="D186" t="str">
            <v>Subcontrato de yeseria y cielorraso [S/yeso]</v>
          </cell>
          <cell r="E186" t="str">
            <v>MO</v>
          </cell>
          <cell r="I186">
            <v>21774.075000000001</v>
          </cell>
          <cell r="L186">
            <v>18002.805210000002</v>
          </cell>
        </row>
        <row r="187">
          <cell r="A187" t="str">
            <v>CIELORRASOS [013]</v>
          </cell>
          <cell r="B187" t="str">
            <v>Conducto balcon [CondBalcon]</v>
          </cell>
          <cell r="D187" t="str">
            <v>Subcontrato de yeseria y cielorraso [S/yeso]</v>
          </cell>
          <cell r="E187" t="str">
            <v>MO</v>
          </cell>
          <cell r="I187">
            <v>16685.712199999998</v>
          </cell>
          <cell r="L187">
            <v>16685.712199999998</v>
          </cell>
        </row>
        <row r="188">
          <cell r="A188" t="str">
            <v>CIELORRASOS [013]</v>
          </cell>
          <cell r="B188" t="str">
            <v>conducto balcon solo armado [CondBalconArm]</v>
          </cell>
          <cell r="D188" t="str">
            <v>Subcontrato de yeseria y cielorraso [S/yeso]</v>
          </cell>
          <cell r="E188" t="str">
            <v>MO</v>
          </cell>
          <cell r="I188">
            <v>29199.970799999999</v>
          </cell>
          <cell r="L188">
            <v>29199.970799999999</v>
          </cell>
        </row>
        <row r="189">
          <cell r="A189" t="str">
            <v>CIELORRASOS [013]</v>
          </cell>
          <cell r="B189" t="str">
            <v>conducto interno + yeso revoque [CondRev]</v>
          </cell>
          <cell r="D189" t="str">
            <v>Subcontrato de yeseria y cielorraso [S/yeso]</v>
          </cell>
          <cell r="E189" t="str">
            <v>MO</v>
          </cell>
          <cell r="I189">
            <v>1862.2446</v>
          </cell>
          <cell r="L189">
            <v>1862.2446</v>
          </cell>
        </row>
        <row r="190">
          <cell r="A190" t="str">
            <v>CIELORRASOS [013]</v>
          </cell>
          <cell r="B190" t="str">
            <v>Garganta palier [GarPalier]</v>
          </cell>
          <cell r="D190" t="str">
            <v>Subcontrato de yeseria y cielorraso [S/yeso]</v>
          </cell>
          <cell r="E190" t="str">
            <v>MO</v>
          </cell>
          <cell r="I190">
            <v>65178.560999999994</v>
          </cell>
          <cell r="L190">
            <v>0</v>
          </cell>
        </row>
        <row r="191">
          <cell r="A191" t="str">
            <v>CIELORRASOS [013]</v>
          </cell>
          <cell r="B191" t="str">
            <v>Garganta baño [GargBaño]</v>
          </cell>
          <cell r="D191" t="str">
            <v>Subcontrato de yeseria y cielorraso [S/yeso]</v>
          </cell>
          <cell r="E191" t="str">
            <v>MO</v>
          </cell>
          <cell r="I191">
            <v>1241.4964</v>
          </cell>
          <cell r="L191">
            <v>620.7482</v>
          </cell>
        </row>
        <row r="192">
          <cell r="A192" t="str">
            <v>CIELORRASOS [013]</v>
          </cell>
          <cell r="B192" t="str">
            <v>Colocacion de lana de vidirio [LanaVidrio]</v>
          </cell>
          <cell r="D192" t="str">
            <v>Subcontrato de yeseria y cielorraso [S/yeso]</v>
          </cell>
          <cell r="E192" t="str">
            <v>MO</v>
          </cell>
          <cell r="I192">
            <v>8237.4623499999998</v>
          </cell>
          <cell r="L192">
            <v>8237.4623499999998</v>
          </cell>
        </row>
        <row r="193">
          <cell r="A193" t="str">
            <v>CIELORRASOS [013]</v>
          </cell>
          <cell r="B193" t="str">
            <v>Rejilla de baño [RejBaño]</v>
          </cell>
          <cell r="D193" t="str">
            <v>Subcontrato de yeseria y cielorraso [S/yeso]</v>
          </cell>
          <cell r="E193" t="str">
            <v>MO</v>
          </cell>
          <cell r="I193">
            <v>2641.88825</v>
          </cell>
          <cell r="L193">
            <v>2641.88825</v>
          </cell>
        </row>
        <row r="194">
          <cell r="A194" t="str">
            <v>CIELORRASOS [013]</v>
          </cell>
          <cell r="B194" t="str">
            <v>Reparacion conducto balcon solo armado [RepConductos]</v>
          </cell>
          <cell r="D194" t="str">
            <v>Subcontrato de yeseria y cielorraso [S/yeso]</v>
          </cell>
          <cell r="E194" t="str">
            <v>MO</v>
          </cell>
          <cell r="I194">
            <v>8342.8487999999998</v>
          </cell>
          <cell r="L194">
            <v>3128.5682999999999</v>
          </cell>
        </row>
        <row r="195">
          <cell r="A195" t="str">
            <v>CIELORRASOS [013]</v>
          </cell>
          <cell r="B195" t="str">
            <v>Suspendido sobre ventanas [SuspVentana]</v>
          </cell>
          <cell r="D195" t="str">
            <v>Subcontrato de yeseria y cielorraso [S/yeso]</v>
          </cell>
          <cell r="E195" t="str">
            <v>MO</v>
          </cell>
          <cell r="I195">
            <v>14599.9854</v>
          </cell>
          <cell r="L195">
            <v>9802.4301975599992</v>
          </cell>
        </row>
        <row r="196">
          <cell r="A196" t="str">
            <v>CIELORRASOS [013]</v>
          </cell>
          <cell r="B196" t="str">
            <v>viga (sobresaliente aplicado) [VigasAplic]</v>
          </cell>
          <cell r="D196" t="str">
            <v>Subcontrato de yeseria y cielorraso [S/yeso]</v>
          </cell>
          <cell r="E196" t="str">
            <v>MO</v>
          </cell>
          <cell r="I196">
            <v>312134.13</v>
          </cell>
          <cell r="L196">
            <v>311790.78245699999</v>
          </cell>
        </row>
        <row r="197">
          <cell r="A197" t="str">
            <v>CONTRAPISOS Y CARPETAS [014]</v>
          </cell>
          <cell r="B197" t="str">
            <v>Modif y adicionals Perdigon [03SG005001]</v>
          </cell>
          <cell r="D197" t="str">
            <v>Sub Albañileria [S/mamp]</v>
          </cell>
          <cell r="E197" t="str">
            <v>MO</v>
          </cell>
          <cell r="I197">
            <v>0</v>
          </cell>
          <cell r="L197">
            <v>0</v>
          </cell>
        </row>
        <row r="198">
          <cell r="A198" t="str">
            <v>CONTRAPISOS Y CARPETAS [014]</v>
          </cell>
          <cell r="B198" t="str">
            <v>Contrapiso 8cm [Contrapiso]</v>
          </cell>
          <cell r="D198" t="str">
            <v>Sub Albañileria [S/mamp]</v>
          </cell>
          <cell r="E198" t="str">
            <v>MO</v>
          </cell>
          <cell r="I198">
            <v>2440810.64475</v>
          </cell>
          <cell r="L198">
            <v>2424213.1323656999</v>
          </cell>
        </row>
        <row r="199">
          <cell r="A199" t="str">
            <v>CONTRAPISOS Y CARPETAS [014]</v>
          </cell>
          <cell r="B199" t="str">
            <v>Contrapiso 8cm [CpTerraza]</v>
          </cell>
          <cell r="D199" t="str">
            <v>Sub Albañileria [S/mamp]</v>
          </cell>
          <cell r="E199" t="str">
            <v>MO</v>
          </cell>
          <cell r="I199">
            <v>161984.64807</v>
          </cell>
          <cell r="L199">
            <v>153885.41566649999</v>
          </cell>
        </row>
        <row r="200">
          <cell r="A200" t="str">
            <v>CONTRAPISOS Y CARPETAS [014]</v>
          </cell>
          <cell r="B200" t="str">
            <v>Contapisos-Banquinas [CtrapisoyBanq]</v>
          </cell>
          <cell r="D200" t="str">
            <v>Sub Albañileria [S/mamp]</v>
          </cell>
          <cell r="E200" t="str">
            <v>MO</v>
          </cell>
          <cell r="I200">
            <v>119775.24675000001</v>
          </cell>
          <cell r="L200">
            <v>119775.24675000001</v>
          </cell>
        </row>
        <row r="201">
          <cell r="A201" t="str">
            <v>CONTRAPISOS Y CARPETAS [014]</v>
          </cell>
          <cell r="B201" t="str">
            <v>.Mezcla de Asiento [MezclAsien]</v>
          </cell>
          <cell r="D201" t="str">
            <v>Sub Albañileria [S/mamp]</v>
          </cell>
          <cell r="E201" t="str">
            <v>MO</v>
          </cell>
          <cell r="I201">
            <v>0</v>
          </cell>
          <cell r="L201">
            <v>0</v>
          </cell>
        </row>
        <row r="202">
          <cell r="A202" t="str">
            <v>CONTRAPISOS Y CARPETAS [014]</v>
          </cell>
          <cell r="B202" t="str">
            <v>./Pavimento Armado e=20 [PavArmad]</v>
          </cell>
          <cell r="D202" t="str">
            <v>Sub Albañileria [S/mamp]</v>
          </cell>
          <cell r="E202" t="str">
            <v>MO</v>
          </cell>
          <cell r="I202">
            <v>133410.27779999998</v>
          </cell>
          <cell r="L202">
            <v>0</v>
          </cell>
        </row>
        <row r="203">
          <cell r="A203" t="str">
            <v>CONTRAPISOS Y CARPETAS [014]</v>
          </cell>
          <cell r="B203" t="str">
            <v>Replanteo y carpetas nivelacion escalera incendio [adicVS]</v>
          </cell>
          <cell r="D203" t="str">
            <v>Sub Albañileria [S/mamp]</v>
          </cell>
          <cell r="E203" t="str">
            <v>MO</v>
          </cell>
          <cell r="I203">
            <v>18745.034444999998</v>
          </cell>
          <cell r="L203">
            <v>18745.034444999998</v>
          </cell>
        </row>
        <row r="204">
          <cell r="A204" t="str">
            <v>PISOS Y ZOCALOS [015]</v>
          </cell>
          <cell r="B204" t="str">
            <v>PISO GRANITICO 30X30 SEMI PULIDO ESCALERA Y GRANITO [Granito]</v>
          </cell>
          <cell r="D204" t="str">
            <v>Sub Albañileria [S/mamp]</v>
          </cell>
          <cell r="E204" t="str">
            <v>MO</v>
          </cell>
          <cell r="I204">
            <v>218196.43649999998</v>
          </cell>
          <cell r="L204">
            <v>0</v>
          </cell>
        </row>
        <row r="205">
          <cell r="A205" t="str">
            <v>PISOS Y ZOCALOS [015]</v>
          </cell>
          <cell r="B205" t="str">
            <v>REVESTIMIENTO PIEDRA GRANITO [Granito2]</v>
          </cell>
          <cell r="D205" t="str">
            <v>Sub Albañileria [S/mamp]</v>
          </cell>
          <cell r="E205" t="str">
            <v>MO</v>
          </cell>
          <cell r="I205">
            <v>87310.061999999991</v>
          </cell>
          <cell r="L205">
            <v>0</v>
          </cell>
        </row>
        <row r="206">
          <cell r="A206" t="str">
            <v>PISOS Y ZOCALOS [015]</v>
          </cell>
          <cell r="B206" t="str">
            <v>PAVIMENTO DE H° ALISADO PISO EXTERIOR-RAMPA [PavAlisado]</v>
          </cell>
          <cell r="D206" t="str">
            <v>Sub Albañileria [S/mamp]</v>
          </cell>
          <cell r="E206" t="str">
            <v>MO</v>
          </cell>
          <cell r="I206">
            <v>12448.7685</v>
          </cell>
          <cell r="L206">
            <v>0</v>
          </cell>
        </row>
        <row r="207">
          <cell r="A207" t="str">
            <v>PISOS Y ZOCALOS [015]</v>
          </cell>
          <cell r="B207" t="str">
            <v>PISO PARA RAMPA TIPO BLANGINO 40X40 [PisoBlangino]</v>
          </cell>
          <cell r="D207" t="str">
            <v>Sub Albañileria [S/mamp]</v>
          </cell>
          <cell r="E207" t="str">
            <v>MO</v>
          </cell>
          <cell r="I207">
            <v>36497.270250000001</v>
          </cell>
          <cell r="L207">
            <v>0</v>
          </cell>
        </row>
        <row r="208">
          <cell r="A208" t="str">
            <v>PISOS Y ZOCALOS [015]</v>
          </cell>
          <cell r="B208" t="str">
            <v>PISO PORCELANATO Interior (tipo1) [Porce1b]</v>
          </cell>
          <cell r="D208" t="str">
            <v>Sub Albañileria [S/mamp]</v>
          </cell>
          <cell r="E208" t="str">
            <v>MO</v>
          </cell>
          <cell r="I208">
            <v>2223291.5775000001</v>
          </cell>
          <cell r="L208">
            <v>1886240.5743510001</v>
          </cell>
        </row>
        <row r="209">
          <cell r="A209" t="str">
            <v>PISOS Y ZOCALOS [015]</v>
          </cell>
          <cell r="B209" t="str">
            <v>PISO PORCELANATO BAÑO (tipo2) [Porce2a]</v>
          </cell>
          <cell r="D209" t="str">
            <v>Sub Albañileria [S/mamp]</v>
          </cell>
          <cell r="E209" t="str">
            <v>MO</v>
          </cell>
          <cell r="I209">
            <v>233479.071</v>
          </cell>
          <cell r="L209">
            <v>228739.4458587</v>
          </cell>
        </row>
        <row r="210">
          <cell r="A210" t="str">
            <v>PISOS Y ZOCALOS [015]</v>
          </cell>
          <cell r="B210" t="str">
            <v>PISO PORCELANATO COCINAS (tipo2) [Porce2b]</v>
          </cell>
          <cell r="D210" t="str">
            <v>Sub Albañileria [S/mamp]</v>
          </cell>
          <cell r="E210" t="str">
            <v>MO</v>
          </cell>
          <cell r="I210">
            <v>89621.01225</v>
          </cell>
          <cell r="L210">
            <v>87801.705701325001</v>
          </cell>
        </row>
        <row r="211">
          <cell r="A211" t="str">
            <v>PISOS Y ZOCALOS [015]</v>
          </cell>
          <cell r="B211" t="str">
            <v>PISO PORCELANATO BALCONES (tipo3) [Porce3]</v>
          </cell>
          <cell r="D211" t="str">
            <v>Sub Albañileria [S/mamp]</v>
          </cell>
          <cell r="E211" t="str">
            <v>MO</v>
          </cell>
          <cell r="I211">
            <v>259783.42004999999</v>
          </cell>
          <cell r="L211">
            <v>259783.42004999999</v>
          </cell>
        </row>
        <row r="212">
          <cell r="A212" t="str">
            <v>PISOS Y ZOCALOS [015]</v>
          </cell>
          <cell r="B212" t="str">
            <v>PISO PORCELANATO PALIER (tipo1) [Porce4]</v>
          </cell>
          <cell r="D212" t="str">
            <v>Sub Albañileria [S/mamp]</v>
          </cell>
          <cell r="E212" t="str">
            <v>MO</v>
          </cell>
          <cell r="I212">
            <v>324657.58499999996</v>
          </cell>
          <cell r="L212">
            <v>233753.46119999999</v>
          </cell>
        </row>
        <row r="213">
          <cell r="A213" t="str">
            <v>PISOS Y ZOCALOS [015]</v>
          </cell>
          <cell r="B213" t="str">
            <v>Zocalo granitico semi pulido escalera [ZocGranito]</v>
          </cell>
          <cell r="D213" t="str">
            <v>Sub Albañileria [S/mamp]</v>
          </cell>
          <cell r="E213" t="str">
            <v>MO</v>
          </cell>
          <cell r="I213">
            <v>49330.565999999999</v>
          </cell>
          <cell r="L213">
            <v>0</v>
          </cell>
        </row>
        <row r="214">
          <cell r="A214" t="str">
            <v>PISOS Y ZOCALOS [015]</v>
          </cell>
          <cell r="B214" t="str">
            <v>Zocalo pavimento [ZocPav]</v>
          </cell>
          <cell r="D214" t="str">
            <v>Sub Albañileria [S/mamp]</v>
          </cell>
          <cell r="E214" t="str">
            <v>MO</v>
          </cell>
          <cell r="I214">
            <v>13020.912</v>
          </cell>
          <cell r="L214">
            <v>0</v>
          </cell>
        </row>
        <row r="215">
          <cell r="A215" t="str">
            <v>PISOS Y ZOCALOS [015]</v>
          </cell>
          <cell r="B215" t="str">
            <v>Zocalo Porcelanato tipo1 (dormitorio, cocinas vinc e interior) [ZocPorcel1]</v>
          </cell>
          <cell r="D215" t="str">
            <v>Sub Albañileria [S/mamp]</v>
          </cell>
          <cell r="E215" t="str">
            <v>MO</v>
          </cell>
          <cell r="I215">
            <v>1169881.9599599999</v>
          </cell>
          <cell r="L215">
            <v>930758.0873441759</v>
          </cell>
        </row>
        <row r="216">
          <cell r="A216" t="str">
            <v>PISOS Y ZOCALOS [015]</v>
          </cell>
          <cell r="B216" t="str">
            <v>Zocalo Porcelanato tipo2 (cocina) [ZocPorcel2]</v>
          </cell>
          <cell r="D216" t="str">
            <v>Sub Albañileria [S/mamp]</v>
          </cell>
          <cell r="E216" t="str">
            <v>MO</v>
          </cell>
          <cell r="I216">
            <v>91419.948000000004</v>
          </cell>
          <cell r="L216">
            <v>45709.974000000002</v>
          </cell>
        </row>
        <row r="217">
          <cell r="A217" t="str">
            <v>PISOS Y ZOCALOS [015]</v>
          </cell>
          <cell r="B217" t="str">
            <v>Zocalo Porcelanato tipo3 (balcon) [ZocPorcel3]</v>
          </cell>
          <cell r="D217" t="str">
            <v>Sub Albañileria [S/mamp]</v>
          </cell>
          <cell r="E217" t="str">
            <v>MO</v>
          </cell>
          <cell r="I217">
            <v>98930.014200000005</v>
          </cell>
          <cell r="L217">
            <v>98930.014200000005</v>
          </cell>
        </row>
        <row r="218">
          <cell r="A218" t="str">
            <v>PISOS Y ZOCALOS [015]</v>
          </cell>
          <cell r="B218" t="str">
            <v>Zocalo Porcelanato tipo1 (palier) [ZocPorcel4]</v>
          </cell>
          <cell r="D218" t="str">
            <v>Sub Albañileria [S/mamp]</v>
          </cell>
          <cell r="E218" t="str">
            <v>MO</v>
          </cell>
          <cell r="I218">
            <v>181213.29179999998</v>
          </cell>
          <cell r="L218">
            <v>130473.57009599997</v>
          </cell>
        </row>
        <row r="219">
          <cell r="A219" t="str">
            <v>REVESTIMIENTO [016]</v>
          </cell>
          <cell r="B219" t="str">
            <v>./Revestimiento de Baño y cocinas [Revest2]</v>
          </cell>
          <cell r="D219" t="str">
            <v>Sub Albañileria [S/mamp]</v>
          </cell>
          <cell r="E219" t="str">
            <v>MO</v>
          </cell>
          <cell r="I219">
            <v>912263.39505000005</v>
          </cell>
          <cell r="L219">
            <v>806714.52024271502</v>
          </cell>
        </row>
        <row r="220">
          <cell r="A220" t="str">
            <v>CONDUCTOS Y REJILLAS [017]</v>
          </cell>
          <cell r="B220" t="str">
            <v>Conductos y rejillas MO [03SG009003]</v>
          </cell>
          <cell r="D220" t="str">
            <v>Indice Mano de Obra Construccion CAC [IMoCAC]</v>
          </cell>
          <cell r="E220" t="str">
            <v>MO</v>
          </cell>
          <cell r="I220">
            <v>208160.55</v>
          </cell>
          <cell r="L220">
            <v>156120.41249999998</v>
          </cell>
        </row>
        <row r="221">
          <cell r="A221" t="str">
            <v>MARMOLERIA [018]</v>
          </cell>
          <cell r="B221" t="str">
            <v>Mesada de baño marmol [MarmolBaño]</v>
          </cell>
          <cell r="D221" t="str">
            <v>Sub Albañileria [S/mamp]</v>
          </cell>
          <cell r="E221" t="str">
            <v>MO</v>
          </cell>
          <cell r="I221">
            <v>425631.04424999998</v>
          </cell>
          <cell r="L221">
            <v>266019.40265624999</v>
          </cell>
        </row>
        <row r="222">
          <cell r="A222" t="str">
            <v>MARMOLERIA [018]</v>
          </cell>
          <cell r="B222" t="str">
            <v>Mesada de cocina + desayunador marmol [MarmolCocina]</v>
          </cell>
          <cell r="D222" t="str">
            <v>Sub Albañileria [S/mamp]</v>
          </cell>
          <cell r="E222" t="str">
            <v>MO</v>
          </cell>
          <cell r="I222">
            <v>926612.76320999989</v>
          </cell>
          <cell r="L222">
            <v>680967.71968302899</v>
          </cell>
        </row>
        <row r="223">
          <cell r="A223" t="str">
            <v>MARMOLERIA [018]</v>
          </cell>
          <cell r="B223" t="str">
            <v>Marmoles pulidos Rumi Black [MarmolPB1]</v>
          </cell>
          <cell r="D223" t="str">
            <v>Sub Albañileria [S/mamp]</v>
          </cell>
          <cell r="E223" t="str">
            <v>MO</v>
          </cell>
          <cell r="I223">
            <v>326615.09836499998</v>
          </cell>
          <cell r="L223">
            <v>163307.54918249999</v>
          </cell>
        </row>
        <row r="224">
          <cell r="A224" t="str">
            <v>CARPINTERIA DE MADERA [019]</v>
          </cell>
          <cell r="B224" t="str">
            <v>Colocacion de puertas de ingreso [03HR000007]</v>
          </cell>
          <cell r="D224" t="str">
            <v>Sub Albañileria [S/mamp]</v>
          </cell>
          <cell r="E224" t="str">
            <v>MO</v>
          </cell>
          <cell r="I224">
            <v>429885.99260999996</v>
          </cell>
          <cell r="L224">
            <v>62892.320718843002</v>
          </cell>
        </row>
        <row r="225">
          <cell r="A225" t="str">
            <v>CARPINTERIA DE MADERA [019]</v>
          </cell>
          <cell r="B225" t="str">
            <v>Colocacion de puertas interiores [03HR000008]</v>
          </cell>
          <cell r="D225" t="str">
            <v>Sub Albañileria [S/mamp]</v>
          </cell>
          <cell r="E225" t="str">
            <v>MO</v>
          </cell>
          <cell r="I225">
            <v>292500.04499999998</v>
          </cell>
          <cell r="L225">
            <v>264888.040752</v>
          </cell>
        </row>
        <row r="226">
          <cell r="A226" t="str">
            <v>CARPINTERIA DE MADERA [019]</v>
          </cell>
          <cell r="B226" t="str">
            <v>Colocacion de puesrtas Placard [PlacardMO]</v>
          </cell>
          <cell r="D226" t="str">
            <v>Indice Mano de Obra Construccion CAC [IMoCAC]</v>
          </cell>
          <cell r="E226" t="str">
            <v>MO</v>
          </cell>
          <cell r="I226">
            <v>164227.986</v>
          </cell>
          <cell r="L226">
            <v>164227.986</v>
          </cell>
        </row>
        <row r="227">
          <cell r="A227" t="str">
            <v>CARPINTERIA DE MADERA [019]</v>
          </cell>
          <cell r="B227" t="str">
            <v>Colocacion de puesrtas Placard [PlacardMO]</v>
          </cell>
          <cell r="D227" t="str">
            <v>Sub Albañileria [S/mamp]</v>
          </cell>
          <cell r="E227" t="str">
            <v>MO</v>
          </cell>
          <cell r="I227">
            <v>109970.880525</v>
          </cell>
          <cell r="L227">
            <v>109970.880525</v>
          </cell>
        </row>
        <row r="228">
          <cell r="A228" t="str">
            <v>CARPINTERIA MENOR, VIDRIOS  Y ESPEJOS [021]</v>
          </cell>
          <cell r="B228" t="str">
            <v>Colocacion de puesrtas Placard [PlacardMO]</v>
          </cell>
          <cell r="D228" t="str">
            <v>Indice Mano de Obra Construccion CAC [IMoCAC]</v>
          </cell>
          <cell r="E228" t="str">
            <v>MO</v>
          </cell>
          <cell r="I228">
            <v>0</v>
          </cell>
          <cell r="L228">
            <v>0</v>
          </cell>
        </row>
        <row r="229">
          <cell r="A229" t="str">
            <v>CARPINTERIA MENOR, VIDRIOS  Y ESPEJOS [021]</v>
          </cell>
          <cell r="B229" t="str">
            <v>Colocacion de puesrtas Placard [PlacardMO]</v>
          </cell>
          <cell r="D229" t="str">
            <v>Sub Albañileria [S/mamp]</v>
          </cell>
          <cell r="E229" t="str">
            <v>MO</v>
          </cell>
          <cell r="I229">
            <v>0</v>
          </cell>
          <cell r="L229">
            <v>0</v>
          </cell>
        </row>
        <row r="230">
          <cell r="A230" t="str">
            <v>CARPINTERIA METALICA [022]</v>
          </cell>
          <cell r="B230" t="str">
            <v>Carpinteria Metalica MO [03SG004020]</v>
          </cell>
          <cell r="D230" t="str">
            <v>Sub Albañileria [S/mamp]</v>
          </cell>
          <cell r="E230" t="str">
            <v>MO</v>
          </cell>
          <cell r="I230">
            <v>61512.884999999995</v>
          </cell>
          <cell r="L230">
            <v>0</v>
          </cell>
        </row>
        <row r="231">
          <cell r="A231" t="str">
            <v>AGUA CALIENTE GRAL [027]</v>
          </cell>
          <cell r="B231" t="str">
            <v>Instalación de Gas MO [03IG000002]</v>
          </cell>
          <cell r="D231" t="str">
            <v>Indice Mano de Obra Construccion CAC [IMoCAC]</v>
          </cell>
          <cell r="E231" t="str">
            <v>MO</v>
          </cell>
          <cell r="I231">
            <v>0</v>
          </cell>
          <cell r="L231">
            <v>0</v>
          </cell>
        </row>
        <row r="232">
          <cell r="A232" t="str">
            <v>AGUA CALIENTE GRAL [027]</v>
          </cell>
          <cell r="B232" t="str">
            <v>Colocación de camara reguladora [CamaraReg]</v>
          </cell>
          <cell r="D232" t="str">
            <v>Ud subcontrato por instalacion sanitaria [SCSanit]</v>
          </cell>
          <cell r="E232" t="str">
            <v>MO</v>
          </cell>
          <cell r="I232">
            <v>13807.5</v>
          </cell>
          <cell r="L232">
            <v>0</v>
          </cell>
        </row>
        <row r="233">
          <cell r="A233" t="str">
            <v>AGUA CALIENTE GRAL [027]</v>
          </cell>
          <cell r="B233" t="str">
            <v>Distribución cañería gas de nichos med a artefactos (termotanques) [CañGas]</v>
          </cell>
          <cell r="D233" t="str">
            <v>Ud subcontrato por instalacion sanitaria [SCSanit]</v>
          </cell>
          <cell r="E233" t="str">
            <v>MO</v>
          </cell>
          <cell r="I233">
            <v>303765</v>
          </cell>
          <cell r="L233">
            <v>106317.75</v>
          </cell>
        </row>
        <row r="234">
          <cell r="A234" t="str">
            <v>AGUA CALIENTE GRAL [027]</v>
          </cell>
          <cell r="B234" t="str">
            <v>Planos y trámites de gas [PlanosyTram]</v>
          </cell>
          <cell r="D234" t="str">
            <v>Ud subcontrato por instalacion sanitaria [SCSanit]</v>
          </cell>
          <cell r="E234" t="str">
            <v>MO</v>
          </cell>
          <cell r="I234">
            <v>39121.25</v>
          </cell>
          <cell r="L234">
            <v>0</v>
          </cell>
        </row>
        <row r="235">
          <cell r="A235" t="str">
            <v>INSTALACION SANITARIA [028]</v>
          </cell>
          <cell r="B235" t="str">
            <v>Adicionales Instalación Sanitaria x hh MO [03IS000002]</v>
          </cell>
          <cell r="D235" t="str">
            <v>Ud subcontrato por instalacion sanitaria [SCSanit]</v>
          </cell>
          <cell r="E235" t="str">
            <v>MO</v>
          </cell>
          <cell r="I235">
            <v>40827.755745000002</v>
          </cell>
          <cell r="L235">
            <v>40827.755745000002</v>
          </cell>
        </row>
        <row r="236">
          <cell r="A236" t="str">
            <v>INSTALACION SANITARIA [028]</v>
          </cell>
          <cell r="B236" t="str">
            <v>Acometida de agua de L.M a T. Cisterna [AcomAguaCis]</v>
          </cell>
          <cell r="D236" t="str">
            <v>Ud subcontrato por instalacion sanitaria [SCSanit]</v>
          </cell>
          <cell r="E236" t="str">
            <v>MO</v>
          </cell>
          <cell r="I236">
            <v>22780.07375</v>
          </cell>
          <cell r="L236">
            <v>21641.070062499999</v>
          </cell>
        </row>
        <row r="237">
          <cell r="A237" t="str">
            <v>INSTALACION SANITARIA [028]</v>
          </cell>
          <cell r="B237" t="str">
            <v>Distribución de Agua Fría y Caliente x depto [AguaFyC]</v>
          </cell>
          <cell r="D237" t="str">
            <v>Ud subcontrato por instalacion sanitaria [SCSanit]</v>
          </cell>
          <cell r="E237" t="str">
            <v>MO</v>
          </cell>
          <cell r="I237">
            <v>1422012.9773500001</v>
          </cell>
          <cell r="L237">
            <v>1422012.9773500001</v>
          </cell>
        </row>
        <row r="238">
          <cell r="A238" t="str">
            <v>INSTALACION SANITARIA [028]</v>
          </cell>
          <cell r="B238" t="str">
            <v>Colocación de artefactos sanitarios [ArtefSanit]</v>
          </cell>
          <cell r="D238" t="str">
            <v>Sub Albañileria [S/mamp]</v>
          </cell>
          <cell r="E238" t="str">
            <v>MO</v>
          </cell>
          <cell r="I238">
            <v>313494.22534499998</v>
          </cell>
          <cell r="L238">
            <v>78373.556336249996</v>
          </cell>
        </row>
        <row r="239">
          <cell r="A239" t="str">
            <v>INSTALACION SANITARIA [028]</v>
          </cell>
          <cell r="B239" t="str">
            <v>Colocación de artefactos sanitarios [ArtefSanit]</v>
          </cell>
          <cell r="D239" t="str">
            <v>Ud subcontrato por instalacion sanitaria [SCSanit]</v>
          </cell>
          <cell r="E239" t="str">
            <v>MO</v>
          </cell>
          <cell r="I239">
            <v>575312.5</v>
          </cell>
          <cell r="L239">
            <v>143828.125</v>
          </cell>
        </row>
        <row r="240">
          <cell r="A240" t="str">
            <v>INSTALACION SANITARIA [028]</v>
          </cell>
          <cell r="B240" t="str">
            <v>Básico primario y secundario en baños cocinas y lavaderos x depto [Basico1y2]</v>
          </cell>
          <cell r="D240" t="str">
            <v>Ud subcontrato por instalacion sanitaria [SCSanit]</v>
          </cell>
          <cell r="E240" t="str">
            <v>MO</v>
          </cell>
          <cell r="I240">
            <v>1458834.496175</v>
          </cell>
          <cell r="L240">
            <v>1458834.496175</v>
          </cell>
        </row>
        <row r="241">
          <cell r="A241" t="str">
            <v>INSTALACION SANITARIA [028]</v>
          </cell>
          <cell r="B241" t="str">
            <v>Básico sanitario Susp. Bajo losa o enterrado [BasicoSanit]</v>
          </cell>
          <cell r="D241" t="str">
            <v>Ud subcontrato por instalacion sanitaria [SCSanit]</v>
          </cell>
          <cell r="E241" t="str">
            <v>MO</v>
          </cell>
          <cell r="I241">
            <v>135746.13500000001</v>
          </cell>
          <cell r="L241">
            <v>122171.52150000002</v>
          </cell>
        </row>
        <row r="242">
          <cell r="A242" t="str">
            <v>INSTALACION SANITARIA [028]</v>
          </cell>
          <cell r="B242" t="str">
            <v>CDV y ventilación subsidiaria por piso [CDVyVent]</v>
          </cell>
          <cell r="D242" t="str">
            <v>Ud subcontrato por instalacion sanitaria [SCSanit]</v>
          </cell>
          <cell r="E242" t="str">
            <v>MO</v>
          </cell>
          <cell r="I242">
            <v>273356.19044999999</v>
          </cell>
          <cell r="L242">
            <v>273356.19044999999</v>
          </cell>
        </row>
        <row r="243">
          <cell r="A243" t="str">
            <v>INSTALACION SANITARIA [028]</v>
          </cell>
          <cell r="B243" t="str">
            <v>Colocación de caja c/incendio [CajIncendio]</v>
          </cell>
          <cell r="D243" t="str">
            <v>Ud subcontrato por instalacion sanitaria [SCSanit]</v>
          </cell>
          <cell r="E243" t="str">
            <v>MO</v>
          </cell>
          <cell r="I243">
            <v>0</v>
          </cell>
          <cell r="L243">
            <v>0</v>
          </cell>
        </row>
        <row r="244">
          <cell r="A244" t="str">
            <v>INSTALACION SANITARIA [028]</v>
          </cell>
          <cell r="B244" t="str">
            <v>Colocación de camara reguladora [CamaraReg]</v>
          </cell>
          <cell r="D244" t="str">
            <v>Ud subcontrato por instalacion sanitaria [SCSanit]</v>
          </cell>
          <cell r="E244" t="str">
            <v>MO</v>
          </cell>
          <cell r="I244">
            <v>0</v>
          </cell>
          <cell r="L244">
            <v>0</v>
          </cell>
        </row>
        <row r="245">
          <cell r="A245" t="str">
            <v>INSTALACION SANITARIA [028]</v>
          </cell>
          <cell r="B245" t="str">
            <v>Distribución cañería gas de nichos med a artefactos (termotanques) [CañGas]</v>
          </cell>
          <cell r="D245" t="str">
            <v>Ud subcontrato por instalacion sanitaria [SCSanit]</v>
          </cell>
          <cell r="E245" t="str">
            <v>MO</v>
          </cell>
          <cell r="I245">
            <v>0</v>
          </cell>
          <cell r="L245">
            <v>0</v>
          </cell>
        </row>
        <row r="246">
          <cell r="A246" t="str">
            <v>INSTALACION SANITARIA [028]</v>
          </cell>
          <cell r="B246" t="str">
            <v>Cañería contra incendio [CañIncendio]</v>
          </cell>
          <cell r="D246" t="str">
            <v>Ud subcontrato por instalacion sanitaria [SCSanit]</v>
          </cell>
          <cell r="E246" t="str">
            <v>MO</v>
          </cell>
          <cell r="I246">
            <v>0</v>
          </cell>
          <cell r="L246">
            <v>0</v>
          </cell>
        </row>
        <row r="247">
          <cell r="A247" t="str">
            <v>INSTALACION SANITARIA [028]</v>
          </cell>
          <cell r="B247" t="str">
            <v>Colectores y Bajadas [ColetyBajadas]</v>
          </cell>
          <cell r="D247" t="str">
            <v>Ud subcontrato por instalacion sanitaria [SCSanit]</v>
          </cell>
          <cell r="E247" t="str">
            <v>MO</v>
          </cell>
          <cell r="I247">
            <v>674185.70625000005</v>
          </cell>
          <cell r="L247">
            <v>647218.27799999993</v>
          </cell>
        </row>
        <row r="248">
          <cell r="A248" t="str">
            <v>INSTALACION SANITARIA [028]</v>
          </cell>
          <cell r="B248" t="str">
            <v>Desagües de aire acondicionados por depto [DesagAA]</v>
          </cell>
          <cell r="D248" t="str">
            <v>Ud subcontrato por instalacion sanitaria [SCSanit]</v>
          </cell>
          <cell r="E248" t="str">
            <v>MO</v>
          </cell>
          <cell r="I248">
            <v>0</v>
          </cell>
          <cell r="L248">
            <v>0</v>
          </cell>
        </row>
        <row r="249">
          <cell r="A249" t="str">
            <v>INSTALACION SANITARIA [028]</v>
          </cell>
          <cell r="B249" t="str">
            <v>Equipo de Bombeo e Impulsión a T.Reserva [EqBoombeo]</v>
          </cell>
          <cell r="D249" t="str">
            <v>Ud subcontrato por instalacion sanitaria [SCSanit]</v>
          </cell>
          <cell r="E249" t="str">
            <v>MO</v>
          </cell>
          <cell r="I249">
            <v>158993.36249999999</v>
          </cell>
          <cell r="L249">
            <v>158993.36249999999</v>
          </cell>
        </row>
        <row r="250">
          <cell r="A250" t="str">
            <v>INSTALACION SANITARIA [028]</v>
          </cell>
          <cell r="B250" t="str">
            <v>Planos y trámites de gas [PlanosyTram]</v>
          </cell>
          <cell r="D250" t="str">
            <v>Ud subcontrato por instalacion sanitaria [SCSanit]</v>
          </cell>
          <cell r="E250" t="str">
            <v>MO</v>
          </cell>
          <cell r="I250">
            <v>0</v>
          </cell>
          <cell r="L250">
            <v>0</v>
          </cell>
        </row>
        <row r="251">
          <cell r="A251" t="str">
            <v>INSTALACION SANITARIA [028]</v>
          </cell>
          <cell r="B251" t="str">
            <v>Pluviales Susp. Bajo losa o enterrado [PluvSusp]</v>
          </cell>
          <cell r="D251" t="str">
            <v>Ud subcontrato por instalacion sanitaria [SCSanit]</v>
          </cell>
          <cell r="E251" t="str">
            <v>MO</v>
          </cell>
          <cell r="I251">
            <v>158760.93625</v>
          </cell>
          <cell r="L251">
            <v>127008.74900000001</v>
          </cell>
        </row>
        <row r="252">
          <cell r="A252" t="str">
            <v>INSTALACION SANITARIA [028]</v>
          </cell>
          <cell r="B252" t="str">
            <v>Pluviales Verticales en columnas por piso [PluvVert]</v>
          </cell>
          <cell r="D252" t="str">
            <v>Ud subcontrato por instalacion sanitaria [SCSanit]</v>
          </cell>
          <cell r="E252" t="str">
            <v>MO</v>
          </cell>
          <cell r="I252">
            <v>251275.926825</v>
          </cell>
          <cell r="L252">
            <v>251275.926825</v>
          </cell>
        </row>
        <row r="253">
          <cell r="A253" t="str">
            <v>INSTALACION SANITARIA [028]</v>
          </cell>
          <cell r="B253" t="str">
            <v>Rociadores Sprinkler [Rociadores]</v>
          </cell>
          <cell r="D253" t="str">
            <v>Ud subcontrato por instalacion sanitaria [SCSanit]</v>
          </cell>
          <cell r="E253" t="str">
            <v>MO</v>
          </cell>
          <cell r="I253">
            <v>0</v>
          </cell>
          <cell r="L253">
            <v>0</v>
          </cell>
        </row>
        <row r="254">
          <cell r="A254" t="str">
            <v>INSTALACION ELECTRICA [029]</v>
          </cell>
          <cell r="B254" t="str">
            <v>Adicionales vs segun pto 3061 [Adic3061]</v>
          </cell>
          <cell r="D254" t="str">
            <v>SubContrato de Instalacion electrica [SCElect]</v>
          </cell>
          <cell r="E254" t="str">
            <v>MO</v>
          </cell>
          <cell r="I254">
            <v>3058297.4457</v>
          </cell>
          <cell r="L254">
            <v>3058297.4457</v>
          </cell>
        </row>
        <row r="255">
          <cell r="A255" t="str">
            <v>INSTALACION ELECTRICA [029]</v>
          </cell>
          <cell r="B255" t="str">
            <v>Adicionales vs segun pto 3101 [Adic3101]</v>
          </cell>
          <cell r="D255" t="str">
            <v>SubContrato de Instalacion electrica [SCElect]</v>
          </cell>
          <cell r="E255" t="str">
            <v>MO</v>
          </cell>
          <cell r="I255">
            <v>2624999.9643000001</v>
          </cell>
          <cell r="L255">
            <v>2624999.9643000001</v>
          </cell>
        </row>
        <row r="256">
          <cell r="A256" t="str">
            <v>INSTALACION ELECTRICA [029]</v>
          </cell>
          <cell r="B256" t="str">
            <v>CAÑERIA DE BAJADA x piso [BajCañ]</v>
          </cell>
          <cell r="D256" t="str">
            <v>SubContrato de Instalacion electrica [SCElect]</v>
          </cell>
          <cell r="E256" t="str">
            <v>MO</v>
          </cell>
          <cell r="I256">
            <v>1212686.0890199998</v>
          </cell>
          <cell r="L256">
            <v>1061100.3278925</v>
          </cell>
        </row>
        <row r="257">
          <cell r="A257" t="str">
            <v>INSTALACION ELECTRICA [029]</v>
          </cell>
          <cell r="B257" t="str">
            <v>CABLEADO x piso [Cableado]</v>
          </cell>
          <cell r="D257" t="str">
            <v>SubContrato de Instalacion electrica [SCElect]</v>
          </cell>
          <cell r="E257" t="str">
            <v>MO</v>
          </cell>
          <cell r="I257">
            <v>655505.96706000005</v>
          </cell>
          <cell r="L257">
            <v>31202.084032055998</v>
          </cell>
        </row>
        <row r="258">
          <cell r="A258" t="str">
            <v>INSTALACION ELECTRICA [029]</v>
          </cell>
          <cell r="B258" t="str">
            <v>CAÑERIA EN LOSA x piso [CañLosa]</v>
          </cell>
          <cell r="D258" t="str">
            <v>SubContrato de Instalacion electrica [SCElect]</v>
          </cell>
          <cell r="E258" t="str">
            <v>MO</v>
          </cell>
          <cell r="I258">
            <v>327752.94510000001</v>
          </cell>
          <cell r="L258">
            <v>280917.04924521002</v>
          </cell>
        </row>
        <row r="259">
          <cell r="A259" t="str">
            <v>INSTALACION ELECTRICA [029]</v>
          </cell>
          <cell r="B259" t="str">
            <v>ACOMETIDA PLANTA ALTA [Elec10]</v>
          </cell>
          <cell r="D259" t="str">
            <v>SubContrato Inst Elec [SCElec]</v>
          </cell>
          <cell r="E259" t="str">
            <v>MO</v>
          </cell>
          <cell r="I259">
            <v>0</v>
          </cell>
          <cell r="L259">
            <v>0</v>
          </cell>
        </row>
        <row r="260">
          <cell r="A260" t="str">
            <v>INSTALACION ELECTRICA [029]</v>
          </cell>
          <cell r="B260" t="str">
            <v>ACOMETIDA PORTERO [Elec11]</v>
          </cell>
          <cell r="D260" t="str">
            <v>SubContrato Inst Elec [SCElec]</v>
          </cell>
          <cell r="E260" t="str">
            <v>MO</v>
          </cell>
          <cell r="I260">
            <v>0</v>
          </cell>
          <cell r="L260">
            <v>0</v>
          </cell>
        </row>
        <row r="261">
          <cell r="A261" t="str">
            <v>INSTALACION ELECTRICA [029]</v>
          </cell>
          <cell r="B261" t="str">
            <v>ACOMETIDA PORTON ELECTRICO [Elec12]</v>
          </cell>
          <cell r="D261" t="str">
            <v>SubContrato Inst Elec [SCElec]</v>
          </cell>
          <cell r="E261" t="str">
            <v>MO</v>
          </cell>
          <cell r="I261">
            <v>0</v>
          </cell>
          <cell r="L261">
            <v>0</v>
          </cell>
        </row>
        <row r="262">
          <cell r="A262" t="str">
            <v>INSTALACION ELECTRICA [029]</v>
          </cell>
          <cell r="B262" t="str">
            <v>ACOMETIDA TABLERO GENERAL [Elec13]</v>
          </cell>
          <cell r="D262" t="str">
            <v>SubContrato Inst Elec [SCElec]</v>
          </cell>
          <cell r="E262" t="str">
            <v>MO</v>
          </cell>
          <cell r="I262">
            <v>0</v>
          </cell>
          <cell r="L262">
            <v>0</v>
          </cell>
        </row>
        <row r="263">
          <cell r="A263" t="str">
            <v>INSTALACION ELECTRICA [029]</v>
          </cell>
          <cell r="B263" t="str">
            <v>ACOMETIDA TABLERO SECCIONAL [Elec14]</v>
          </cell>
          <cell r="D263" t="str">
            <v>SubContrato Inst Elec [SCElec]</v>
          </cell>
          <cell r="E263" t="str">
            <v>MO</v>
          </cell>
          <cell r="I263">
            <v>0</v>
          </cell>
          <cell r="L263">
            <v>0</v>
          </cell>
        </row>
        <row r="264">
          <cell r="A264" t="str">
            <v>INSTALACION ELECTRICA [029]</v>
          </cell>
          <cell r="B264" t="str">
            <v>ACOMETIDA TEL [Elec15]</v>
          </cell>
          <cell r="D264" t="str">
            <v>SubContrato Inst Elec [SCElec]</v>
          </cell>
          <cell r="E264" t="str">
            <v>MO</v>
          </cell>
          <cell r="I264">
            <v>0</v>
          </cell>
          <cell r="L264">
            <v>0</v>
          </cell>
        </row>
        <row r="265">
          <cell r="A265" t="str">
            <v>INSTALACION ELECTRICA [029]</v>
          </cell>
          <cell r="B265" t="str">
            <v>ACOMETIDA TELEFONIA [Elec16]</v>
          </cell>
          <cell r="D265" t="str">
            <v>SubContrato Inst Elec [SCElec]</v>
          </cell>
          <cell r="E265" t="str">
            <v>MO</v>
          </cell>
          <cell r="I265">
            <v>0</v>
          </cell>
          <cell r="L265">
            <v>0</v>
          </cell>
        </row>
        <row r="266">
          <cell r="A266" t="str">
            <v>INSTALACION ELECTRICA [029]</v>
          </cell>
          <cell r="B266" t="str">
            <v>ACOMETIDA TL [Elec17]</v>
          </cell>
          <cell r="D266" t="str">
            <v>SubContrato Inst Elec [SCElec]</v>
          </cell>
          <cell r="E266" t="str">
            <v>MO</v>
          </cell>
          <cell r="I266">
            <v>0</v>
          </cell>
          <cell r="L266">
            <v>0</v>
          </cell>
        </row>
        <row r="267">
          <cell r="A267" t="str">
            <v>INSTALACION ELECTRICA [029]</v>
          </cell>
          <cell r="B267" t="str">
            <v>ACOMETIDA TV [Elec18]</v>
          </cell>
          <cell r="D267" t="str">
            <v>SubContrato Inst Elec [SCElec]</v>
          </cell>
          <cell r="E267" t="str">
            <v>MO</v>
          </cell>
          <cell r="I267">
            <v>0</v>
          </cell>
          <cell r="L267">
            <v>0</v>
          </cell>
        </row>
        <row r="268">
          <cell r="A268" t="str">
            <v>INSTALACION ELECTRICA [029]</v>
          </cell>
          <cell r="B268" t="str">
            <v>ARMADO AUTOMATIZACION TANQUE [Elec19]</v>
          </cell>
          <cell r="D268" t="str">
            <v>SubContrato Inst Elec [SCElec]</v>
          </cell>
          <cell r="E268" t="str">
            <v>MO</v>
          </cell>
          <cell r="I268">
            <v>0</v>
          </cell>
          <cell r="L268">
            <v>0</v>
          </cell>
        </row>
        <row r="269">
          <cell r="A269" t="str">
            <v>INSTALACION ELECTRICA [029]</v>
          </cell>
          <cell r="B269" t="str">
            <v>ACOMETIDA A GARGANTA [Elec2]</v>
          </cell>
          <cell r="D269" t="str">
            <v>SubContrato Inst Elec [SCElec]</v>
          </cell>
          <cell r="E269" t="str">
            <v>MO</v>
          </cell>
          <cell r="I269">
            <v>0</v>
          </cell>
          <cell r="L269">
            <v>0</v>
          </cell>
        </row>
        <row r="270">
          <cell r="A270" t="str">
            <v>INSTALACION ELECTRICA [029]</v>
          </cell>
          <cell r="B270" t="str">
            <v>ARMADO DE MEDICION PARA 83 MEDIDORES [Elec20]</v>
          </cell>
          <cell r="D270" t="str">
            <v>SubContrato Inst Elec [SCElec]</v>
          </cell>
          <cell r="E270" t="str">
            <v>MO</v>
          </cell>
          <cell r="I270">
            <v>0</v>
          </cell>
          <cell r="L270">
            <v>0</v>
          </cell>
        </row>
        <row r="271">
          <cell r="A271" t="str">
            <v>INSTALACION ELECTRICA [029]</v>
          </cell>
          <cell r="B271" t="str">
            <v>CANALIZACION BOCAS PORTERO [Elec21]</v>
          </cell>
          <cell r="D271" t="str">
            <v>SubContrato Inst Elec [SCElec]</v>
          </cell>
          <cell r="E271" t="str">
            <v>MO</v>
          </cell>
          <cell r="I271">
            <v>0</v>
          </cell>
          <cell r="L271">
            <v>0</v>
          </cell>
        </row>
        <row r="272">
          <cell r="A272" t="str">
            <v>INSTALACION ELECTRICA [029]</v>
          </cell>
          <cell r="B272" t="str">
            <v>CANALIZACION BOCAS TEL [Elec22]</v>
          </cell>
          <cell r="D272" t="str">
            <v>SubContrato Inst Elec [SCElec]</v>
          </cell>
          <cell r="E272" t="str">
            <v>MO</v>
          </cell>
          <cell r="I272">
            <v>0</v>
          </cell>
          <cell r="L272">
            <v>0</v>
          </cell>
        </row>
        <row r="273">
          <cell r="A273" t="str">
            <v>INSTALACION ELECTRICA [029]</v>
          </cell>
          <cell r="B273" t="str">
            <v>CANALIZACION BOCAS TV [Elec23]</v>
          </cell>
          <cell r="D273" t="str">
            <v>SubContrato Inst Elec [SCElec]</v>
          </cell>
          <cell r="E273" t="str">
            <v>MO</v>
          </cell>
          <cell r="I273">
            <v>0</v>
          </cell>
          <cell r="L273">
            <v>0</v>
          </cell>
        </row>
        <row r="274">
          <cell r="A274" t="str">
            <v>INSTALACION ELECTRICA [029]</v>
          </cell>
          <cell r="B274" t="str">
            <v>CANALIZACION MONTANTE PORTERO [Elec24]</v>
          </cell>
          <cell r="D274" t="str">
            <v>SubContrato Inst Elec [SCElec]</v>
          </cell>
          <cell r="E274" t="str">
            <v>MO</v>
          </cell>
          <cell r="I274">
            <v>0</v>
          </cell>
          <cell r="L274">
            <v>0</v>
          </cell>
        </row>
        <row r="275">
          <cell r="A275" t="str">
            <v>INSTALACION ELECTRICA [029]</v>
          </cell>
          <cell r="B275" t="str">
            <v>CANALIZACION MONTANTE TEL [Elec25]</v>
          </cell>
          <cell r="D275" t="str">
            <v>SubContrato Inst Elec [SCElec]</v>
          </cell>
          <cell r="E275" t="str">
            <v>MO</v>
          </cell>
          <cell r="I275">
            <v>0</v>
          </cell>
          <cell r="L275">
            <v>0</v>
          </cell>
        </row>
        <row r="276">
          <cell r="A276" t="str">
            <v>INSTALACION ELECTRICA [029]</v>
          </cell>
          <cell r="B276" t="str">
            <v>CANALIZACION MONTANTE TV [Elec26]</v>
          </cell>
          <cell r="D276" t="str">
            <v>SubContrato Inst Elec [SCElec]</v>
          </cell>
          <cell r="E276" t="str">
            <v>MO</v>
          </cell>
          <cell r="I276">
            <v>0</v>
          </cell>
          <cell r="L276">
            <v>0</v>
          </cell>
        </row>
        <row r="277">
          <cell r="A277" t="str">
            <v>INSTALACION ELECTRICA [029]</v>
          </cell>
          <cell r="B277" t="str">
            <v>CANALIZACION Y CABLEADO BOCAS AIRE ACONDICIONADO [Elec27]</v>
          </cell>
          <cell r="D277" t="str">
            <v>SubContrato Inst Elec [SCElec]</v>
          </cell>
          <cell r="E277" t="str">
            <v>MO</v>
          </cell>
          <cell r="I277">
            <v>0</v>
          </cell>
          <cell r="L277">
            <v>0</v>
          </cell>
        </row>
        <row r="278">
          <cell r="A278" t="str">
            <v>INSTALACION ELECTRICA [029]</v>
          </cell>
          <cell r="B278" t="str">
            <v>CANALIZACION Y CABLEADO BOCAS APLIQUES [Elec28]</v>
          </cell>
          <cell r="D278" t="str">
            <v>SubContrato Inst Elec [SCElec]</v>
          </cell>
          <cell r="E278" t="str">
            <v>MO</v>
          </cell>
          <cell r="I278">
            <v>0</v>
          </cell>
          <cell r="L278">
            <v>0</v>
          </cell>
        </row>
        <row r="279">
          <cell r="A279" t="str">
            <v>INSTALACION ELECTRICA [029]</v>
          </cell>
          <cell r="B279" t="str">
            <v>CANALIZACION Y CABLEADO BOCAS CENTROS [Elec29]</v>
          </cell>
          <cell r="D279" t="str">
            <v>SubContrato Inst Elec [SCElec]</v>
          </cell>
          <cell r="E279" t="str">
            <v>MO</v>
          </cell>
          <cell r="I279">
            <v>0</v>
          </cell>
          <cell r="L279">
            <v>0</v>
          </cell>
        </row>
        <row r="280">
          <cell r="A280" t="str">
            <v>INSTALACION ELECTRICA [029]</v>
          </cell>
          <cell r="B280" t="str">
            <v>ACOMETIDA A SALA DE MEDIDORES [Elec3]</v>
          </cell>
          <cell r="D280" t="str">
            <v>SubContrato Inst Elec [SCElec]</v>
          </cell>
          <cell r="E280" t="str">
            <v>MO</v>
          </cell>
          <cell r="I280">
            <v>0</v>
          </cell>
          <cell r="L280">
            <v>0</v>
          </cell>
        </row>
        <row r="281">
          <cell r="A281" t="str">
            <v>INSTALACION ELECTRICA [029]</v>
          </cell>
          <cell r="B281" t="str">
            <v>CANALIZACION Y CABLEADO BOCAS EMERGENCIA [Elec30]</v>
          </cell>
          <cell r="D281" t="str">
            <v>SubContrato Inst Elec [SCElec]</v>
          </cell>
          <cell r="E281" t="str">
            <v>MO</v>
          </cell>
          <cell r="I281">
            <v>0</v>
          </cell>
          <cell r="L281">
            <v>0</v>
          </cell>
        </row>
        <row r="282">
          <cell r="A282" t="str">
            <v>INSTALACION ELECTRICA [029]</v>
          </cell>
          <cell r="B282" t="str">
            <v>CANALIZACION Y CABLEADO BOCAS PULSADOR ESCALERA [Elec31]</v>
          </cell>
          <cell r="D282" t="str">
            <v>SubContrato Inst Elec [SCElec]</v>
          </cell>
          <cell r="E282" t="str">
            <v>MO</v>
          </cell>
          <cell r="I282">
            <v>0</v>
          </cell>
          <cell r="L282">
            <v>0</v>
          </cell>
        </row>
        <row r="283">
          <cell r="A283" t="str">
            <v>INSTALACION ELECTRICA [029]</v>
          </cell>
          <cell r="B283" t="str">
            <v>CANALIZACION Y CABLEADO BOCAS SENSOR MOVIMIENTOS [Elec32]</v>
          </cell>
          <cell r="D283" t="str">
            <v>SubContrato Inst Elec [SCElec]</v>
          </cell>
          <cell r="E283" t="str">
            <v>MO</v>
          </cell>
          <cell r="I283">
            <v>0</v>
          </cell>
          <cell r="L283">
            <v>0</v>
          </cell>
        </row>
        <row r="284">
          <cell r="A284" t="str">
            <v>INSTALACION ELECTRICA [029]</v>
          </cell>
          <cell r="B284" t="str">
            <v>CANALIZACION Y CABLEADO BOCAS TIMBRE [Elec33]</v>
          </cell>
          <cell r="D284" t="str">
            <v>SubContrato Inst Elec [SCElec]</v>
          </cell>
          <cell r="E284" t="str">
            <v>MO</v>
          </cell>
          <cell r="I284">
            <v>0</v>
          </cell>
          <cell r="L284">
            <v>0</v>
          </cell>
        </row>
        <row r="285">
          <cell r="A285" t="str">
            <v>INSTALACION ELECTRICA [029]</v>
          </cell>
          <cell r="B285" t="str">
            <v>CANALIZACION Y CABLEADO BOCAS TOMAS 220V [Elec34]</v>
          </cell>
          <cell r="D285" t="str">
            <v>SubContrato Inst Elec [SCElec]</v>
          </cell>
          <cell r="E285" t="str">
            <v>MO</v>
          </cell>
          <cell r="I285">
            <v>0</v>
          </cell>
          <cell r="L285">
            <v>0</v>
          </cell>
        </row>
        <row r="286">
          <cell r="A286" t="str">
            <v>INSTALACION ELECTRICA [029]</v>
          </cell>
          <cell r="B286" t="str">
            <v>COLOCACION ARTEFACTOS DE EMERGENCIA [Elec35]</v>
          </cell>
          <cell r="D286" t="str">
            <v>SubContrato Inst Elec [SCElec]</v>
          </cell>
          <cell r="E286" t="str">
            <v>MO</v>
          </cell>
          <cell r="I286">
            <v>0</v>
          </cell>
          <cell r="L286">
            <v>0</v>
          </cell>
        </row>
        <row r="287">
          <cell r="A287" t="str">
            <v>INSTALACION ELECTRICA [029]</v>
          </cell>
          <cell r="B287" t="str">
            <v>COLOCACION BALIZAS [Elec36]</v>
          </cell>
          <cell r="D287" t="str">
            <v>SubContrato Inst Elec [SCElec]</v>
          </cell>
          <cell r="E287" t="str">
            <v>MO</v>
          </cell>
          <cell r="I287">
            <v>0</v>
          </cell>
          <cell r="L287">
            <v>0</v>
          </cell>
        </row>
        <row r="288">
          <cell r="A288" t="str">
            <v>INSTALACION ELECTRICA [029]</v>
          </cell>
          <cell r="B288" t="str">
            <v>COLOCACION CAJA TELEFONIA [Elec37]</v>
          </cell>
          <cell r="D288" t="str">
            <v>SubContrato Inst Elec [SCElec]</v>
          </cell>
          <cell r="E288" t="str">
            <v>MO</v>
          </cell>
          <cell r="I288">
            <v>0</v>
          </cell>
          <cell r="L288">
            <v>0</v>
          </cell>
        </row>
        <row r="289">
          <cell r="A289" t="str">
            <v>INSTALACION ELECTRICA [029]</v>
          </cell>
          <cell r="B289" t="str">
            <v>COLOCACION DE ARTEFACTOS [Elec38]</v>
          </cell>
          <cell r="D289" t="str">
            <v>SubContrato Inst Elec [SCElec]</v>
          </cell>
          <cell r="E289" t="str">
            <v>MO</v>
          </cell>
          <cell r="I289">
            <v>0</v>
          </cell>
          <cell r="L289">
            <v>0</v>
          </cell>
        </row>
        <row r="290">
          <cell r="A290" t="str">
            <v>INSTALACION ELECTRICA [029]</v>
          </cell>
          <cell r="B290" t="str">
            <v>COLOCACION DE ARTEFACTOS EMERGENCIA [Elec39]</v>
          </cell>
          <cell r="D290" t="str">
            <v>SubContrato Inst Elec [SCElec]</v>
          </cell>
          <cell r="E290" t="str">
            <v>MO</v>
          </cell>
          <cell r="I290">
            <v>0</v>
          </cell>
          <cell r="L290">
            <v>0</v>
          </cell>
        </row>
        <row r="291">
          <cell r="A291" t="str">
            <v>INSTALACION ELECTRICA [029]</v>
          </cell>
          <cell r="B291" t="str">
            <v>ACOMETIDA A TABLERO BOMBA DE AGUA TRIFASICO [Elec4]</v>
          </cell>
          <cell r="D291" t="str">
            <v>SubContrato Inst Elec [SCElec]</v>
          </cell>
          <cell r="E291" t="str">
            <v>MO</v>
          </cell>
          <cell r="I291">
            <v>0</v>
          </cell>
          <cell r="L291">
            <v>0</v>
          </cell>
        </row>
        <row r="292">
          <cell r="A292" t="str">
            <v>INSTALACION ELECTRICA [029]</v>
          </cell>
          <cell r="B292" t="str">
            <v>COLOCACION DE BALIZAS [Elec40]</v>
          </cell>
          <cell r="D292" t="str">
            <v>SubContrato Inst Elec [SCElec]</v>
          </cell>
          <cell r="E292" t="str">
            <v>MO</v>
          </cell>
          <cell r="I292">
            <v>0</v>
          </cell>
          <cell r="L292">
            <v>0</v>
          </cell>
        </row>
        <row r="293">
          <cell r="A293" t="str">
            <v>INSTALACION ELECTRICA [029]</v>
          </cell>
          <cell r="B293" t="str">
            <v>COLOCACION DE TIMBRE [Elec41]</v>
          </cell>
          <cell r="D293" t="str">
            <v>SubContrato Inst Elec [SCElec]</v>
          </cell>
          <cell r="E293" t="str">
            <v>MO</v>
          </cell>
          <cell r="I293">
            <v>0</v>
          </cell>
          <cell r="L293">
            <v>0</v>
          </cell>
        </row>
        <row r="294">
          <cell r="A294" t="str">
            <v>INSTALACION ELECTRICA [029]</v>
          </cell>
          <cell r="B294" t="str">
            <v>COLOCACION FOTO CONTROL [Elec42]</v>
          </cell>
          <cell r="D294" t="str">
            <v>SubContrato Inst Elec [SCElec]</v>
          </cell>
          <cell r="E294" t="str">
            <v>MO</v>
          </cell>
          <cell r="I294">
            <v>0</v>
          </cell>
          <cell r="L294">
            <v>0</v>
          </cell>
        </row>
        <row r="295">
          <cell r="A295" t="str">
            <v>INSTALACION ELECTRICA [029]</v>
          </cell>
          <cell r="B295" t="str">
            <v>COLOCACION PULSADOR ESCALERA [Elec43]</v>
          </cell>
          <cell r="D295" t="str">
            <v>SubContrato Inst Elec [SCElec]</v>
          </cell>
          <cell r="E295" t="str">
            <v>MO</v>
          </cell>
          <cell r="I295">
            <v>0</v>
          </cell>
          <cell r="L295">
            <v>0</v>
          </cell>
        </row>
        <row r="296">
          <cell r="A296" t="str">
            <v>INSTALACION ELECTRICA [029]</v>
          </cell>
          <cell r="B296" t="str">
            <v>COLOCACION SENSOR MOVIMIENTO [Elec44]</v>
          </cell>
          <cell r="D296" t="str">
            <v>SubContrato Inst Elec [SCElec]</v>
          </cell>
          <cell r="E296" t="str">
            <v>MO</v>
          </cell>
          <cell r="I296">
            <v>0</v>
          </cell>
          <cell r="L296">
            <v>0</v>
          </cell>
        </row>
        <row r="297">
          <cell r="A297" t="str">
            <v>INSTALACION ELECTRICA [029]</v>
          </cell>
          <cell r="B297" t="str">
            <v>COLOCACION Y ARMADO DE TABLERO S.GENERAL [Elec45]</v>
          </cell>
          <cell r="D297" t="str">
            <v>SubContrato Inst Elec [SCElec]</v>
          </cell>
          <cell r="E297" t="str">
            <v>MO</v>
          </cell>
          <cell r="I297">
            <v>0</v>
          </cell>
          <cell r="L297">
            <v>0</v>
          </cell>
        </row>
        <row r="298">
          <cell r="A298" t="str">
            <v>INSTALACION ELECTRICA [029]</v>
          </cell>
          <cell r="B298" t="str">
            <v>COLOCACION Y ARMADO MONTANTE 220/380V [Elec46]</v>
          </cell>
          <cell r="D298" t="str">
            <v>SubContrato Inst Elec [SCElec]</v>
          </cell>
          <cell r="E298" t="str">
            <v>MO</v>
          </cell>
          <cell r="I298">
            <v>0</v>
          </cell>
          <cell r="L298">
            <v>0</v>
          </cell>
        </row>
        <row r="299">
          <cell r="A299" t="str">
            <v>INSTALACION ELECTRICA [029]</v>
          </cell>
          <cell r="B299" t="str">
            <v>COLOCACION Y ARMADO PARARRAYO [Elec47]</v>
          </cell>
          <cell r="D299" t="str">
            <v>SubContrato de Instalacion electrica [SCElect]</v>
          </cell>
          <cell r="E299" t="str">
            <v>MO</v>
          </cell>
          <cell r="I299">
            <v>0</v>
          </cell>
          <cell r="L299">
            <v>0</v>
          </cell>
        </row>
        <row r="300">
          <cell r="A300" t="str">
            <v>INSTALACION ELECTRICA [029]</v>
          </cell>
          <cell r="B300" t="str">
            <v>COLOCACION Y ARMADO TABLERO BOMBA TRIFASICO [Elec48]</v>
          </cell>
          <cell r="D300" t="str">
            <v>SubContrato Inst Elec [SCElec]</v>
          </cell>
          <cell r="E300" t="str">
            <v>MO</v>
          </cell>
          <cell r="I300">
            <v>0</v>
          </cell>
          <cell r="L300">
            <v>0</v>
          </cell>
        </row>
        <row r="301">
          <cell r="A301" t="str">
            <v>INSTALACION ELECTRICA [029]</v>
          </cell>
          <cell r="B301" t="str">
            <v>COLOCACION Y ARMADO TABLERO SECCIONAL [Elec49]</v>
          </cell>
          <cell r="D301" t="str">
            <v>SubContrato Inst Elec [SCElec]</v>
          </cell>
          <cell r="E301" t="str">
            <v>MO</v>
          </cell>
          <cell r="I301">
            <v>0</v>
          </cell>
          <cell r="L301">
            <v>0</v>
          </cell>
        </row>
        <row r="302">
          <cell r="A302" t="str">
            <v>INSTALACION ELECTRICA [029]</v>
          </cell>
          <cell r="B302" t="str">
            <v>ACOMETIDA A TABLERO SERVICIOS GENERAL [Elec5]</v>
          </cell>
          <cell r="D302" t="str">
            <v>SubContrato Inst Elec [SCElec]</v>
          </cell>
          <cell r="E302" t="str">
            <v>MO</v>
          </cell>
          <cell r="I302">
            <v>0</v>
          </cell>
          <cell r="L302">
            <v>0</v>
          </cell>
        </row>
        <row r="303">
          <cell r="A303" t="str">
            <v>INSTALACION ELECTRICA [029]</v>
          </cell>
          <cell r="B303" t="str">
            <v>PUESTA A TIERRA COMUN [Elec50]</v>
          </cell>
          <cell r="D303" t="str">
            <v>SubContrato de Instalacion electrica [SCElect]</v>
          </cell>
          <cell r="E303" t="str">
            <v>MO</v>
          </cell>
          <cell r="I303">
            <v>0</v>
          </cell>
          <cell r="L303">
            <v>0</v>
          </cell>
        </row>
        <row r="304">
          <cell r="A304" t="str">
            <v>INSTALACION ELECTRICA [029]</v>
          </cell>
          <cell r="B304" t="str">
            <v>PUESTA A TIERRA NEUTRO [Elec51]</v>
          </cell>
          <cell r="D304" t="str">
            <v>SubContrato de Instalacion electrica [SCElect]</v>
          </cell>
          <cell r="E304" t="str">
            <v>MO</v>
          </cell>
          <cell r="I304">
            <v>0</v>
          </cell>
          <cell r="L304">
            <v>0</v>
          </cell>
        </row>
        <row r="305">
          <cell r="A305" t="str">
            <v>INSTALACION ELECTRICA [029]</v>
          </cell>
          <cell r="B305" t="str">
            <v>ACOMETIDA BALIZA [Elec6]</v>
          </cell>
          <cell r="D305" t="str">
            <v>SubContrato Inst Elec [SCElec]</v>
          </cell>
          <cell r="E305" t="str">
            <v>MO</v>
          </cell>
          <cell r="I305">
            <v>0</v>
          </cell>
          <cell r="L305">
            <v>0</v>
          </cell>
        </row>
        <row r="306">
          <cell r="A306" t="str">
            <v>INSTALACION ELECTRICA [029]</v>
          </cell>
          <cell r="B306" t="str">
            <v>ACOMETIDA BALIZAS ENTRADA VEHICULAR [Elec7]</v>
          </cell>
          <cell r="D306" t="str">
            <v>SubContrato Inst Elec [SCElec]</v>
          </cell>
          <cell r="E306" t="str">
            <v>MO</v>
          </cell>
          <cell r="I306">
            <v>0</v>
          </cell>
          <cell r="L306">
            <v>0</v>
          </cell>
        </row>
        <row r="307">
          <cell r="A307" t="str">
            <v>INSTALACION ELECTRICA [029]</v>
          </cell>
          <cell r="B307" t="str">
            <v>ACOMETIDA BOMBA DE ACHIQUE TRIFASICO [Elec8]</v>
          </cell>
          <cell r="D307" t="str">
            <v>SubContrato Inst Elec [SCElec]</v>
          </cell>
          <cell r="E307" t="str">
            <v>MO</v>
          </cell>
          <cell r="I307">
            <v>0</v>
          </cell>
          <cell r="L307">
            <v>0</v>
          </cell>
        </row>
        <row r="308">
          <cell r="A308" t="str">
            <v>INSTALACION ELECTRICA [029]</v>
          </cell>
          <cell r="B308" t="str">
            <v>ACOMETIDA GENERAL ASCENSOR [Elec9]</v>
          </cell>
          <cell r="D308" t="str">
            <v>SubContrato Inst Elec [SCElec]</v>
          </cell>
          <cell r="E308" t="str">
            <v>MO</v>
          </cell>
          <cell r="I308">
            <v>0</v>
          </cell>
          <cell r="L308">
            <v>0</v>
          </cell>
        </row>
        <row r="309">
          <cell r="A309" t="str">
            <v>INSTALACION ELECTRICA [029]</v>
          </cell>
          <cell r="B309" t="str">
            <v>Final de obra y terminaciones x piso [FinalObra]</v>
          </cell>
          <cell r="D309" t="str">
            <v>SubContrato de Instalacion electrica [SCElect]</v>
          </cell>
          <cell r="E309" t="str">
            <v>MO</v>
          </cell>
          <cell r="I309">
            <v>163876.47255000001</v>
          </cell>
          <cell r="L309">
            <v>0</v>
          </cell>
        </row>
        <row r="310">
          <cell r="A310" t="str">
            <v>INSTALACION ELECTRICA [029]</v>
          </cell>
          <cell r="B310" t="str">
            <v>COLOCACION LLAVES Y TOMAS x piso [LLavesyTomas]</v>
          </cell>
          <cell r="D310" t="str">
            <v>SubContrato de Instalacion electrica [SCElect]</v>
          </cell>
          <cell r="E310" t="str">
            <v>MO</v>
          </cell>
          <cell r="I310">
            <v>327752.98353000003</v>
          </cell>
          <cell r="L310">
            <v>0</v>
          </cell>
        </row>
        <row r="311">
          <cell r="A311" t="str">
            <v>INSTALACION ELECTRICA [029]</v>
          </cell>
          <cell r="B311" t="str">
            <v>MONTANTE Y TABLEROS x piso [MontyTab]</v>
          </cell>
          <cell r="D311" t="str">
            <v>SubContrato de Instalacion electrica [SCElect]</v>
          </cell>
          <cell r="E311" t="str">
            <v>MO</v>
          </cell>
          <cell r="I311">
            <v>589955.3780400001</v>
          </cell>
          <cell r="L311">
            <v>505650.75451808405</v>
          </cell>
        </row>
        <row r="312">
          <cell r="A312" t="str">
            <v>AA y CALEFACCION [030]</v>
          </cell>
          <cell r="B312" t="str">
            <v>Desagües de aire acondicionados por depto [DesagAA]</v>
          </cell>
          <cell r="D312" t="str">
            <v>Ud subcontrato por instalacion sanitaria [SCSanit]</v>
          </cell>
          <cell r="E312" t="str">
            <v>MO</v>
          </cell>
          <cell r="I312">
            <v>491149.20592500002</v>
          </cell>
          <cell r="L312">
            <v>491149.20592500002</v>
          </cell>
        </row>
        <row r="313">
          <cell r="A313" t="str">
            <v>TELECOMUNICACIONES [031]</v>
          </cell>
          <cell r="B313" t="str">
            <v>Montaje y prog de Porteros [Porteros]</v>
          </cell>
          <cell r="D313" t="str">
            <v>Indice Mano de Obra Construccion CAC [IMoCAC]</v>
          </cell>
          <cell r="E313" t="str">
            <v>MO</v>
          </cell>
          <cell r="I313">
            <v>259786.33199999999</v>
          </cell>
          <cell r="L313">
            <v>207829.0656</v>
          </cell>
        </row>
        <row r="314">
          <cell r="A314" t="str">
            <v>INSTALACION CONTRA INCENDIOS [032]</v>
          </cell>
          <cell r="B314" t="str">
            <v>Instalación contra incendios MO [03IC000005]</v>
          </cell>
          <cell r="D314" t="str">
            <v>Indice Mano de Obra Construccion CAC [IMoCAC]</v>
          </cell>
          <cell r="E314" t="str">
            <v>MO</v>
          </cell>
          <cell r="I314">
            <v>0</v>
          </cell>
          <cell r="L314">
            <v>0</v>
          </cell>
        </row>
        <row r="315">
          <cell r="A315" t="str">
            <v>INSTALACION CONTRA INCENDIOS [032]</v>
          </cell>
          <cell r="B315" t="str">
            <v>Colocación de caja c/incendio [CajIncendio]</v>
          </cell>
          <cell r="D315" t="str">
            <v>Ud subcontrato por instalacion sanitaria [SCSanit]</v>
          </cell>
          <cell r="E315" t="str">
            <v>MO</v>
          </cell>
          <cell r="I315">
            <v>56951.334999999999</v>
          </cell>
          <cell r="L315">
            <v>56951.334999999999</v>
          </cell>
        </row>
        <row r="316">
          <cell r="A316" t="str">
            <v>INSTALACION CONTRA INCENDIOS [032]</v>
          </cell>
          <cell r="B316" t="str">
            <v>Cañería contra incendio [CañIncendio]</v>
          </cell>
          <cell r="D316" t="str">
            <v>Ud subcontrato por instalacion sanitaria [SCSanit]</v>
          </cell>
          <cell r="E316" t="str">
            <v>MO</v>
          </cell>
          <cell r="I316">
            <v>404108.70500000002</v>
          </cell>
          <cell r="L316">
            <v>380670.40011000005</v>
          </cell>
        </row>
        <row r="317">
          <cell r="A317" t="str">
            <v>INSTALACION CONTRA INCENDIOS [032]</v>
          </cell>
          <cell r="B317" t="str">
            <v>Rociadores Sprinkler [Rociadores]</v>
          </cell>
          <cell r="D317" t="str">
            <v>Ud subcontrato por instalacion sanitaria [SCSanit]</v>
          </cell>
          <cell r="E317" t="str">
            <v>MO</v>
          </cell>
          <cell r="I317">
            <v>108437.20125</v>
          </cell>
          <cell r="L317">
            <v>100412.84835749998</v>
          </cell>
        </row>
        <row r="318">
          <cell r="A318" t="str">
            <v>PINTURA [033]</v>
          </cell>
          <cell r="B318" t="str">
            <v>Pintura Mano de Obra [03PN001011MO]</v>
          </cell>
          <cell r="D318" t="str">
            <v>Indice Mano de Obra Construccion CAC [IMoCAC]</v>
          </cell>
          <cell r="E318" t="str">
            <v>MO</v>
          </cell>
          <cell r="I318">
            <v>3160710.0719999997</v>
          </cell>
          <cell r="L318">
            <v>1264284.0288</v>
          </cell>
        </row>
        <row r="319">
          <cell r="A319" t="str">
            <v>PINTURA [033]</v>
          </cell>
          <cell r="B319" t="str">
            <v>Pintura vigas balcones frente [PIN09]</v>
          </cell>
          <cell r="D319" t="str">
            <v>Sub Pintura [S/Pint]</v>
          </cell>
          <cell r="E319" t="str">
            <v>MO</v>
          </cell>
          <cell r="I319">
            <v>19256.357499999998</v>
          </cell>
          <cell r="L319">
            <v>19256.357499999998</v>
          </cell>
        </row>
        <row r="320">
          <cell r="A320" t="str">
            <v>DECORACION EQUIPAMIENTO [034]</v>
          </cell>
          <cell r="B320" t="str">
            <v>Macetas en altura [Macetas]</v>
          </cell>
          <cell r="D320" t="str">
            <v>Sub Albañileria [S/mamp]</v>
          </cell>
          <cell r="E320" t="str">
            <v>MO</v>
          </cell>
          <cell r="I320">
            <v>5244.3503999999994</v>
          </cell>
          <cell r="L320">
            <v>5244.3503999999994</v>
          </cell>
        </row>
        <row r="321">
          <cell r="A321" t="str">
            <v>Ventas y Administracion [038]</v>
          </cell>
          <cell r="B321" t="str">
            <v>Fiduciario [Fiduciario]</v>
          </cell>
          <cell r="D321" t="str">
            <v>Indice Mano de Obra Construccion CAC [IMoCAC]</v>
          </cell>
          <cell r="E321" t="str">
            <v>MO</v>
          </cell>
          <cell r="I321">
            <v>1165536.216</v>
          </cell>
          <cell r="L321">
            <v>990705.78359999997</v>
          </cell>
        </row>
        <row r="322">
          <cell r="A322" t="str">
            <v>CIMENTACIONES [007]</v>
          </cell>
          <cell r="B322" t="str">
            <v>MICROPILOTINES 3m [CIM01]</v>
          </cell>
          <cell r="D322" t="str">
            <v>HIERRO TORSIONADO [AC01]</v>
          </cell>
          <cell r="E322" t="str">
            <v>MAT</v>
          </cell>
          <cell r="I322">
            <v>0</v>
          </cell>
          <cell r="L322">
            <v>0</v>
          </cell>
        </row>
        <row r="323">
          <cell r="A323" t="str">
            <v>CIMENTACIONES [007]</v>
          </cell>
          <cell r="B323" t="str">
            <v>MICROPILOTINES 3m [CIM01]</v>
          </cell>
          <cell r="D323" t="str">
            <v>ALAMBRE NEGRO Nº16 [AC02]</v>
          </cell>
          <cell r="E323" t="str">
            <v>MAT</v>
          </cell>
          <cell r="I323">
            <v>0</v>
          </cell>
          <cell r="L323">
            <v>0</v>
          </cell>
        </row>
        <row r="324">
          <cell r="A324" t="str">
            <v>CIMENTACIONES [007]</v>
          </cell>
          <cell r="B324" t="str">
            <v>MICROPILOTINES 3m [CIM01]</v>
          </cell>
          <cell r="D324" t="str">
            <v>AGUA [AG01]</v>
          </cell>
          <cell r="E324" t="str">
            <v>MAT</v>
          </cell>
          <cell r="I324">
            <v>0</v>
          </cell>
          <cell r="L324">
            <v>0</v>
          </cell>
        </row>
        <row r="325">
          <cell r="A325" t="str">
            <v>CIMENTACIONES [007]</v>
          </cell>
          <cell r="B325" t="str">
            <v>MICROPILOTINES 3m [CIM01]</v>
          </cell>
          <cell r="D325" t="str">
            <v>RIPIO 1:3 [AR01]</v>
          </cell>
          <cell r="E325" t="str">
            <v>MAT</v>
          </cell>
          <cell r="I325">
            <v>0</v>
          </cell>
          <cell r="L325">
            <v>0</v>
          </cell>
        </row>
        <row r="326">
          <cell r="A326" t="str">
            <v>CIMENTACIONES [007]</v>
          </cell>
          <cell r="B326" t="str">
            <v>MICROPILOTINES 3m [CIM01]</v>
          </cell>
          <cell r="D326" t="str">
            <v>ARENA LAVADA [AR02]</v>
          </cell>
          <cell r="E326" t="str">
            <v>MAT</v>
          </cell>
          <cell r="I326">
            <v>0</v>
          </cell>
          <cell r="L326">
            <v>0</v>
          </cell>
        </row>
        <row r="327">
          <cell r="A327" t="str">
            <v>CIMENTACIONES [007]</v>
          </cell>
          <cell r="B327" t="str">
            <v>MICROPILOTINES 3m [CIM01]</v>
          </cell>
          <cell r="D327" t="str">
            <v>Cemento tipo portland [Cemento]</v>
          </cell>
          <cell r="E327" t="str">
            <v>MAT</v>
          </cell>
          <cell r="I327">
            <v>0</v>
          </cell>
          <cell r="L327">
            <v>0</v>
          </cell>
        </row>
        <row r="328">
          <cell r="A328" t="str">
            <v>CIMENTACIONES [007]</v>
          </cell>
          <cell r="B328" t="str">
            <v>MICROPILOTINES 6m [CIM02]</v>
          </cell>
          <cell r="D328" t="str">
            <v>HIERRO TORSIONADO [AC01]</v>
          </cell>
          <cell r="E328" t="str">
            <v>MAT</v>
          </cell>
          <cell r="I328">
            <v>2093312.9775</v>
          </cell>
          <cell r="L328">
            <v>2093312.9775</v>
          </cell>
        </row>
        <row r="329">
          <cell r="A329" t="str">
            <v>CIMENTACIONES [007]</v>
          </cell>
          <cell r="B329" t="str">
            <v>MICROPILOTINES 6m [CIM02]</v>
          </cell>
          <cell r="D329" t="str">
            <v>ALAMBRE NEGRO Nº16 [AC02]</v>
          </cell>
          <cell r="E329" t="str">
            <v>MAT</v>
          </cell>
          <cell r="I329">
            <v>53634.411160000003</v>
          </cell>
          <cell r="L329">
            <v>53634.411160000003</v>
          </cell>
        </row>
        <row r="330">
          <cell r="A330" t="str">
            <v>CIMENTACIONES [007]</v>
          </cell>
          <cell r="B330" t="str">
            <v>MICROPILOTINES 6m [CIM02]</v>
          </cell>
          <cell r="D330" t="str">
            <v>AGUA [AG01]</v>
          </cell>
          <cell r="E330" t="str">
            <v>MAT</v>
          </cell>
          <cell r="I330">
            <v>0</v>
          </cell>
          <cell r="L330">
            <v>0</v>
          </cell>
        </row>
        <row r="331">
          <cell r="A331" t="str">
            <v>CIMENTACIONES [007]</v>
          </cell>
          <cell r="B331" t="str">
            <v>MICROPILOTINES 6m [CIM02]</v>
          </cell>
          <cell r="D331" t="str">
            <v>RIPIO 1:3 [AR01]</v>
          </cell>
          <cell r="E331" t="str">
            <v>MAT</v>
          </cell>
          <cell r="I331">
            <v>72348.494359999997</v>
          </cell>
          <cell r="L331">
            <v>72348.494359999997</v>
          </cell>
        </row>
        <row r="332">
          <cell r="A332" t="str">
            <v>CIMENTACIONES [007]</v>
          </cell>
          <cell r="B332" t="str">
            <v>MICROPILOTINES 6m [CIM02]</v>
          </cell>
          <cell r="D332" t="str">
            <v>ARENA LAVADA [AR02]</v>
          </cell>
          <cell r="E332" t="str">
            <v>MAT</v>
          </cell>
          <cell r="I332">
            <v>50381.710879999999</v>
          </cell>
          <cell r="L332">
            <v>50381.710879999999</v>
          </cell>
        </row>
        <row r="333">
          <cell r="A333" t="str">
            <v>CIMENTACIONES [007]</v>
          </cell>
          <cell r="B333" t="str">
            <v>MICROPILOTINES 6m [CIM02]</v>
          </cell>
          <cell r="D333" t="str">
            <v>Cemento tipo portland [Cemento]</v>
          </cell>
          <cell r="E333" t="str">
            <v>MAT</v>
          </cell>
          <cell r="I333">
            <v>363333.96</v>
          </cell>
          <cell r="L333">
            <v>363333.96</v>
          </cell>
        </row>
        <row r="334">
          <cell r="A334" t="str">
            <v>CIMENTACIONES [007]</v>
          </cell>
          <cell r="B334" t="str">
            <v>SOLERA DE SUBMURACION [CIM03]</v>
          </cell>
          <cell r="D334" t="str">
            <v>HIERRO TORSIONADO [AC01]</v>
          </cell>
          <cell r="E334" t="str">
            <v>MAT</v>
          </cell>
          <cell r="I334">
            <v>63702.952499999999</v>
          </cell>
          <cell r="L334">
            <v>63702.952499999999</v>
          </cell>
        </row>
        <row r="335">
          <cell r="A335" t="str">
            <v>CIMENTACIONES [007]</v>
          </cell>
          <cell r="B335" t="str">
            <v>SOLERA DE SUBMURACION [CIM03]</v>
          </cell>
          <cell r="D335" t="str">
            <v>ALAMBRE NEGRO Nº16 [AC02]</v>
          </cell>
          <cell r="E335" t="str">
            <v>MAT</v>
          </cell>
          <cell r="I335">
            <v>7783.8587200000002</v>
          </cell>
          <cell r="L335">
            <v>7783.8587200000002</v>
          </cell>
        </row>
        <row r="336">
          <cell r="A336" t="str">
            <v>CIMENTACIONES [007]</v>
          </cell>
          <cell r="B336" t="str">
            <v>SOLERA DE SUBMURACION [CIM03]</v>
          </cell>
          <cell r="D336" t="str">
            <v>BOMBEO DE Hº [BOM01]</v>
          </cell>
          <cell r="E336" t="str">
            <v>MAT</v>
          </cell>
          <cell r="I336">
            <v>0</v>
          </cell>
          <cell r="L336">
            <v>0</v>
          </cell>
        </row>
        <row r="337">
          <cell r="A337" t="str">
            <v>CIMENTACIONES [007]</v>
          </cell>
          <cell r="B337" t="str">
            <v>SOLERA DE SUBMURACION [CIM03]</v>
          </cell>
          <cell r="D337" t="str">
            <v>HORMIGON H-21 ELABORADO [H21ELAB]</v>
          </cell>
          <cell r="E337" t="str">
            <v>MAT</v>
          </cell>
          <cell r="I337">
            <v>120013.20000000001</v>
          </cell>
          <cell r="L337">
            <v>120013.20000000001</v>
          </cell>
        </row>
        <row r="338">
          <cell r="A338" t="str">
            <v>CIMENTACIONES [007]</v>
          </cell>
          <cell r="B338" t="str">
            <v>SOLERA DE SUBMURACION [CIM03]</v>
          </cell>
          <cell r="D338" t="str">
            <v>Malla Q-188 Ø6 por kg [MallaQ188]</v>
          </cell>
          <cell r="E338" t="str">
            <v>MAT</v>
          </cell>
          <cell r="I338">
            <v>25775.046080000004</v>
          </cell>
          <cell r="L338">
            <v>25775.046080000004</v>
          </cell>
        </row>
        <row r="339">
          <cell r="A339" t="str">
            <v>CIMENTACIONES [007]</v>
          </cell>
          <cell r="B339" t="str">
            <v>TABIQUE Hº SUBMURACION E=15CM [CIM04]</v>
          </cell>
          <cell r="D339" t="str">
            <v>HIERRO TORSIONADO [AC01]</v>
          </cell>
          <cell r="E339" t="str">
            <v>MAT</v>
          </cell>
          <cell r="I339">
            <v>60331.98</v>
          </cell>
          <cell r="L339">
            <v>60331.98</v>
          </cell>
        </row>
        <row r="340">
          <cell r="A340" t="str">
            <v>CIMENTACIONES [007]</v>
          </cell>
          <cell r="B340" t="str">
            <v>TABIQUE Hº SUBMURACION E=15CM [CIM04]</v>
          </cell>
          <cell r="D340" t="str">
            <v>ALAMBRE NEGRO Nº16 [AC02]</v>
          </cell>
          <cell r="E340" t="str">
            <v>MAT</v>
          </cell>
          <cell r="I340">
            <v>62085.334740000006</v>
          </cell>
          <cell r="L340">
            <v>62085.334740000006</v>
          </cell>
        </row>
        <row r="341">
          <cell r="A341" t="str">
            <v>CIMENTACIONES [007]</v>
          </cell>
          <cell r="B341" t="str">
            <v>TABIQUE Hº SUBMURACION E=15CM [CIM04]</v>
          </cell>
          <cell r="D341" t="str">
            <v>BOMBEO DE Hº [BOM01]</v>
          </cell>
          <cell r="E341" t="str">
            <v>MAT</v>
          </cell>
          <cell r="I341">
            <v>0</v>
          </cell>
          <cell r="L341">
            <v>0</v>
          </cell>
        </row>
        <row r="342">
          <cell r="A342" t="str">
            <v>CIMENTACIONES [007]</v>
          </cell>
          <cell r="B342" t="str">
            <v>TABIQUE Hº SUBMURACION E=15CM [CIM04]</v>
          </cell>
          <cell r="D342" t="str">
            <v>HORMIGON H-21 ELABORADO [H21ELAB]</v>
          </cell>
          <cell r="E342" t="str">
            <v>MAT</v>
          </cell>
          <cell r="I342">
            <v>601330.79999999993</v>
          </cell>
          <cell r="L342">
            <v>601330.79999999993</v>
          </cell>
        </row>
        <row r="343">
          <cell r="A343" t="str">
            <v>CIMENTACIONES [007]</v>
          </cell>
          <cell r="B343" t="str">
            <v>TABIQUE Hº SUBMURACION E=15CM [CIM04]</v>
          </cell>
          <cell r="D343" t="str">
            <v>Malla Q-188 Ø6 por kg [MallaQ188]</v>
          </cell>
          <cell r="E343" t="str">
            <v>MAT</v>
          </cell>
          <cell r="I343">
            <v>466804.67806000001</v>
          </cell>
          <cell r="L343">
            <v>466804.67806000001</v>
          </cell>
        </row>
        <row r="344">
          <cell r="A344" t="str">
            <v>CIMENTACIONES [007]</v>
          </cell>
          <cell r="B344" t="str">
            <v>Hº DE LIMPIEZA [CIM06]</v>
          </cell>
          <cell r="D344" t="str">
            <v>AGUA [AG01]</v>
          </cell>
          <cell r="E344" t="str">
            <v>MAT</v>
          </cell>
          <cell r="I344">
            <v>0</v>
          </cell>
          <cell r="L344">
            <v>0</v>
          </cell>
        </row>
        <row r="345">
          <cell r="A345" t="str">
            <v>CIMENTACIONES [007]</v>
          </cell>
          <cell r="B345" t="str">
            <v>Hº DE LIMPIEZA [CIM06]</v>
          </cell>
          <cell r="D345" t="str">
            <v>RIPIO 1:3 [AR01]</v>
          </cell>
          <cell r="E345" t="str">
            <v>MAT</v>
          </cell>
          <cell r="I345">
            <v>24803.3917</v>
          </cell>
          <cell r="L345">
            <v>24803.3917</v>
          </cell>
        </row>
        <row r="346">
          <cell r="A346" t="str">
            <v>CIMENTACIONES [007]</v>
          </cell>
          <cell r="B346" t="str">
            <v>Hº DE LIMPIEZA [CIM06]</v>
          </cell>
          <cell r="D346" t="str">
            <v>ARENA LAVADA [AR02]</v>
          </cell>
          <cell r="E346" t="str">
            <v>MAT</v>
          </cell>
          <cell r="I346">
            <v>19430.920719999998</v>
          </cell>
          <cell r="L346">
            <v>19430.920719999998</v>
          </cell>
        </row>
        <row r="347">
          <cell r="A347" t="str">
            <v>CIMENTACIONES [007]</v>
          </cell>
          <cell r="B347" t="str">
            <v>Hº DE LIMPIEZA [CIM06]</v>
          </cell>
          <cell r="D347" t="str">
            <v>Cemento tipo portland [Cemento]</v>
          </cell>
          <cell r="E347" t="str">
            <v>MAT</v>
          </cell>
          <cell r="I347">
            <v>77850.819199999998</v>
          </cell>
          <cell r="L347">
            <v>77850.819199999998</v>
          </cell>
        </row>
        <row r="348">
          <cell r="A348" t="str">
            <v>CIMENTACIONES [007]</v>
          </cell>
          <cell r="B348" t="str">
            <v>VIGA DE FUNDACION Hº [CIM07]</v>
          </cell>
          <cell r="D348" t="str">
            <v>HIERRO TORSIONADO [AC01]</v>
          </cell>
          <cell r="E348" t="str">
            <v>MAT</v>
          </cell>
          <cell r="I348">
            <v>2419962.75</v>
          </cell>
          <cell r="L348">
            <v>2419962.75</v>
          </cell>
        </row>
        <row r="349">
          <cell r="A349" t="str">
            <v>CIMENTACIONES [007]</v>
          </cell>
          <cell r="B349" t="str">
            <v>VIGA DE FUNDACION Hº [CIM07]</v>
          </cell>
          <cell r="D349" t="str">
            <v>ALAMBRE NEGRO Nº16 [AC02]</v>
          </cell>
          <cell r="E349" t="str">
            <v>MAT</v>
          </cell>
          <cell r="I349">
            <v>195440.08132</v>
          </cell>
          <cell r="L349">
            <v>195440.08132</v>
          </cell>
        </row>
        <row r="350">
          <cell r="A350" t="str">
            <v>CIMENTACIONES [007]</v>
          </cell>
          <cell r="B350" t="str">
            <v>VIGA DE FUNDACION Hº [CIM07]</v>
          </cell>
          <cell r="D350" t="str">
            <v>BOMBEO DE Hº [BOM01]</v>
          </cell>
          <cell r="E350" t="str">
            <v>MAT</v>
          </cell>
          <cell r="I350">
            <v>195860.7335</v>
          </cell>
          <cell r="L350">
            <v>195860.7335</v>
          </cell>
        </row>
        <row r="351">
          <cell r="A351" t="str">
            <v>CIMENTACIONES [007]</v>
          </cell>
          <cell r="B351" t="str">
            <v>VIGA DE FUNDACION Hº [CIM07]</v>
          </cell>
          <cell r="D351" t="str">
            <v>HORMIGON H-21 ELABORADO [H21ELAB]</v>
          </cell>
          <cell r="E351" t="str">
            <v>MAT</v>
          </cell>
          <cell r="I351">
            <v>1563116</v>
          </cell>
          <cell r="L351">
            <v>1563116</v>
          </cell>
        </row>
        <row r="352">
          <cell r="A352" t="str">
            <v>CIMENTACIONES [007]</v>
          </cell>
          <cell r="B352" t="str">
            <v>LOSA DE FUNDACION [CIM08]</v>
          </cell>
          <cell r="D352" t="str">
            <v>HIERRO TORSIONADO [AC01]</v>
          </cell>
          <cell r="E352" t="str">
            <v>MAT</v>
          </cell>
          <cell r="I352">
            <v>630538.755</v>
          </cell>
          <cell r="L352">
            <v>630538.755</v>
          </cell>
        </row>
        <row r="353">
          <cell r="A353" t="str">
            <v>CIMENTACIONES [007]</v>
          </cell>
          <cell r="B353" t="str">
            <v>LOSA DE FUNDACION [CIM08]</v>
          </cell>
          <cell r="D353" t="str">
            <v>ALAMBRE NEGRO Nº16 [AC02]</v>
          </cell>
          <cell r="E353" t="str">
            <v>MAT</v>
          </cell>
          <cell r="I353">
            <v>41383.108800000002</v>
          </cell>
          <cell r="L353">
            <v>41383.108800000002</v>
          </cell>
        </row>
        <row r="354">
          <cell r="A354" t="str">
            <v>CIMENTACIONES [007]</v>
          </cell>
          <cell r="B354" t="str">
            <v>LOSA DE FUNDACION [CIM08]</v>
          </cell>
          <cell r="D354" t="str">
            <v>BOMBEO DE Hº [BOM01]</v>
          </cell>
          <cell r="E354" t="str">
            <v>MAT</v>
          </cell>
          <cell r="I354">
            <v>87053.948499999999</v>
          </cell>
          <cell r="L354">
            <v>87053.948499999999</v>
          </cell>
        </row>
        <row r="355">
          <cell r="A355" t="str">
            <v>CIMENTACIONES [007]</v>
          </cell>
          <cell r="B355" t="str">
            <v>LOSA DE FUNDACION [CIM08]</v>
          </cell>
          <cell r="D355" t="str">
            <v>HORMIGON H-21 ELABORADO [H21ELAB]</v>
          </cell>
          <cell r="E355" t="str">
            <v>MAT</v>
          </cell>
          <cell r="I355">
            <v>694756</v>
          </cell>
          <cell r="L355">
            <v>694756</v>
          </cell>
        </row>
        <row r="356">
          <cell r="A356" t="str">
            <v>CIMENTACIONES [007]</v>
          </cell>
          <cell r="B356" t="str">
            <v>MACIZADO [CIM09]</v>
          </cell>
          <cell r="D356" t="str">
            <v>HIERRO TORSIONADO [AC01]</v>
          </cell>
          <cell r="E356" t="str">
            <v>MAT</v>
          </cell>
          <cell r="I356">
            <v>92182.5</v>
          </cell>
          <cell r="L356">
            <v>92182.5</v>
          </cell>
        </row>
        <row r="357">
          <cell r="A357" t="str">
            <v>CIMENTACIONES [007]</v>
          </cell>
          <cell r="B357" t="str">
            <v>MACIZADO [CIM09]</v>
          </cell>
          <cell r="D357" t="str">
            <v>ALAMBRE NEGRO Nº16 [AC02]</v>
          </cell>
          <cell r="E357" t="str">
            <v>MAT</v>
          </cell>
          <cell r="I357">
            <v>5685.1225199999999</v>
          </cell>
          <cell r="L357">
            <v>5685.1225199999999</v>
          </cell>
        </row>
        <row r="358">
          <cell r="A358" t="str">
            <v>CIMENTACIONES [007]</v>
          </cell>
          <cell r="B358" t="str">
            <v>MACIZADO [CIM09]</v>
          </cell>
          <cell r="D358" t="str">
            <v>BOMBEO DE Hº [BOM01]</v>
          </cell>
          <cell r="E358" t="str">
            <v>MAT</v>
          </cell>
          <cell r="I358">
            <v>12813.127899999999</v>
          </cell>
          <cell r="L358">
            <v>12813.127899999999</v>
          </cell>
        </row>
        <row r="359">
          <cell r="A359" t="str">
            <v>CIMENTACIONES [007]</v>
          </cell>
          <cell r="B359" t="str">
            <v>MACIZADO [CIM09]</v>
          </cell>
          <cell r="D359" t="str">
            <v>HORMIGON H-21 ELABORADO [H21ELAB]</v>
          </cell>
          <cell r="E359" t="str">
            <v>MAT</v>
          </cell>
          <cell r="I359">
            <v>102258.40000000001</v>
          </cell>
          <cell r="L359">
            <v>102258.40000000001</v>
          </cell>
        </row>
        <row r="360">
          <cell r="A360" t="str">
            <v>CIMENTACIONES [007]</v>
          </cell>
          <cell r="B360" t="str">
            <v>PAVIMENTO ARMADO [CIM10]</v>
          </cell>
          <cell r="D360" t="str">
            <v>ALAMBRE NEGRO Nº16 [AC02]</v>
          </cell>
          <cell r="E360" t="str">
            <v>MAT</v>
          </cell>
          <cell r="I360">
            <v>10977.08304</v>
          </cell>
          <cell r="L360">
            <v>10977.08304</v>
          </cell>
        </row>
        <row r="361">
          <cell r="A361" t="str">
            <v>CIMENTACIONES [007]</v>
          </cell>
          <cell r="B361" t="str">
            <v>PAVIMENTO ARMADO [CIM10]</v>
          </cell>
          <cell r="D361" t="str">
            <v>BOMBEO DE Hº [BOM01]</v>
          </cell>
          <cell r="E361" t="str">
            <v>MAT</v>
          </cell>
          <cell r="I361">
            <v>24740.975849999999</v>
          </cell>
          <cell r="L361">
            <v>24740.975849999999</v>
          </cell>
        </row>
        <row r="362">
          <cell r="A362" t="str">
            <v>CIMENTACIONES [007]</v>
          </cell>
          <cell r="B362" t="str">
            <v>PAVIMENTO ARMADO [CIM10]</v>
          </cell>
          <cell r="D362" t="str">
            <v>HORMIGON H-21 ELABORADO [H21ELAB]</v>
          </cell>
          <cell r="E362" t="str">
            <v>MAT</v>
          </cell>
          <cell r="I362">
            <v>197451.6</v>
          </cell>
          <cell r="L362">
            <v>197451.6</v>
          </cell>
        </row>
        <row r="363">
          <cell r="A363" t="str">
            <v>CIMENTACIONES [007]</v>
          </cell>
          <cell r="B363" t="str">
            <v>PAVIMENTO ARMADO [CIM10]</v>
          </cell>
          <cell r="D363" t="str">
            <v>Malla Q-188 Ø6 por kg [MallaQ188]</v>
          </cell>
          <cell r="E363" t="str">
            <v>MAT</v>
          </cell>
          <cell r="I363">
            <v>122326.8732</v>
          </cell>
          <cell r="L363">
            <v>122326.8732</v>
          </cell>
        </row>
        <row r="364">
          <cell r="A364" t="str">
            <v>CIMENTACIONES [007]</v>
          </cell>
          <cell r="B364" t="str">
            <v>LOSA MACIZA ASCENSORES [CIM11]</v>
          </cell>
          <cell r="D364" t="str">
            <v>HIERRO TORSIONADO [AC01]</v>
          </cell>
          <cell r="E364" t="str">
            <v>MAT</v>
          </cell>
          <cell r="I364">
            <v>18011.287499999999</v>
          </cell>
          <cell r="L364">
            <v>18011.287499999999</v>
          </cell>
        </row>
        <row r="365">
          <cell r="A365" t="str">
            <v>CIMENTACIONES [007]</v>
          </cell>
          <cell r="B365" t="str">
            <v>LOSA MACIZA ASCENSORES [CIM11]</v>
          </cell>
          <cell r="D365" t="str">
            <v>ALAMBRE NEGRO Nº16 [AC02]</v>
          </cell>
          <cell r="E365" t="str">
            <v>MAT</v>
          </cell>
          <cell r="I365">
            <v>747.00780000000009</v>
          </cell>
          <cell r="L365">
            <v>747.00780000000009</v>
          </cell>
        </row>
        <row r="366">
          <cell r="A366" t="str">
            <v>CIMENTACIONES [007]</v>
          </cell>
          <cell r="B366" t="str">
            <v>LOSA MACIZA ASCENSORES [CIM11]</v>
          </cell>
          <cell r="D366" t="str">
            <v>BOMBEO DE Hº [BOM01]</v>
          </cell>
          <cell r="E366" t="str">
            <v>MAT</v>
          </cell>
          <cell r="I366">
            <v>1683.6507999999999</v>
          </cell>
          <cell r="L366">
            <v>1683.6507999999999</v>
          </cell>
        </row>
        <row r="367">
          <cell r="A367" t="str">
            <v>CIMENTACIONES [007]</v>
          </cell>
          <cell r="B367" t="str">
            <v>LOSA MACIZA ASCENSORES [CIM11]</v>
          </cell>
          <cell r="D367" t="str">
            <v>HORMIGON H-21 ELABORADO [H21ELAB]</v>
          </cell>
          <cell r="E367" t="str">
            <v>MAT</v>
          </cell>
          <cell r="I367">
            <v>13436.8</v>
          </cell>
          <cell r="L367">
            <v>13436.8</v>
          </cell>
        </row>
        <row r="368">
          <cell r="A368" t="str">
            <v>ESTRUCTURAS [008]</v>
          </cell>
          <cell r="B368" t="str">
            <v>COLUMNAS HºAº [EST12]</v>
          </cell>
          <cell r="D368" t="str">
            <v>HIERRO TORSIONADO [AC01]</v>
          </cell>
          <cell r="E368" t="str">
            <v>MAT</v>
          </cell>
          <cell r="I368">
            <v>8158677.8249999993</v>
          </cell>
          <cell r="L368">
            <v>8158677.8249999993</v>
          </cell>
        </row>
        <row r="369">
          <cell r="A369" t="str">
            <v>ESTRUCTURAS [008]</v>
          </cell>
          <cell r="B369" t="str">
            <v>COLUMNAS HºAº [EST12]</v>
          </cell>
          <cell r="D369" t="str">
            <v>ALAMBRE NEGRO Nº16 [AC02]</v>
          </cell>
          <cell r="E369" t="str">
            <v>MAT</v>
          </cell>
          <cell r="I369">
            <v>353562.1617</v>
          </cell>
          <cell r="L369">
            <v>353562.1617</v>
          </cell>
        </row>
        <row r="370">
          <cell r="A370" t="str">
            <v>ESTRUCTURAS [008]</v>
          </cell>
          <cell r="B370" t="str">
            <v>COLUMNAS HºAº [EST12]</v>
          </cell>
          <cell r="D370" t="str">
            <v>BOMBEO DE Hº [BOM01]</v>
          </cell>
          <cell r="E370" t="str">
            <v>MAT</v>
          </cell>
          <cell r="I370">
            <v>214544.4859</v>
          </cell>
          <cell r="L370">
            <v>214544.4859</v>
          </cell>
        </row>
        <row r="371">
          <cell r="A371" t="str">
            <v>ESTRUCTURAS [008]</v>
          </cell>
          <cell r="B371" t="str">
            <v>COLUMNAS HºAº [EST12]</v>
          </cell>
          <cell r="D371" t="str">
            <v>HORMIGON H-21 ELABORADO [H21ELAB]</v>
          </cell>
          <cell r="E371" t="str">
            <v>MAT</v>
          </cell>
          <cell r="I371">
            <v>3424452.8</v>
          </cell>
          <cell r="L371">
            <v>3424452.8</v>
          </cell>
        </row>
        <row r="372">
          <cell r="A372" t="str">
            <v>ESTRUCTURAS [008]</v>
          </cell>
          <cell r="B372" t="str">
            <v>COLUMNAS Hº VISTO [EST13]</v>
          </cell>
          <cell r="D372" t="str">
            <v>HIERRO TORSIONADO [AC01]</v>
          </cell>
          <cell r="E372" t="str">
            <v>MAT</v>
          </cell>
          <cell r="I372">
            <v>3778982.4450000003</v>
          </cell>
          <cell r="L372">
            <v>3778982.4450000003</v>
          </cell>
        </row>
        <row r="373">
          <cell r="A373" t="str">
            <v>ESTRUCTURAS [008]</v>
          </cell>
          <cell r="B373" t="str">
            <v>COLUMNAS Hº VISTO [EST13]</v>
          </cell>
          <cell r="D373" t="str">
            <v>ALAMBRE NEGRO Nº16 [AC02]</v>
          </cell>
          <cell r="E373" t="str">
            <v>MAT</v>
          </cell>
          <cell r="I373">
            <v>163764.89118000001</v>
          </cell>
          <cell r="L373">
            <v>163764.89118000001</v>
          </cell>
        </row>
        <row r="374">
          <cell r="A374" t="str">
            <v>ESTRUCTURAS [008]</v>
          </cell>
          <cell r="B374" t="str">
            <v>COLUMNAS Hº VISTO [EST13]</v>
          </cell>
          <cell r="D374" t="str">
            <v>BOMBEO DE Hº [BOM01]</v>
          </cell>
          <cell r="E374" t="str">
            <v>MAT</v>
          </cell>
          <cell r="I374">
            <v>99373.739449999994</v>
          </cell>
          <cell r="L374">
            <v>99373.739449999994</v>
          </cell>
        </row>
        <row r="375">
          <cell r="A375" t="str">
            <v>ESTRUCTURAS [008]</v>
          </cell>
          <cell r="B375" t="str">
            <v>COLUMNAS Hº VISTO [EST13]</v>
          </cell>
          <cell r="D375" t="str">
            <v>HORMIGON H-21 ELABORADO [H21ELAB]</v>
          </cell>
          <cell r="E375" t="str">
            <v>MAT</v>
          </cell>
          <cell r="I375">
            <v>1586154.4000000001</v>
          </cell>
          <cell r="L375">
            <v>1586154.4000000001</v>
          </cell>
        </row>
        <row r="376">
          <cell r="A376" t="str">
            <v>ESTRUCTURAS [008]</v>
          </cell>
          <cell r="B376" t="str">
            <v>Hº ESTRUCTURAL - TABIQUES [EST14]</v>
          </cell>
          <cell r="D376" t="str">
            <v>HIERRO TORSIONADO [AC01]</v>
          </cell>
          <cell r="E376" t="str">
            <v>MAT</v>
          </cell>
          <cell r="I376">
            <v>1103853.69</v>
          </cell>
          <cell r="L376">
            <v>1103853.69</v>
          </cell>
        </row>
        <row r="377">
          <cell r="A377" t="str">
            <v>ESTRUCTURAS [008]</v>
          </cell>
          <cell r="B377" t="str">
            <v>Hº ESTRUCTURAL - TABIQUES [EST14]</v>
          </cell>
          <cell r="D377" t="str">
            <v>ALAMBRE NEGRO Nº16 [AC02]</v>
          </cell>
          <cell r="E377" t="str">
            <v>MAT</v>
          </cell>
          <cell r="I377">
            <v>47836.207760000005</v>
          </cell>
          <cell r="L377">
            <v>47836.207760000005</v>
          </cell>
        </row>
        <row r="378">
          <cell r="A378" t="str">
            <v>ESTRUCTURAS [008]</v>
          </cell>
          <cell r="B378" t="str">
            <v>Hº ESTRUCTURAL - TABIQUES [EST14]</v>
          </cell>
          <cell r="D378" t="str">
            <v>BOMBEO DE Hº [BOM01]</v>
          </cell>
          <cell r="E378" t="str">
            <v>MAT</v>
          </cell>
          <cell r="I378">
            <v>58055.278799999993</v>
          </cell>
          <cell r="L378">
            <v>58055.278799999993</v>
          </cell>
        </row>
        <row r="379">
          <cell r="A379" t="str">
            <v>ESTRUCTURAS [008]</v>
          </cell>
          <cell r="B379" t="str">
            <v>Hº ESTRUCTURAL - TABIQUES [EST14]</v>
          </cell>
          <cell r="D379" t="str">
            <v>HORMIGON H-21 ELABORADO [H21ELAB]</v>
          </cell>
          <cell r="E379" t="str">
            <v>MAT</v>
          </cell>
          <cell r="I379">
            <v>463324.8</v>
          </cell>
          <cell r="L379">
            <v>463324.8</v>
          </cell>
        </row>
        <row r="380">
          <cell r="A380" t="str">
            <v>ESTRUCTURAS [008]</v>
          </cell>
          <cell r="B380" t="str">
            <v>Hº ESTRUCTURAL VISTO - TABIQUES [EST15]</v>
          </cell>
          <cell r="D380" t="str">
            <v>HIERRO TORSIONADO [AC01]</v>
          </cell>
          <cell r="E380" t="str">
            <v>MAT</v>
          </cell>
          <cell r="I380">
            <v>20016.48</v>
          </cell>
          <cell r="L380">
            <v>20016.48</v>
          </cell>
        </row>
        <row r="381">
          <cell r="A381" t="str">
            <v>ESTRUCTURAS [008]</v>
          </cell>
          <cell r="B381" t="str">
            <v>Hº ESTRUCTURAL VISTO - TABIQUES [EST15]</v>
          </cell>
          <cell r="D381" t="str">
            <v>ALAMBRE NEGRO Nº16 [AC02]</v>
          </cell>
          <cell r="E381" t="str">
            <v>MAT</v>
          </cell>
          <cell r="I381">
            <v>800.73994000000005</v>
          </cell>
          <cell r="L381">
            <v>800.73994000000005</v>
          </cell>
        </row>
        <row r="382">
          <cell r="A382" t="str">
            <v>ESTRUCTURAS [008]</v>
          </cell>
          <cell r="B382" t="str">
            <v>Hº ESTRUCTURAL VISTO - TABIQUES [EST15]</v>
          </cell>
          <cell r="D382" t="str">
            <v>BOMBEO DE Hº [BOM01]</v>
          </cell>
          <cell r="E382" t="str">
            <v>MAT</v>
          </cell>
          <cell r="I382">
            <v>1053.1337999999998</v>
          </cell>
          <cell r="L382">
            <v>1053.1337999999998</v>
          </cell>
        </row>
        <row r="383">
          <cell r="A383" t="str">
            <v>ESTRUCTURAS [008]</v>
          </cell>
          <cell r="B383" t="str">
            <v>Hº ESTRUCTURAL VISTO - TABIQUES [EST15]</v>
          </cell>
          <cell r="D383" t="str">
            <v>HORMIGON H-21 ELABORADO [H21ELAB]</v>
          </cell>
          <cell r="E383" t="str">
            <v>MAT</v>
          </cell>
          <cell r="I383">
            <v>8404.7999999999993</v>
          </cell>
          <cell r="L383">
            <v>8404.7999999999993</v>
          </cell>
        </row>
        <row r="384">
          <cell r="A384" t="str">
            <v>ESTRUCTURAS [008]</v>
          </cell>
          <cell r="B384" t="str">
            <v>BOVEDILLAS + LOSA CASETONADO [EST16]</v>
          </cell>
          <cell r="D384" t="str">
            <v>HIERRO TORSIONADO [AC01]</v>
          </cell>
          <cell r="E384" t="str">
            <v>MAT</v>
          </cell>
          <cell r="I384">
            <v>4816547.8649999993</v>
          </cell>
          <cell r="L384">
            <v>4816547.8649999993</v>
          </cell>
        </row>
        <row r="385">
          <cell r="A385" t="str">
            <v>ESTRUCTURAS [008]</v>
          </cell>
          <cell r="B385" t="str">
            <v>BOVEDILLAS + LOSA CASETONADO [EST16]</v>
          </cell>
          <cell r="D385" t="str">
            <v>ALAMBRE NEGRO Nº16 [AC02]</v>
          </cell>
          <cell r="E385" t="str">
            <v>MAT</v>
          </cell>
          <cell r="I385">
            <v>382301.74223999999</v>
          </cell>
          <cell r="L385">
            <v>382301.74223999999</v>
          </cell>
        </row>
        <row r="386">
          <cell r="A386" t="str">
            <v>ESTRUCTURAS [008]</v>
          </cell>
          <cell r="B386" t="str">
            <v>BOVEDILLAS + LOSA CASETONADO [EST16]</v>
          </cell>
          <cell r="D386" t="str">
            <v>BOMBEO DE Hº [BOM01]</v>
          </cell>
          <cell r="E386" t="str">
            <v>MAT</v>
          </cell>
          <cell r="I386">
            <v>389401.33484999998</v>
          </cell>
          <cell r="L386">
            <v>389401.33484999998</v>
          </cell>
        </row>
        <row r="387">
          <cell r="A387" t="str">
            <v>ESTRUCTURAS [008]</v>
          </cell>
          <cell r="B387" t="str">
            <v>BOVEDILLAS + LOSA CASETONADO [EST16]</v>
          </cell>
          <cell r="D387" t="str">
            <v>CASETON EPS 50X50X12 [EPS01]</v>
          </cell>
          <cell r="E387" t="str">
            <v>MAT</v>
          </cell>
          <cell r="I387">
            <v>1785291.7968599999</v>
          </cell>
          <cell r="L387">
            <v>1785291.7968599999</v>
          </cell>
        </row>
        <row r="388">
          <cell r="A388" t="str">
            <v>ESTRUCTURAS [008]</v>
          </cell>
          <cell r="B388" t="str">
            <v>BOVEDILLAS + LOSA CASETONADO [EST16]</v>
          </cell>
          <cell r="D388" t="str">
            <v>HORMIGON H-21 ELABORADO [H21ELAB]</v>
          </cell>
          <cell r="E388" t="str">
            <v>MAT</v>
          </cell>
          <cell r="I388">
            <v>3107715.6</v>
          </cell>
          <cell r="L388">
            <v>3107715.6</v>
          </cell>
        </row>
        <row r="389">
          <cell r="A389" t="str">
            <v>ESTRUCTURAS [008]</v>
          </cell>
          <cell r="B389" t="str">
            <v>BOVEDILLAS + LOSA CASETONADO [EST16]</v>
          </cell>
          <cell r="D389" t="str">
            <v>Malla Q-188 Ø6 por kg [MallaQ188]</v>
          </cell>
          <cell r="E389" t="str">
            <v>MAT</v>
          </cell>
          <cell r="I389">
            <v>2653564.1663299999</v>
          </cell>
          <cell r="L389">
            <v>2653564.1663299999</v>
          </cell>
        </row>
        <row r="390">
          <cell r="A390" t="str">
            <v>ESTRUCTURAS [008]</v>
          </cell>
          <cell r="B390" t="str">
            <v>LOSA CASETONADO Hº VISTO [EST17]</v>
          </cell>
          <cell r="D390" t="str">
            <v>HIERRO TORSIONADO [AC01]</v>
          </cell>
          <cell r="E390" t="str">
            <v>MAT</v>
          </cell>
          <cell r="I390">
            <v>107139.1425</v>
          </cell>
          <cell r="L390">
            <v>107139.1425</v>
          </cell>
        </row>
        <row r="391">
          <cell r="A391" t="str">
            <v>ESTRUCTURAS [008]</v>
          </cell>
          <cell r="B391" t="str">
            <v>LOSA CASETONADO Hº VISTO [EST17]</v>
          </cell>
          <cell r="D391" t="str">
            <v>ALAMBRE NEGRO Nº16 [AC02]</v>
          </cell>
          <cell r="E391" t="str">
            <v>MAT</v>
          </cell>
          <cell r="I391">
            <v>10629.97716</v>
          </cell>
          <cell r="L391">
            <v>10629.97716</v>
          </cell>
        </row>
        <row r="392">
          <cell r="A392" t="str">
            <v>ESTRUCTURAS [008]</v>
          </cell>
          <cell r="B392" t="str">
            <v>LOSA CASETONADO Hº VISTO [EST17]</v>
          </cell>
          <cell r="D392" t="str">
            <v>BOMBEO DE Hº [BOM01]</v>
          </cell>
          <cell r="E392" t="str">
            <v>MAT</v>
          </cell>
          <cell r="I392">
            <v>20124.568949999997</v>
          </cell>
          <cell r="L392">
            <v>20124.568949999997</v>
          </cell>
        </row>
        <row r="393">
          <cell r="A393" t="str">
            <v>ESTRUCTURAS [008]</v>
          </cell>
          <cell r="B393" t="str">
            <v>LOSA CASETONADO Hº VISTO [EST17]</v>
          </cell>
          <cell r="D393" t="str">
            <v>HORMIGON H-21 ELABORADO [H21ELAB]</v>
          </cell>
          <cell r="E393" t="str">
            <v>MAT</v>
          </cell>
          <cell r="I393">
            <v>160609.20000000001</v>
          </cell>
          <cell r="L393">
            <v>160609.20000000001</v>
          </cell>
        </row>
        <row r="394">
          <cell r="A394" t="str">
            <v>ESTRUCTURAS [008]</v>
          </cell>
          <cell r="B394" t="str">
            <v>LOSA CASETONADO Hº VISTO [EST17]</v>
          </cell>
          <cell r="D394" t="str">
            <v>Malla Q-188 Ø6 por kg [MallaQ188]</v>
          </cell>
          <cell r="E394" t="str">
            <v>MAT</v>
          </cell>
          <cell r="I394">
            <v>61977.113099999995</v>
          </cell>
          <cell r="L394">
            <v>61977.113099999995</v>
          </cell>
        </row>
        <row r="395">
          <cell r="A395" t="str">
            <v>ESTRUCTURAS [008]</v>
          </cell>
          <cell r="B395" t="str">
            <v>VIGAS HºAº [EST18]</v>
          </cell>
          <cell r="D395" t="str">
            <v>HIERRO TORSIONADO [AC01]</v>
          </cell>
          <cell r="E395" t="str">
            <v>MAT</v>
          </cell>
          <cell r="I395">
            <v>8778175.0800000001</v>
          </cell>
          <cell r="L395">
            <v>8778175.0800000001</v>
          </cell>
        </row>
        <row r="396">
          <cell r="A396" t="str">
            <v>ESTRUCTURAS [008]</v>
          </cell>
          <cell r="B396" t="str">
            <v>VIGAS HºAº [EST18]</v>
          </cell>
          <cell r="D396" t="str">
            <v>ALAMBRE NEGRO Nº16 [AC02]</v>
          </cell>
          <cell r="E396" t="str">
            <v>MAT</v>
          </cell>
          <cell r="I396">
            <v>350181.90460000001</v>
          </cell>
          <cell r="L396">
            <v>350181.90460000001</v>
          </cell>
        </row>
        <row r="397">
          <cell r="A397" t="str">
            <v>ESTRUCTURAS [008]</v>
          </cell>
          <cell r="B397" t="str">
            <v>VIGAS HºAº [EST18]</v>
          </cell>
          <cell r="D397" t="str">
            <v>BOMBEO DE Hº [BOM01]</v>
          </cell>
          <cell r="E397" t="str">
            <v>MAT</v>
          </cell>
          <cell r="I397">
            <v>368321.61784999998</v>
          </cell>
          <cell r="L397">
            <v>368321.61784999998</v>
          </cell>
        </row>
        <row r="398">
          <cell r="A398" t="str">
            <v>ESTRUCTURAS [008]</v>
          </cell>
          <cell r="B398" t="str">
            <v>VIGAS HºAº [EST18]</v>
          </cell>
          <cell r="D398" t="str">
            <v>HORMIGON H-21 ELABORADO [H21ELAB]</v>
          </cell>
          <cell r="E398" t="str">
            <v>MAT</v>
          </cell>
          <cell r="I398">
            <v>2939483.6</v>
          </cell>
          <cell r="L398">
            <v>2939483.6</v>
          </cell>
        </row>
        <row r="399">
          <cell r="A399" t="str">
            <v>ESTRUCTURAS [008]</v>
          </cell>
          <cell r="B399" t="str">
            <v>VIGAS DE Hº VISTO [EST19]</v>
          </cell>
          <cell r="D399" t="str">
            <v>HIERRO TORSIONADO [AC01]</v>
          </cell>
          <cell r="E399" t="str">
            <v>MAT</v>
          </cell>
          <cell r="I399">
            <v>1976768.925</v>
          </cell>
          <cell r="L399">
            <v>1976768.925</v>
          </cell>
        </row>
        <row r="400">
          <cell r="A400" t="str">
            <v>ESTRUCTURAS [008]</v>
          </cell>
          <cell r="B400" t="str">
            <v>VIGAS DE Hº VISTO [EST19]</v>
          </cell>
          <cell r="D400" t="str">
            <v>ALAMBRE NEGRO Nº16 [AC02]</v>
          </cell>
          <cell r="E400" t="str">
            <v>MAT</v>
          </cell>
          <cell r="I400">
            <v>78857.812879999998</v>
          </cell>
          <cell r="L400">
            <v>78857.812879999998</v>
          </cell>
        </row>
        <row r="401">
          <cell r="A401" t="str">
            <v>ESTRUCTURAS [008]</v>
          </cell>
          <cell r="B401" t="str">
            <v>VIGAS DE Hº VISTO [EST19]</v>
          </cell>
          <cell r="D401" t="str">
            <v>BOMBEO DE Hº [BOM01]</v>
          </cell>
          <cell r="E401" t="str">
            <v>MAT</v>
          </cell>
          <cell r="I401">
            <v>82942.807249999998</v>
          </cell>
          <cell r="L401">
            <v>82942.807249999998</v>
          </cell>
        </row>
        <row r="402">
          <cell r="A402" t="str">
            <v>ESTRUCTURAS [008]</v>
          </cell>
          <cell r="B402" t="str">
            <v>VIGAS DE Hº VISTO [EST19]</v>
          </cell>
          <cell r="D402" t="str">
            <v>HORMIGON H-21 ELABORADO [H21ELAB]</v>
          </cell>
          <cell r="E402" t="str">
            <v>MAT</v>
          </cell>
          <cell r="I402">
            <v>661946</v>
          </cell>
          <cell r="L402">
            <v>661946</v>
          </cell>
        </row>
        <row r="403">
          <cell r="A403" t="str">
            <v>ESTRUCTURAS [008]</v>
          </cell>
          <cell r="B403" t="str">
            <v>LOSA EN VOLADIZO [EST20]</v>
          </cell>
          <cell r="D403" t="str">
            <v>HIERRO TORSIONADO [AC01]</v>
          </cell>
          <cell r="E403" t="str">
            <v>MAT</v>
          </cell>
          <cell r="I403">
            <v>71353.335000000006</v>
          </cell>
          <cell r="L403">
            <v>71353.335000000006</v>
          </cell>
        </row>
        <row r="404">
          <cell r="A404" t="str">
            <v>ESTRUCTURAS [008]</v>
          </cell>
          <cell r="B404" t="str">
            <v>LOSA EN VOLADIZO [EST20]</v>
          </cell>
          <cell r="D404" t="str">
            <v>ALAMBRE NEGRO Nº16 [AC02]</v>
          </cell>
          <cell r="E404" t="str">
            <v>MAT</v>
          </cell>
          <cell r="I404">
            <v>5663.4049999999997</v>
          </cell>
          <cell r="L404">
            <v>5663.4049999999997</v>
          </cell>
        </row>
        <row r="405">
          <cell r="A405" t="str">
            <v>ESTRUCTURAS [008]</v>
          </cell>
          <cell r="B405" t="str">
            <v>LOSA EN VOLADIZO [EST20]</v>
          </cell>
          <cell r="D405" t="str">
            <v>BOMBEO DE Hº [BOM01]</v>
          </cell>
          <cell r="E405" t="str">
            <v>MAT</v>
          </cell>
          <cell r="I405">
            <v>12764.561049999998</v>
          </cell>
          <cell r="L405">
            <v>12764.561049999998</v>
          </cell>
        </row>
        <row r="406">
          <cell r="A406" t="str">
            <v>ESTRUCTURAS [008]</v>
          </cell>
          <cell r="B406" t="str">
            <v>LOSA EN VOLADIZO [EST20]</v>
          </cell>
          <cell r="D406" t="str">
            <v>HORMIGON H-21 ELABORADO [H21ELAB]</v>
          </cell>
          <cell r="E406" t="str">
            <v>MAT</v>
          </cell>
          <cell r="I406">
            <v>101870.8</v>
          </cell>
          <cell r="L406">
            <v>101870.8</v>
          </cell>
        </row>
        <row r="407">
          <cell r="A407" t="str">
            <v>ESTRUCTURAS [008]</v>
          </cell>
          <cell r="B407" t="str">
            <v>LOSA EN VOLADIZO [EST20]</v>
          </cell>
          <cell r="D407" t="str">
            <v>Malla Q-188 Ø6 por kg [MallaQ188]</v>
          </cell>
          <cell r="E407" t="str">
            <v>MAT</v>
          </cell>
          <cell r="I407">
            <v>39310.450339999996</v>
          </cell>
          <cell r="L407">
            <v>39310.450339999996</v>
          </cell>
        </row>
        <row r="408">
          <cell r="A408" t="str">
            <v>ESTRUCTURAS [008]</v>
          </cell>
          <cell r="B408" t="str">
            <v>LOSA EN VOLADIZO-BALCONES [EST21]</v>
          </cell>
          <cell r="D408" t="str">
            <v>HIERRO TORSIONADO [AC01]</v>
          </cell>
          <cell r="E408" t="str">
            <v>MAT</v>
          </cell>
          <cell r="I408">
            <v>61758.705000000002</v>
          </cell>
          <cell r="L408">
            <v>61758.705000000002</v>
          </cell>
        </row>
        <row r="409">
          <cell r="A409" t="str">
            <v>ESTRUCTURAS [008]</v>
          </cell>
          <cell r="B409" t="str">
            <v>LOSA EN VOLADIZO-BALCONES [EST21]</v>
          </cell>
          <cell r="D409" t="str">
            <v>ALAMBRE NEGRO Nº16 [AC02]</v>
          </cell>
          <cell r="E409" t="str">
            <v>MAT</v>
          </cell>
          <cell r="I409">
            <v>4901.9812599999996</v>
          </cell>
          <cell r="L409">
            <v>4901.9812599999996</v>
          </cell>
        </row>
        <row r="410">
          <cell r="A410" t="str">
            <v>ESTRUCTURAS [008]</v>
          </cell>
          <cell r="B410" t="str">
            <v>LOSA EN VOLADIZO-BALCONES [EST21]</v>
          </cell>
          <cell r="D410" t="str">
            <v>BOMBEO DE Hº [BOM01]</v>
          </cell>
          <cell r="E410" t="str">
            <v>MAT</v>
          </cell>
          <cell r="I410">
            <v>10623.359399999999</v>
          </cell>
          <cell r="L410">
            <v>10623.359399999999</v>
          </cell>
        </row>
        <row r="411">
          <cell r="A411" t="str">
            <v>ESTRUCTURAS [008]</v>
          </cell>
          <cell r="B411" t="str">
            <v>LOSA EN VOLADIZO-BALCONES [EST21]</v>
          </cell>
          <cell r="D411" t="str">
            <v>HORMIGON H-21 ELABORADO [H21ELAB]</v>
          </cell>
          <cell r="E411" t="str">
            <v>MAT</v>
          </cell>
          <cell r="I411">
            <v>88175.6</v>
          </cell>
          <cell r="L411">
            <v>88175.6</v>
          </cell>
        </row>
        <row r="412">
          <cell r="A412" t="str">
            <v>ESTRUCTURAS [008]</v>
          </cell>
          <cell r="B412" t="str">
            <v>LOSA EN VOLADIZO-BALCONES [EST21]</v>
          </cell>
          <cell r="D412" t="str">
            <v>Malla Q-188 Ø6 por kg [MallaQ188]</v>
          </cell>
          <cell r="E412" t="str">
            <v>MAT</v>
          </cell>
          <cell r="I412">
            <v>34024.473980000002</v>
          </cell>
          <cell r="L412">
            <v>34024.473980000002</v>
          </cell>
        </row>
        <row r="413">
          <cell r="A413" t="str">
            <v>ESTRUCTURAS [008]</v>
          </cell>
          <cell r="B413" t="str">
            <v>LOSA EN VOLADIZO-Hº VISTO [EST22]</v>
          </cell>
          <cell r="D413" t="str">
            <v>HIERRO TORSIONADO [AC01]</v>
          </cell>
          <cell r="E413" t="str">
            <v>MAT</v>
          </cell>
          <cell r="I413">
            <v>35991.21</v>
          </cell>
          <cell r="L413">
            <v>35991.21</v>
          </cell>
        </row>
        <row r="414">
          <cell r="A414" t="str">
            <v>ESTRUCTURAS [008]</v>
          </cell>
          <cell r="B414" t="str">
            <v>LOSA EN VOLADIZO-Hº VISTO [EST22]</v>
          </cell>
          <cell r="D414" t="str">
            <v>ALAMBRE NEGRO Nº16 [AC02]</v>
          </cell>
          <cell r="E414" t="str">
            <v>MAT</v>
          </cell>
          <cell r="I414">
            <v>3400.8512999999998</v>
          </cell>
          <cell r="L414">
            <v>3400.8512999999998</v>
          </cell>
        </row>
        <row r="415">
          <cell r="A415" t="str">
            <v>ESTRUCTURAS [008]</v>
          </cell>
          <cell r="B415" t="str">
            <v>LOSA EN VOLADIZO-Hº VISTO [EST22]</v>
          </cell>
          <cell r="D415" t="str">
            <v>BOMBEO DE Hº [BOM01]</v>
          </cell>
          <cell r="E415" t="str">
            <v>MAT</v>
          </cell>
          <cell r="I415">
            <v>6438.9418500000002</v>
          </cell>
          <cell r="L415">
            <v>6438.9418500000002</v>
          </cell>
        </row>
        <row r="416">
          <cell r="A416" t="str">
            <v>ESTRUCTURAS [008]</v>
          </cell>
          <cell r="B416" t="str">
            <v>LOSA EN VOLADIZO-Hº VISTO [EST22]</v>
          </cell>
          <cell r="D416" t="str">
            <v>HORMIGON H-21 ELABORADO [H21ELAB]</v>
          </cell>
          <cell r="E416" t="str">
            <v>MAT</v>
          </cell>
          <cell r="I416">
            <v>51387.600000000006</v>
          </cell>
          <cell r="L416">
            <v>51387.600000000006</v>
          </cell>
        </row>
        <row r="417">
          <cell r="A417" t="str">
            <v>ESTRUCTURAS [008]</v>
          </cell>
          <cell r="B417" t="str">
            <v>LOSA EN VOLADIZO-Hº VISTO [EST22]</v>
          </cell>
          <cell r="D417" t="str">
            <v>Malla Q-188 Ø6 por kg [MallaQ188]</v>
          </cell>
          <cell r="E417" t="str">
            <v>MAT</v>
          </cell>
          <cell r="I417">
            <v>19828.531309999998</v>
          </cell>
          <cell r="L417">
            <v>19828.531309999998</v>
          </cell>
        </row>
        <row r="418">
          <cell r="A418" t="str">
            <v>ESTRUCTURAS [008]</v>
          </cell>
          <cell r="B418" t="str">
            <v>LOSA MACIZA ESCALERA [EST23]</v>
          </cell>
          <cell r="D418" t="str">
            <v>HIERRO TORSIONADO [AC01]</v>
          </cell>
          <cell r="E418" t="str">
            <v>MAT</v>
          </cell>
          <cell r="I418">
            <v>229929.80250000002</v>
          </cell>
          <cell r="L418">
            <v>229929.80250000002</v>
          </cell>
        </row>
        <row r="419">
          <cell r="A419" t="str">
            <v>ESTRUCTURAS [008]</v>
          </cell>
          <cell r="B419" t="str">
            <v>LOSA MACIZA ESCALERA [EST23]</v>
          </cell>
          <cell r="D419" t="str">
            <v>ALAMBRE NEGRO Nº16 [AC02]</v>
          </cell>
          <cell r="E419" t="str">
            <v>MAT</v>
          </cell>
          <cell r="I419">
            <v>10379.4768</v>
          </cell>
          <cell r="L419">
            <v>10379.4768</v>
          </cell>
        </row>
        <row r="420">
          <cell r="A420" t="str">
            <v>ESTRUCTURAS [008]</v>
          </cell>
          <cell r="B420" t="str">
            <v>LOSA MACIZA ESCALERA [EST23]</v>
          </cell>
          <cell r="D420" t="str">
            <v>BOMBEO DE Hº [BOM01]</v>
          </cell>
          <cell r="E420" t="str">
            <v>MAT</v>
          </cell>
          <cell r="I420">
            <v>0</v>
          </cell>
          <cell r="L420">
            <v>0</v>
          </cell>
        </row>
        <row r="421">
          <cell r="A421" t="str">
            <v>ESTRUCTURAS [008]</v>
          </cell>
          <cell r="B421" t="str">
            <v>LOSA MACIZA ESCALERA [EST23]</v>
          </cell>
          <cell r="D421" t="str">
            <v>HORMIGON H-21 ELABORADO [H21ELAB]</v>
          </cell>
          <cell r="E421" t="str">
            <v>MAT</v>
          </cell>
          <cell r="I421">
            <v>163363.20000000001</v>
          </cell>
          <cell r="L421">
            <v>163363.20000000001</v>
          </cell>
        </row>
        <row r="422">
          <cell r="A422" t="str">
            <v>ESTRUCTURAS [008]</v>
          </cell>
          <cell r="B422" t="str">
            <v>Hº ESTRUCTURAL- ESCALERA [EST24]</v>
          </cell>
          <cell r="D422" t="str">
            <v>HIERRO TORSIONADO [AC01]</v>
          </cell>
          <cell r="E422" t="str">
            <v>MAT</v>
          </cell>
          <cell r="I422">
            <v>284199.15749999997</v>
          </cell>
          <cell r="L422">
            <v>284199.15749999997</v>
          </cell>
        </row>
        <row r="423">
          <cell r="A423" t="str">
            <v>ESTRUCTURAS [008]</v>
          </cell>
          <cell r="B423" t="str">
            <v>Hº ESTRUCTURAL- ESCALERA [EST24]</v>
          </cell>
          <cell r="D423" t="str">
            <v>ALAMBRE NEGRO Nº16 [AC02]</v>
          </cell>
          <cell r="E423" t="str">
            <v>MAT</v>
          </cell>
          <cell r="I423">
            <v>14032.139000000001</v>
          </cell>
          <cell r="L423">
            <v>14032.139000000001</v>
          </cell>
        </row>
        <row r="424">
          <cell r="A424" t="str">
            <v>ESTRUCTURAS [008]</v>
          </cell>
          <cell r="B424" t="str">
            <v>Hº ESTRUCTURAL- ESCALERA [EST24]</v>
          </cell>
          <cell r="D424" t="str">
            <v>BOMBEO DE Hº [BOM01]</v>
          </cell>
          <cell r="E424" t="str">
            <v>MAT</v>
          </cell>
          <cell r="I424">
            <v>26566.066949999997</v>
          </cell>
          <cell r="L424">
            <v>26566.066949999997</v>
          </cell>
        </row>
        <row r="425">
          <cell r="A425" t="str">
            <v>ESTRUCTURAS [008]</v>
          </cell>
          <cell r="B425" t="str">
            <v>Hº ESTRUCTURAL- ESCALERA [EST24]</v>
          </cell>
          <cell r="D425" t="str">
            <v>HORMIGON H-21 ELABORADO [H21ELAB]</v>
          </cell>
          <cell r="E425" t="str">
            <v>MAT</v>
          </cell>
          <cell r="I425">
            <v>212017.19999999998</v>
          </cell>
          <cell r="L425">
            <v>212017.19999999998</v>
          </cell>
        </row>
        <row r="426">
          <cell r="A426" t="str">
            <v>ESTRUCTURAS [008]</v>
          </cell>
          <cell r="B426" t="str">
            <v>CAJA DE ASCENSOR [EST25]</v>
          </cell>
          <cell r="D426" t="str">
            <v>HIERRO TORSIONADO [AC01]</v>
          </cell>
          <cell r="E426" t="str">
            <v>MAT</v>
          </cell>
          <cell r="I426">
            <v>34682.04</v>
          </cell>
          <cell r="L426">
            <v>34682.04</v>
          </cell>
        </row>
        <row r="427">
          <cell r="A427" t="str">
            <v>ESTRUCTURAS [008]</v>
          </cell>
          <cell r="B427" t="str">
            <v>CAJA DE ASCENSOR [EST25]</v>
          </cell>
          <cell r="D427" t="str">
            <v>ALAMBRE NEGRO Nº16 [AC02]</v>
          </cell>
          <cell r="E427" t="str">
            <v>MAT</v>
          </cell>
          <cell r="I427">
            <v>2038.8258000000001</v>
          </cell>
          <cell r="L427">
            <v>2038.8258000000001</v>
          </cell>
        </row>
        <row r="428">
          <cell r="A428" t="str">
            <v>ESTRUCTURAS [008]</v>
          </cell>
          <cell r="B428" t="str">
            <v>CAJA DE ASCENSOR [EST25]</v>
          </cell>
          <cell r="D428" t="str">
            <v>BOMBEO DE Hº [BOM01]</v>
          </cell>
          <cell r="E428" t="str">
            <v>MAT</v>
          </cell>
          <cell r="I428">
            <v>1754.37095</v>
          </cell>
          <cell r="L428">
            <v>1754.37095</v>
          </cell>
        </row>
        <row r="429">
          <cell r="A429" t="str">
            <v>ESTRUCTURAS [008]</v>
          </cell>
          <cell r="B429" t="str">
            <v>CAJA DE ASCENSOR [EST25]</v>
          </cell>
          <cell r="D429" t="str">
            <v>HORMIGON H-21 ELABORADO [H21ELAB]</v>
          </cell>
          <cell r="E429" t="str">
            <v>MAT</v>
          </cell>
          <cell r="I429">
            <v>14001.2</v>
          </cell>
          <cell r="L429">
            <v>14001.2</v>
          </cell>
        </row>
        <row r="430">
          <cell r="A430" t="str">
            <v>ESTRUCTURAS [008]</v>
          </cell>
          <cell r="B430" t="str">
            <v>LOSA CASETONADO - (CAJA ASCENSOR) [EST26]</v>
          </cell>
          <cell r="D430" t="str">
            <v>HIERRO TORSIONADO [AC01]</v>
          </cell>
          <cell r="E430" t="str">
            <v>MAT</v>
          </cell>
          <cell r="I430">
            <v>0</v>
          </cell>
          <cell r="L430">
            <v>0</v>
          </cell>
        </row>
        <row r="431">
          <cell r="A431" t="str">
            <v>ESTRUCTURAS [008]</v>
          </cell>
          <cell r="B431" t="str">
            <v>LOSA CASETONADO - (CAJA ASCENSOR) [EST26]</v>
          </cell>
          <cell r="D431" t="str">
            <v>ALAMBRE NEGRO Nº16 [AC02]</v>
          </cell>
          <cell r="E431" t="str">
            <v>MAT</v>
          </cell>
          <cell r="I431">
            <v>0</v>
          </cell>
          <cell r="L431">
            <v>0</v>
          </cell>
        </row>
        <row r="432">
          <cell r="A432" t="str">
            <v>ESTRUCTURAS [008]</v>
          </cell>
          <cell r="B432" t="str">
            <v>LOSA CASETONADO - (CAJA ASCENSOR) [EST26]</v>
          </cell>
          <cell r="D432" t="str">
            <v>BOMBEO DE Hº [BOM01]</v>
          </cell>
          <cell r="E432" t="str">
            <v>MAT</v>
          </cell>
          <cell r="I432">
            <v>0</v>
          </cell>
          <cell r="L432">
            <v>0</v>
          </cell>
        </row>
        <row r="433">
          <cell r="A433" t="str">
            <v>ESTRUCTURAS [008]</v>
          </cell>
          <cell r="B433" t="str">
            <v>LOSA CASETONADO - (CAJA ASCENSOR) [EST26]</v>
          </cell>
          <cell r="D433" t="str">
            <v>HORMIGON H-21 ELABORADO [H21ELAB]</v>
          </cell>
          <cell r="E433" t="str">
            <v>MAT</v>
          </cell>
          <cell r="I433">
            <v>0</v>
          </cell>
          <cell r="L433">
            <v>0</v>
          </cell>
        </row>
        <row r="434">
          <cell r="A434" t="str">
            <v>ESTRUCTURAS [008]</v>
          </cell>
          <cell r="B434" t="str">
            <v>LOSA CASETONADO - (CAJA ASCENSOR) [EST26]</v>
          </cell>
          <cell r="D434" t="str">
            <v>Malla Q-188 Ø6 por kg [MallaQ188]</v>
          </cell>
          <cell r="E434" t="str">
            <v>MAT</v>
          </cell>
          <cell r="I434">
            <v>0</v>
          </cell>
          <cell r="L434">
            <v>0</v>
          </cell>
        </row>
        <row r="435">
          <cell r="A435" t="str">
            <v>ESTRUCTURAS [008]</v>
          </cell>
          <cell r="B435" t="str">
            <v>VIGA Hº Aº (CAJA ASCENSOR) [EST27]</v>
          </cell>
          <cell r="D435" t="str">
            <v>HIERRO TORSIONADO [AC01]</v>
          </cell>
          <cell r="E435" t="str">
            <v>MAT</v>
          </cell>
          <cell r="I435">
            <v>40814.917500000003</v>
          </cell>
          <cell r="L435">
            <v>40814.917500000003</v>
          </cell>
        </row>
        <row r="436">
          <cell r="A436" t="str">
            <v>ESTRUCTURAS [008]</v>
          </cell>
          <cell r="B436" t="str">
            <v>VIGA Hº Aº (CAJA ASCENSOR) [EST27]</v>
          </cell>
          <cell r="D436" t="str">
            <v>ALAMBRE NEGRO Nº16 [AC02]</v>
          </cell>
          <cell r="E436" t="str">
            <v>MAT</v>
          </cell>
          <cell r="I436">
            <v>1473.60862</v>
          </cell>
          <cell r="L436">
            <v>1473.60862</v>
          </cell>
        </row>
        <row r="437">
          <cell r="A437" t="str">
            <v>ESTRUCTURAS [008]</v>
          </cell>
          <cell r="B437" t="str">
            <v>VIGA Hº Aº (CAJA ASCENSOR) [EST27]</v>
          </cell>
          <cell r="D437" t="str">
            <v>BOMBEO DE Hº [BOM01]</v>
          </cell>
          <cell r="E437" t="str">
            <v>MAT</v>
          </cell>
          <cell r="I437">
            <v>1660.64545</v>
          </cell>
          <cell r="L437">
            <v>1660.64545</v>
          </cell>
        </row>
        <row r="438">
          <cell r="A438" t="str">
            <v>ESTRUCTURAS [008]</v>
          </cell>
          <cell r="B438" t="str">
            <v>VIGA Hº Aº (CAJA ASCENSOR) [EST27]</v>
          </cell>
          <cell r="D438" t="str">
            <v>HORMIGON H-21 ELABORADO [H21ELAB]</v>
          </cell>
          <cell r="E438" t="str">
            <v>MAT</v>
          </cell>
          <cell r="I438">
            <v>13253.2</v>
          </cell>
          <cell r="L438">
            <v>13253.2</v>
          </cell>
        </row>
        <row r="439">
          <cell r="A439" t="str">
            <v>ESTRUCTURAS [008]</v>
          </cell>
          <cell r="B439" t="str">
            <v>LOSA MACIZA ASCENSOR [EST28]</v>
          </cell>
          <cell r="D439" t="str">
            <v>HIERRO TORSIONADO [AC01]</v>
          </cell>
          <cell r="E439" t="str">
            <v>MAT</v>
          </cell>
          <cell r="I439">
            <v>21698.077500000003</v>
          </cell>
          <cell r="L439">
            <v>21698.077500000003</v>
          </cell>
        </row>
        <row r="440">
          <cell r="A440" t="str">
            <v>ESTRUCTURAS [008]</v>
          </cell>
          <cell r="B440" t="str">
            <v>LOSA MACIZA ASCENSOR [EST28]</v>
          </cell>
          <cell r="D440" t="str">
            <v>ALAMBRE NEGRO Nº16 [AC02]</v>
          </cell>
          <cell r="E440" t="str">
            <v>MAT</v>
          </cell>
          <cell r="I440">
            <v>1072.7706000000001</v>
          </cell>
          <cell r="L440">
            <v>1072.7706000000001</v>
          </cell>
        </row>
        <row r="441">
          <cell r="A441" t="str">
            <v>ESTRUCTURAS [008]</v>
          </cell>
          <cell r="B441" t="str">
            <v>LOSA MACIZA ASCENSOR [EST28]</v>
          </cell>
          <cell r="D441" t="str">
            <v>BOMBEO DE Hº [BOM01]</v>
          </cell>
          <cell r="E441" t="str">
            <v>MAT</v>
          </cell>
          <cell r="I441">
            <v>2031.2871999999998</v>
          </cell>
          <cell r="L441">
            <v>2031.2871999999998</v>
          </cell>
        </row>
        <row r="442">
          <cell r="A442" t="str">
            <v>ESTRUCTURAS [008]</v>
          </cell>
          <cell r="B442" t="str">
            <v>LOSA MACIZA ASCENSOR [EST28]</v>
          </cell>
          <cell r="D442" t="str">
            <v>HORMIGON H-21 ELABORADO [H21ELAB]</v>
          </cell>
          <cell r="E442" t="str">
            <v>MAT</v>
          </cell>
          <cell r="I442">
            <v>16211.199999999999</v>
          </cell>
          <cell r="L442">
            <v>16211.199999999999</v>
          </cell>
        </row>
        <row r="443">
          <cell r="A443" t="str">
            <v>ESTRUCTURAS [008]</v>
          </cell>
          <cell r="B443" t="str">
            <v>LOSA CASETONADO - RAMPA PEATONAL [EST29]</v>
          </cell>
          <cell r="D443" t="str">
            <v>HIERRO TORSIONADO [AC01]</v>
          </cell>
          <cell r="E443" t="str">
            <v>MAT</v>
          </cell>
          <cell r="I443">
            <v>9609.5475000000006</v>
          </cell>
          <cell r="L443">
            <v>9609.5475000000006</v>
          </cell>
        </row>
        <row r="444">
          <cell r="A444" t="str">
            <v>ESTRUCTURAS [008]</v>
          </cell>
          <cell r="B444" t="str">
            <v>LOSA CASETONADO - RAMPA PEATONAL [EST29]</v>
          </cell>
          <cell r="D444" t="str">
            <v>ALAMBRE NEGRO Nº16 [AC02]</v>
          </cell>
          <cell r="E444" t="str">
            <v>MAT</v>
          </cell>
          <cell r="I444">
            <v>908.01699999999994</v>
          </cell>
          <cell r="L444">
            <v>908.01699999999994</v>
          </cell>
        </row>
        <row r="445">
          <cell r="A445" t="str">
            <v>ESTRUCTURAS [008]</v>
          </cell>
          <cell r="B445" t="str">
            <v>LOSA CASETONADO - RAMPA PEATONAL [EST29]</v>
          </cell>
          <cell r="D445" t="str">
            <v>BOMBEO DE Hº [BOM01]</v>
          </cell>
          <cell r="E445" t="str">
            <v>MAT</v>
          </cell>
          <cell r="I445">
            <v>1719.4368999999997</v>
          </cell>
          <cell r="L445">
            <v>1719.4368999999997</v>
          </cell>
        </row>
        <row r="446">
          <cell r="A446" t="str">
            <v>ESTRUCTURAS [008]</v>
          </cell>
          <cell r="B446" t="str">
            <v>LOSA CASETONADO - RAMPA PEATONAL [EST29]</v>
          </cell>
          <cell r="D446" t="str">
            <v>HORMIGON H-21 ELABORADO [H21ELAB]</v>
          </cell>
          <cell r="E446" t="str">
            <v>MAT</v>
          </cell>
          <cell r="I446">
            <v>13722.399999999998</v>
          </cell>
          <cell r="L446">
            <v>13722.399999999998</v>
          </cell>
        </row>
        <row r="447">
          <cell r="A447" t="str">
            <v>ESTRUCTURAS [008]</v>
          </cell>
          <cell r="B447" t="str">
            <v>LOSA CASETONADO - RAMPA PEATONAL [EST29]</v>
          </cell>
          <cell r="D447" t="str">
            <v>Malla Q-188 Ø6 por kg [MallaQ188]</v>
          </cell>
          <cell r="E447" t="str">
            <v>MAT</v>
          </cell>
          <cell r="I447">
            <v>5294.1826700000001</v>
          </cell>
          <cell r="L447">
            <v>5294.1826700000001</v>
          </cell>
        </row>
        <row r="448">
          <cell r="A448" t="str">
            <v>ESTRUCTURAS [008]</v>
          </cell>
          <cell r="B448" t="str">
            <v>LOSA CASETONADO - RAMPA VEHICULAR [EST30]</v>
          </cell>
          <cell r="D448" t="str">
            <v>HIERRO TORSIONADO [AC01]</v>
          </cell>
          <cell r="E448" t="str">
            <v>MAT</v>
          </cell>
          <cell r="I448">
            <v>104065.5</v>
          </cell>
          <cell r="L448">
            <v>104065.5</v>
          </cell>
        </row>
        <row r="449">
          <cell r="A449" t="str">
            <v>ESTRUCTURAS [008]</v>
          </cell>
          <cell r="B449" t="str">
            <v>LOSA CASETONADO - RAMPA VEHICULAR [EST30]</v>
          </cell>
          <cell r="D449" t="str">
            <v>ALAMBRE NEGRO Nº16 [AC02]</v>
          </cell>
          <cell r="E449" t="str">
            <v>MAT</v>
          </cell>
          <cell r="I449">
            <v>9833.1688400000003</v>
          </cell>
          <cell r="L449">
            <v>9833.1688400000003</v>
          </cell>
        </row>
        <row r="450">
          <cell r="A450" t="str">
            <v>ESTRUCTURAS [008]</v>
          </cell>
          <cell r="B450" t="str">
            <v>LOSA CASETONADO - RAMPA VEHICULAR [EST30]</v>
          </cell>
          <cell r="D450" t="str">
            <v>BOMBEO DE Hº [BOM01]</v>
          </cell>
          <cell r="E450" t="str">
            <v>MAT</v>
          </cell>
          <cell r="I450">
            <v>18616.440449999998</v>
          </cell>
          <cell r="L450">
            <v>18616.440449999998</v>
          </cell>
        </row>
        <row r="451">
          <cell r="A451" t="str">
            <v>ESTRUCTURAS [008]</v>
          </cell>
          <cell r="B451" t="str">
            <v>LOSA CASETONADO - RAMPA VEHICULAR [EST30]</v>
          </cell>
          <cell r="D451" t="str">
            <v>HORMIGON H-21 ELABORADO [H21ELAB]</v>
          </cell>
          <cell r="E451" t="str">
            <v>MAT</v>
          </cell>
          <cell r="I451">
            <v>148573.20000000001</v>
          </cell>
          <cell r="L451">
            <v>148573.20000000001</v>
          </cell>
        </row>
        <row r="452">
          <cell r="A452" t="str">
            <v>ESTRUCTURAS [008]</v>
          </cell>
          <cell r="B452" t="str">
            <v>LOSA CASETONADO - RAMPA VEHICULAR [EST30]</v>
          </cell>
          <cell r="D452" t="str">
            <v>Malla Q-188 Ø6 por kg [MallaQ188]</v>
          </cell>
          <cell r="E452" t="str">
            <v>MAT</v>
          </cell>
          <cell r="I452">
            <v>57332.480730000003</v>
          </cell>
          <cell r="L452">
            <v>57332.480730000003</v>
          </cell>
        </row>
        <row r="453">
          <cell r="A453" t="str">
            <v>ESTRUCTURAS [008]</v>
          </cell>
          <cell r="B453" t="str">
            <v>VIGAS DE Hº VISTO "C" [EST31]</v>
          </cell>
          <cell r="D453" t="str">
            <v>HIERRO TORSIONADO [AC01]</v>
          </cell>
          <cell r="E453" t="str">
            <v>MAT</v>
          </cell>
          <cell r="I453">
            <v>527413.5675</v>
          </cell>
          <cell r="L453">
            <v>527413.5675</v>
          </cell>
        </row>
        <row r="454">
          <cell r="A454" t="str">
            <v>ESTRUCTURAS [008]</v>
          </cell>
          <cell r="B454" t="str">
            <v>VIGAS DE Hº VISTO "C" [EST31]</v>
          </cell>
          <cell r="D454" t="str">
            <v>ALAMBRE NEGRO Nº16 [AC02]</v>
          </cell>
          <cell r="E454" t="str">
            <v>MAT</v>
          </cell>
          <cell r="I454">
            <v>11787.745640000001</v>
          </cell>
          <cell r="L454">
            <v>11787.745640000001</v>
          </cell>
        </row>
        <row r="455">
          <cell r="A455" t="str">
            <v>ESTRUCTURAS [008]</v>
          </cell>
          <cell r="B455" t="str">
            <v>VIGAS DE Hº VISTO "C" [EST31]</v>
          </cell>
          <cell r="D455" t="str">
            <v>BOMBEO DE Hº [BOM01]</v>
          </cell>
          <cell r="E455" t="str">
            <v>MAT</v>
          </cell>
          <cell r="I455">
            <v>21458.879249999998</v>
          </cell>
          <cell r="L455">
            <v>21458.879249999998</v>
          </cell>
        </row>
        <row r="456">
          <cell r="A456" t="str">
            <v>ESTRUCTURAS [008]</v>
          </cell>
          <cell r="B456" t="str">
            <v>VIGAS DE Hº VISTO "C" [EST31]</v>
          </cell>
          <cell r="D456" t="str">
            <v>HORMIGON H-21 ELABORADO [H21ELAB]</v>
          </cell>
          <cell r="E456" t="str">
            <v>MAT</v>
          </cell>
          <cell r="I456">
            <v>171258</v>
          </cell>
          <cell r="L456">
            <v>171258</v>
          </cell>
        </row>
        <row r="457">
          <cell r="A457" t="str">
            <v>ESTRUCTURAS [008]</v>
          </cell>
          <cell r="B457" t="str">
            <v>VIGA DE Hº VISTO - BARANDA [EST32]</v>
          </cell>
          <cell r="D457" t="str">
            <v>HIERRO TORSIONADO [AC01]</v>
          </cell>
          <cell r="E457" t="str">
            <v>MAT</v>
          </cell>
          <cell r="I457">
            <v>51586.245000000003</v>
          </cell>
          <cell r="L457">
            <v>51586.245000000003</v>
          </cell>
        </row>
        <row r="458">
          <cell r="A458" t="str">
            <v>ESTRUCTURAS [008]</v>
          </cell>
          <cell r="B458" t="str">
            <v>VIGA DE Hº VISTO - BARANDA [EST32]</v>
          </cell>
          <cell r="D458" t="str">
            <v>ALAMBRE NEGRO Nº16 [AC02]</v>
          </cell>
          <cell r="E458" t="str">
            <v>MAT</v>
          </cell>
          <cell r="I458">
            <v>1537.26342</v>
          </cell>
          <cell r="L458">
            <v>1537.26342</v>
          </cell>
        </row>
        <row r="459">
          <cell r="A459" t="str">
            <v>ESTRUCTURAS [008]</v>
          </cell>
          <cell r="B459" t="str">
            <v>VIGA DE Hº VISTO - BARANDA [EST32]</v>
          </cell>
          <cell r="D459" t="str">
            <v>BOMBEO DE Hº [BOM01]</v>
          </cell>
          <cell r="E459" t="str">
            <v>MAT</v>
          </cell>
          <cell r="I459">
            <v>2079.002</v>
          </cell>
          <cell r="L459">
            <v>2079.002</v>
          </cell>
        </row>
        <row r="460">
          <cell r="A460" t="str">
            <v>ESTRUCTURAS [008]</v>
          </cell>
          <cell r="B460" t="str">
            <v>VIGA DE Hº VISTO - BARANDA [EST32]</v>
          </cell>
          <cell r="D460" t="str">
            <v>HORMIGON H-21 ELABORADO [H21ELAB]</v>
          </cell>
          <cell r="E460" t="str">
            <v>MAT</v>
          </cell>
          <cell r="I460">
            <v>16592</v>
          </cell>
          <cell r="L460">
            <v>16592</v>
          </cell>
        </row>
        <row r="461">
          <cell r="A461" t="str">
            <v>ESTRUCTURAS [008]</v>
          </cell>
          <cell r="B461" t="str">
            <v>LOSA DE PILETA [EST33]</v>
          </cell>
          <cell r="D461" t="str">
            <v>HIERRO TORSIONADO [AC01]</v>
          </cell>
          <cell r="E461" t="str">
            <v>MAT</v>
          </cell>
          <cell r="I461">
            <v>21464.625</v>
          </cell>
          <cell r="L461">
            <v>21464.625</v>
          </cell>
        </row>
        <row r="462">
          <cell r="A462" t="str">
            <v>ESTRUCTURAS [008]</v>
          </cell>
          <cell r="B462" t="str">
            <v>LOSA DE PILETA [EST33]</v>
          </cell>
          <cell r="D462" t="str">
            <v>ALAMBRE NEGRO Nº16 [AC02]</v>
          </cell>
          <cell r="E462" t="str">
            <v>MAT</v>
          </cell>
          <cell r="I462">
            <v>1788.8870999999999</v>
          </cell>
          <cell r="L462">
            <v>1788.8870999999999</v>
          </cell>
        </row>
        <row r="463">
          <cell r="A463" t="str">
            <v>ESTRUCTURAS [008]</v>
          </cell>
          <cell r="B463" t="str">
            <v>LOSA DE PILETA [EST33]</v>
          </cell>
          <cell r="D463" t="str">
            <v>BOMBEO DE Hº [BOM01]</v>
          </cell>
          <cell r="E463" t="str">
            <v>MAT</v>
          </cell>
          <cell r="I463">
            <v>4031.9005999999999</v>
          </cell>
          <cell r="L463">
            <v>4031.9005999999999</v>
          </cell>
        </row>
        <row r="464">
          <cell r="A464" t="str">
            <v>ESTRUCTURAS [008]</v>
          </cell>
          <cell r="B464" t="str">
            <v>LOSA DE PILETA [EST33]</v>
          </cell>
          <cell r="D464" t="str">
            <v>HORMIGON H-21 ELABORADO [H21ELAB]</v>
          </cell>
          <cell r="E464" t="str">
            <v>MAT</v>
          </cell>
          <cell r="I464">
            <v>32177.600000000002</v>
          </cell>
          <cell r="L464">
            <v>32177.600000000002</v>
          </cell>
        </row>
        <row r="465">
          <cell r="A465" t="str">
            <v>ESTRUCTURAS [008]</v>
          </cell>
          <cell r="B465" t="str">
            <v>LOSA DE PILETA [EST33]</v>
          </cell>
          <cell r="D465" t="str">
            <v>Malla Q-188 Ø6 por kg [MallaQ188]</v>
          </cell>
          <cell r="E465" t="str">
            <v>MAT</v>
          </cell>
          <cell r="I465">
            <v>12416.703390000001</v>
          </cell>
          <cell r="L465">
            <v>12416.703390000001</v>
          </cell>
        </row>
        <row r="466">
          <cell r="A466" t="str">
            <v>ESTRUCTURAS [008]</v>
          </cell>
          <cell r="B466" t="str">
            <v>VIGAS Hº Aº CUBIERTA [EST34]</v>
          </cell>
          <cell r="D466" t="str">
            <v>HIERRO TORSIONADO [AC01]</v>
          </cell>
          <cell r="E466" t="str">
            <v>MAT</v>
          </cell>
          <cell r="I466">
            <v>236852.66999999998</v>
          </cell>
          <cell r="L466">
            <v>236852.66999999998</v>
          </cell>
        </row>
        <row r="467">
          <cell r="A467" t="str">
            <v>ESTRUCTURAS [008]</v>
          </cell>
          <cell r="B467" t="str">
            <v>VIGAS Hº Aº CUBIERTA [EST34]</v>
          </cell>
          <cell r="D467" t="str">
            <v>ALAMBRE NEGRO Nº16 [AC02]</v>
          </cell>
          <cell r="E467" t="str">
            <v>MAT</v>
          </cell>
          <cell r="I467">
            <v>6564.1204200000002</v>
          </cell>
          <cell r="L467">
            <v>6564.1204200000002</v>
          </cell>
        </row>
        <row r="468">
          <cell r="A468" t="str">
            <v>ESTRUCTURAS [008]</v>
          </cell>
          <cell r="B468" t="str">
            <v>VIGAS Hº Aº CUBIERTA [EST34]</v>
          </cell>
          <cell r="D468" t="str">
            <v>BOMBEO DE Hº [BOM01]</v>
          </cell>
          <cell r="E468" t="str">
            <v>MAT</v>
          </cell>
          <cell r="I468">
            <v>10021.812099999999</v>
          </cell>
          <cell r="L468">
            <v>10021.812099999999</v>
          </cell>
        </row>
        <row r="469">
          <cell r="A469" t="str">
            <v>ESTRUCTURAS [008]</v>
          </cell>
          <cell r="B469" t="str">
            <v>VIGAS Hº Aº CUBIERTA [EST34]</v>
          </cell>
          <cell r="D469" t="str">
            <v>HORMIGON H-21 ELABORADO [H21ELAB]</v>
          </cell>
          <cell r="E469" t="str">
            <v>MAT</v>
          </cell>
          <cell r="I469">
            <v>79981.600000000006</v>
          </cell>
          <cell r="L469">
            <v>79981.600000000006</v>
          </cell>
        </row>
        <row r="470">
          <cell r="A470" t="str">
            <v>ESTRUCTURAS [008]</v>
          </cell>
          <cell r="B470" t="str">
            <v>VIGAS HºAº CUBIERTA CASETONADO [EST35]</v>
          </cell>
          <cell r="D470" t="str">
            <v>HIERRO TORSIONADO [AC01]</v>
          </cell>
          <cell r="E470" t="str">
            <v>MAT</v>
          </cell>
          <cell r="I470">
            <v>212414.10749999998</v>
          </cell>
          <cell r="L470">
            <v>212414.10749999998</v>
          </cell>
        </row>
        <row r="471">
          <cell r="A471" t="str">
            <v>ESTRUCTURAS [008]</v>
          </cell>
          <cell r="B471" t="str">
            <v>VIGAS HºAº CUBIERTA CASETONADO [EST35]</v>
          </cell>
          <cell r="D471" t="str">
            <v>ALAMBRE NEGRO Nº16 [AC02]</v>
          </cell>
          <cell r="E471" t="str">
            <v>MAT</v>
          </cell>
          <cell r="I471">
            <v>5606.4901200000004</v>
          </cell>
          <cell r="L471">
            <v>5606.4901200000004</v>
          </cell>
        </row>
        <row r="472">
          <cell r="A472" t="str">
            <v>ESTRUCTURAS [008]</v>
          </cell>
          <cell r="B472" t="str">
            <v>VIGAS HºAº CUBIERTA CASETONADO [EST35]</v>
          </cell>
          <cell r="D472" t="str">
            <v>BOMBEO DE Hº [BOM01]</v>
          </cell>
          <cell r="E472" t="str">
            <v>MAT</v>
          </cell>
          <cell r="I472">
            <v>8559.6942999999992</v>
          </cell>
          <cell r="L472">
            <v>8559.6942999999992</v>
          </cell>
        </row>
        <row r="473">
          <cell r="A473" t="str">
            <v>ESTRUCTURAS [008]</v>
          </cell>
          <cell r="B473" t="str">
            <v>VIGAS HºAº CUBIERTA CASETONADO [EST35]</v>
          </cell>
          <cell r="D473" t="str">
            <v>HORMIGON H-21 ELABORADO [H21ELAB]</v>
          </cell>
          <cell r="E473" t="str">
            <v>MAT</v>
          </cell>
          <cell r="I473">
            <v>68312.800000000003</v>
          </cell>
          <cell r="L473">
            <v>68312.800000000003</v>
          </cell>
        </row>
        <row r="474">
          <cell r="A474" t="str">
            <v>ESTRUCTURAS [008]</v>
          </cell>
          <cell r="B474" t="str">
            <v>LOSA CASETONADO 6CM [EST36]</v>
          </cell>
          <cell r="D474" t="str">
            <v>HIERRO TORSIONADO [AC01]</v>
          </cell>
          <cell r="E474" t="str">
            <v>MAT</v>
          </cell>
          <cell r="I474">
            <v>19595.602500000001</v>
          </cell>
          <cell r="L474">
            <v>19595.602500000001</v>
          </cell>
        </row>
        <row r="475">
          <cell r="A475" t="str">
            <v>ESTRUCTURAS [008]</v>
          </cell>
          <cell r="B475" t="str">
            <v>LOSA CASETONADO 6CM [EST36]</v>
          </cell>
          <cell r="D475" t="str">
            <v>ALAMBRE NEGRO Nº16 [AC02]</v>
          </cell>
          <cell r="E475" t="str">
            <v>MAT</v>
          </cell>
          <cell r="I475">
            <v>1851.6058</v>
          </cell>
          <cell r="L475">
            <v>1851.6058</v>
          </cell>
        </row>
        <row r="476">
          <cell r="A476" t="str">
            <v>ESTRUCTURAS [008]</v>
          </cell>
          <cell r="B476" t="str">
            <v>LOSA CASETONADO 6CM [EST36]</v>
          </cell>
          <cell r="D476" t="str">
            <v>BOMBEO DE Hº [BOM01]</v>
          </cell>
          <cell r="E476" t="str">
            <v>MAT</v>
          </cell>
          <cell r="I476">
            <v>3505.3336999999997</v>
          </cell>
          <cell r="L476">
            <v>3505.3336999999997</v>
          </cell>
        </row>
        <row r="477">
          <cell r="A477" t="str">
            <v>ESTRUCTURAS [008]</v>
          </cell>
          <cell r="B477" t="str">
            <v>LOSA CASETONADO 6CM [EST36]</v>
          </cell>
          <cell r="D477" t="str">
            <v>HORMIGON H-21 ELABORADO [H21ELAB]</v>
          </cell>
          <cell r="E477" t="str">
            <v>MAT</v>
          </cell>
          <cell r="I477">
            <v>27975.200000000001</v>
          </cell>
          <cell r="L477">
            <v>27975.200000000001</v>
          </cell>
        </row>
        <row r="478">
          <cell r="A478" t="str">
            <v>ESTRUCTURAS [008]</v>
          </cell>
          <cell r="B478" t="str">
            <v>LOSA CASETONADO 6CM [EST36]</v>
          </cell>
          <cell r="D478" t="str">
            <v>Malla Q-188 Ø6 por kg [MallaQ188]</v>
          </cell>
          <cell r="E478" t="str">
            <v>MAT</v>
          </cell>
          <cell r="I478">
            <v>10795.748530000001</v>
          </cell>
          <cell r="L478">
            <v>10795.748530000001</v>
          </cell>
        </row>
        <row r="479">
          <cell r="A479" t="str">
            <v>ESTRUCTURAS [008]</v>
          </cell>
          <cell r="B479" t="str">
            <v>LOSA FONDO TANQUE [EST37]</v>
          </cell>
          <cell r="D479" t="str">
            <v>HIERRO TORSIONADO [AC01]</v>
          </cell>
          <cell r="E479" t="str">
            <v>MAT</v>
          </cell>
          <cell r="I479">
            <v>32826.022499999999</v>
          </cell>
          <cell r="L479">
            <v>32826.022499999999</v>
          </cell>
        </row>
        <row r="480">
          <cell r="A480" t="str">
            <v>ESTRUCTURAS [008]</v>
          </cell>
          <cell r="B480" t="str">
            <v>LOSA FONDO TANQUE [EST37]</v>
          </cell>
          <cell r="D480" t="str">
            <v>ALAMBRE NEGRO Nº16 [AC02]</v>
          </cell>
          <cell r="E480" t="str">
            <v>MAT</v>
          </cell>
          <cell r="I480">
            <v>2729.48038</v>
          </cell>
          <cell r="L480">
            <v>2729.48038</v>
          </cell>
        </row>
        <row r="481">
          <cell r="A481" t="str">
            <v>ESTRUCTURAS [008]</v>
          </cell>
          <cell r="B481" t="str">
            <v>LOSA FONDO TANQUE [EST37]</v>
          </cell>
          <cell r="D481" t="str">
            <v>BOMBEO DE Hº [BOM01]</v>
          </cell>
          <cell r="E481" t="str">
            <v>MAT</v>
          </cell>
          <cell r="I481">
            <v>5872.3285999999998</v>
          </cell>
          <cell r="L481">
            <v>5872.3285999999998</v>
          </cell>
        </row>
        <row r="482">
          <cell r="A482" t="str">
            <v>ESTRUCTURAS [008]</v>
          </cell>
          <cell r="B482" t="str">
            <v>LOSA FONDO TANQUE [EST37]</v>
          </cell>
          <cell r="D482" t="str">
            <v>HORMIGON H-21 ELABORADO [H21ELAB]</v>
          </cell>
          <cell r="E482" t="str">
            <v>MAT</v>
          </cell>
          <cell r="I482">
            <v>46865.600000000006</v>
          </cell>
          <cell r="L482">
            <v>46865.600000000006</v>
          </cell>
        </row>
        <row r="483">
          <cell r="A483" t="str">
            <v>ESTRUCTURAS [008]</v>
          </cell>
          <cell r="B483" t="str">
            <v>LOSA FONDO TANQUE [EST37]</v>
          </cell>
          <cell r="D483" t="str">
            <v>Malla Q-188 Ø6 por kg [MallaQ188]</v>
          </cell>
          <cell r="E483" t="str">
            <v>MAT</v>
          </cell>
          <cell r="I483">
            <v>18084.759979999999</v>
          </cell>
          <cell r="L483">
            <v>18084.759979999999</v>
          </cell>
        </row>
        <row r="484">
          <cell r="A484" t="str">
            <v>ESTRUCTURAS [008]</v>
          </cell>
          <cell r="B484" t="str">
            <v>Hº ESTRUCTURAL-TABIQUE TANQUE E=20CM [EST38]</v>
          </cell>
          <cell r="D484" t="str">
            <v>HIERRO TORSIONADO [AC01]</v>
          </cell>
          <cell r="E484" t="str">
            <v>MAT</v>
          </cell>
          <cell r="I484">
            <v>242774.66250000001</v>
          </cell>
          <cell r="L484">
            <v>242774.66250000001</v>
          </cell>
        </row>
        <row r="485">
          <cell r="A485" t="str">
            <v>ESTRUCTURAS [008]</v>
          </cell>
          <cell r="B485" t="str">
            <v>Hº ESTRUCTURAL-TABIQUE TANQUE E=20CM [EST38]</v>
          </cell>
          <cell r="D485" t="str">
            <v>ALAMBRE NEGRO Nº16 [AC02]</v>
          </cell>
          <cell r="E485" t="str">
            <v>MAT</v>
          </cell>
          <cell r="I485">
            <v>10119.989880000001</v>
          </cell>
          <cell r="L485">
            <v>10119.989880000001</v>
          </cell>
        </row>
        <row r="486">
          <cell r="A486" t="str">
            <v>ESTRUCTURAS [008]</v>
          </cell>
          <cell r="B486" t="str">
            <v>Hº ESTRUCTURAL-TABIQUE TANQUE E=20CM [EST38]</v>
          </cell>
          <cell r="D486" t="str">
            <v>BOMBEO DE Hº [BOM01]</v>
          </cell>
          <cell r="E486" t="str">
            <v>MAT</v>
          </cell>
          <cell r="I486">
            <v>12281.448699999999</v>
          </cell>
          <cell r="L486">
            <v>12281.448699999999</v>
          </cell>
        </row>
        <row r="487">
          <cell r="A487" t="str">
            <v>ESTRUCTURAS [008]</v>
          </cell>
          <cell r="B487" t="str">
            <v>Hº ESTRUCTURAL-TABIQUE TANQUE E=20CM [EST38]</v>
          </cell>
          <cell r="D487" t="str">
            <v>HORMIGON H-21 ELABORADO [H21ELAB]</v>
          </cell>
          <cell r="E487" t="str">
            <v>MAT</v>
          </cell>
          <cell r="I487">
            <v>98015.2</v>
          </cell>
          <cell r="L487">
            <v>98015.2</v>
          </cell>
        </row>
        <row r="488">
          <cell r="A488" t="str">
            <v>ESTRUCTURAS [008]</v>
          </cell>
          <cell r="B488" t="str">
            <v>LOSA TAPA DE TANQUE [EST39]</v>
          </cell>
          <cell r="D488" t="str">
            <v>HIERRO TORSIONADO [AC01]</v>
          </cell>
          <cell r="E488" t="str">
            <v>MAT</v>
          </cell>
          <cell r="I488">
            <v>21264.832499999997</v>
          </cell>
          <cell r="L488">
            <v>21264.832499999997</v>
          </cell>
        </row>
        <row r="489">
          <cell r="A489" t="str">
            <v>ESTRUCTURAS [008]</v>
          </cell>
          <cell r="B489" t="str">
            <v>LOSA TAPA DE TANQUE [EST39]</v>
          </cell>
          <cell r="D489" t="str">
            <v>ALAMBRE NEGRO Nº16 [AC02]</v>
          </cell>
          <cell r="E489" t="str">
            <v>MAT</v>
          </cell>
          <cell r="I489">
            <v>2009.2450399999998</v>
          </cell>
          <cell r="L489">
            <v>2009.2450399999998</v>
          </cell>
        </row>
        <row r="490">
          <cell r="A490" t="str">
            <v>ESTRUCTURAS [008]</v>
          </cell>
          <cell r="B490" t="str">
            <v>LOSA TAPA DE TANQUE [EST39]</v>
          </cell>
          <cell r="D490" t="str">
            <v>BOMBEO DE Hº [BOM01]</v>
          </cell>
          <cell r="E490" t="str">
            <v>MAT</v>
          </cell>
          <cell r="I490">
            <v>3804.4032499999998</v>
          </cell>
          <cell r="L490">
            <v>3804.4032499999998</v>
          </cell>
        </row>
        <row r="491">
          <cell r="A491" t="str">
            <v>ESTRUCTURAS [008]</v>
          </cell>
          <cell r="B491" t="str">
            <v>LOSA TAPA DE TANQUE [EST39]</v>
          </cell>
          <cell r="D491" t="str">
            <v>HORMIGON H-21 ELABORADO [H21ELAB]</v>
          </cell>
          <cell r="E491" t="str">
            <v>MAT</v>
          </cell>
          <cell r="I491">
            <v>30362</v>
          </cell>
          <cell r="L491">
            <v>30362</v>
          </cell>
        </row>
        <row r="492">
          <cell r="A492" t="str">
            <v>ESTRUCTURAS [008]</v>
          </cell>
          <cell r="B492" t="str">
            <v>LOSA TAPA DE TANQUE [EST39]</v>
          </cell>
          <cell r="D492" t="str">
            <v>Malla Q-188 Ø6 por kg [MallaQ188]</v>
          </cell>
          <cell r="E492" t="str">
            <v>MAT</v>
          </cell>
          <cell r="I492">
            <v>11715.411610000001</v>
          </cell>
          <cell r="L492">
            <v>11715.411610000001</v>
          </cell>
        </row>
        <row r="493">
          <cell r="A493" t="str">
            <v>ESTRUCTURAS [008]</v>
          </cell>
          <cell r="B493" t="str">
            <v>Consumibles Varios Aditivos,Desenco,clavos,EPS [EST40]</v>
          </cell>
          <cell r="D493" t="str">
            <v>Indice Materiales Construccion CAC [IMatCAC]</v>
          </cell>
          <cell r="E493" t="str">
            <v>MAT</v>
          </cell>
          <cell r="I493">
            <v>5568009.2771939998</v>
          </cell>
          <cell r="L493">
            <v>5568009.2771939998</v>
          </cell>
        </row>
        <row r="494">
          <cell r="A494" t="str">
            <v>ESTRUCTURAS [008]</v>
          </cell>
          <cell r="B494" t="str">
            <v>Escalera interiores duplex [EST41]</v>
          </cell>
          <cell r="D494" t="str">
            <v>AGUA [AG01]</v>
          </cell>
          <cell r="E494" t="str">
            <v>MAT</v>
          </cell>
          <cell r="I494">
            <v>0</v>
          </cell>
          <cell r="L494">
            <v>0</v>
          </cell>
        </row>
        <row r="495">
          <cell r="A495" t="str">
            <v>ESTRUCTURAS [008]</v>
          </cell>
          <cell r="B495" t="str">
            <v>Escalera interiores duplex [EST41]</v>
          </cell>
          <cell r="D495" t="str">
            <v>RIPIO 1:3 [AR01]</v>
          </cell>
          <cell r="E495" t="str">
            <v>MAT</v>
          </cell>
          <cell r="I495">
            <v>2524.28674</v>
          </cell>
          <cell r="L495">
            <v>2524.28674</v>
          </cell>
        </row>
        <row r="496">
          <cell r="A496" t="str">
            <v>ESTRUCTURAS [008]</v>
          </cell>
          <cell r="B496" t="str">
            <v>Escalera interiores duplex [EST41]</v>
          </cell>
          <cell r="D496" t="str">
            <v>ARENA LAVADA [AR02]</v>
          </cell>
          <cell r="E496" t="str">
            <v>MAT</v>
          </cell>
          <cell r="I496">
            <v>1758.10088</v>
          </cell>
          <cell r="L496">
            <v>1758.10088</v>
          </cell>
        </row>
        <row r="497">
          <cell r="A497" t="str">
            <v>ESTRUCTURAS [008]</v>
          </cell>
          <cell r="B497" t="str">
            <v>Escalera interiores duplex [EST41]</v>
          </cell>
          <cell r="D497" t="str">
            <v>Cemento tipo portland [Cemento]</v>
          </cell>
          <cell r="E497" t="str">
            <v>MAT</v>
          </cell>
          <cell r="I497">
            <v>12678.864000000001</v>
          </cell>
          <cell r="L497">
            <v>12678.864000000001</v>
          </cell>
        </row>
        <row r="498">
          <cell r="A498" t="str">
            <v>ESTRUCTURAS [008]</v>
          </cell>
          <cell r="B498" t="str">
            <v>Curaciones varias de estructuras [EST42]</v>
          </cell>
          <cell r="D498" t="str">
            <v>Indice Materiales Construccion CAC [IMatCAC]</v>
          </cell>
          <cell r="E498" t="str">
            <v>MAT</v>
          </cell>
          <cell r="I498">
            <v>129975.29999999999</v>
          </cell>
          <cell r="L498">
            <v>126595.94220000002</v>
          </cell>
        </row>
        <row r="499">
          <cell r="A499" t="str">
            <v>ESTRUCTURAS [008]</v>
          </cell>
          <cell r="B499" t="str">
            <v>Viga y tabique en terraza [EST43]</v>
          </cell>
          <cell r="D499" t="str">
            <v>HIERRO TORSIONADO [AC01]</v>
          </cell>
          <cell r="E499" t="str">
            <v>MAT</v>
          </cell>
          <cell r="I499">
            <v>92248.29</v>
          </cell>
          <cell r="L499">
            <v>92248.29</v>
          </cell>
        </row>
        <row r="500">
          <cell r="A500" t="str">
            <v>ESTRUCTURAS [008]</v>
          </cell>
          <cell r="B500" t="str">
            <v>Viga y tabique en terraza [EST43]</v>
          </cell>
          <cell r="D500" t="str">
            <v>ALAMBRE NEGRO Nº16 [AC02]</v>
          </cell>
          <cell r="E500" t="str">
            <v>MAT</v>
          </cell>
          <cell r="I500">
            <v>3679.9963199999997</v>
          </cell>
          <cell r="L500">
            <v>3679.9963199999997</v>
          </cell>
        </row>
        <row r="501">
          <cell r="A501" t="str">
            <v>ESTRUCTURAS [008]</v>
          </cell>
          <cell r="B501" t="str">
            <v>Viga y tabique en terraza [EST43]</v>
          </cell>
          <cell r="D501" t="str">
            <v>BOMBEO DE Hº [BOM01]</v>
          </cell>
          <cell r="E501" t="str">
            <v>MAT</v>
          </cell>
          <cell r="I501">
            <v>3870.8631500000001</v>
          </cell>
          <cell r="L501">
            <v>3870.8631500000001</v>
          </cell>
        </row>
        <row r="502">
          <cell r="A502" t="str">
            <v>ESTRUCTURAS [008]</v>
          </cell>
          <cell r="B502" t="str">
            <v>Viga y tabique en terraza [EST43]</v>
          </cell>
          <cell r="D502" t="str">
            <v>HORMIGON H-21 ELABORADO [H21ELAB]</v>
          </cell>
          <cell r="E502" t="str">
            <v>MAT</v>
          </cell>
          <cell r="I502">
            <v>30892.400000000001</v>
          </cell>
          <cell r="L502">
            <v>30892.400000000001</v>
          </cell>
        </row>
        <row r="503">
          <cell r="A503" t="str">
            <v>MAMPOSTERIA [009]</v>
          </cell>
          <cell r="B503" t="str">
            <v>MAMPOSTERIA MATERIALES [03MA000001]</v>
          </cell>
          <cell r="D503" t="str">
            <v>Indice Materiales Construccion CAC [IMatCAC]</v>
          </cell>
          <cell r="E503" t="str">
            <v>MAT</v>
          </cell>
          <cell r="I503">
            <v>0</v>
          </cell>
          <cell r="L503">
            <v>0</v>
          </cell>
        </row>
        <row r="504">
          <cell r="A504" t="str">
            <v>MAMPOSTERIA [009]</v>
          </cell>
          <cell r="B504" t="str">
            <v>Mamposteria Ladrillo comun de 20 cm espesor [Apretada]</v>
          </cell>
          <cell r="D504" t="str">
            <v>Arena Mediana [ArenaM]</v>
          </cell>
          <cell r="E504" t="str">
            <v>MAT</v>
          </cell>
          <cell r="I504">
            <v>1265.22056</v>
          </cell>
          <cell r="L504">
            <v>1265.22056</v>
          </cell>
        </row>
        <row r="505">
          <cell r="A505" t="str">
            <v>MAMPOSTERIA [009]</v>
          </cell>
          <cell r="B505" t="str">
            <v>Mamposteria Ladrillo comun de 20 cm espesor [Apretada]</v>
          </cell>
          <cell r="D505" t="str">
            <v>Cemento de albañileria x kg [CemAlb2]</v>
          </cell>
          <cell r="E505" t="str">
            <v>MAT</v>
          </cell>
          <cell r="I505">
            <v>3771.36</v>
          </cell>
          <cell r="L505">
            <v>3771.36</v>
          </cell>
        </row>
        <row r="506">
          <cell r="A506" t="str">
            <v>MAMPOSTERIA [009]</v>
          </cell>
          <cell r="B506" t="str">
            <v>Mamposteria Ladrillo comun de 20 cm espesor [Apretada]</v>
          </cell>
          <cell r="D506" t="str">
            <v>LADRILLO MACIZO [LAD03]</v>
          </cell>
          <cell r="E506" t="str">
            <v>MAT</v>
          </cell>
          <cell r="I506">
            <v>26606.944800000005</v>
          </cell>
          <cell r="L506">
            <v>26606.944800000005</v>
          </cell>
        </row>
        <row r="507">
          <cell r="A507" t="str">
            <v>MAMPOSTERIA [009]</v>
          </cell>
          <cell r="B507" t="str">
            <v>./Ladrillo macizo 15 cm [MAMP2]</v>
          </cell>
          <cell r="D507" t="str">
            <v>Arena Mediana [ArenaM]</v>
          </cell>
          <cell r="E507" t="str">
            <v>MAT</v>
          </cell>
          <cell r="I507">
            <v>12616.769760000001</v>
          </cell>
          <cell r="L507">
            <v>12616.769760000001</v>
          </cell>
        </row>
        <row r="508">
          <cell r="A508" t="str">
            <v>MAMPOSTERIA [009]</v>
          </cell>
          <cell r="B508" t="str">
            <v>./Ladrillo macizo 15 cm [MAMP2]</v>
          </cell>
          <cell r="D508" t="str">
            <v>Cemento de albañileria x kg [CemAlb2]</v>
          </cell>
          <cell r="E508" t="str">
            <v>MAT</v>
          </cell>
          <cell r="I508">
            <v>37599.120000000003</v>
          </cell>
          <cell r="L508">
            <v>37599.120000000003</v>
          </cell>
        </row>
        <row r="509">
          <cell r="A509" t="str">
            <v>MAMPOSTERIA [009]</v>
          </cell>
          <cell r="B509" t="str">
            <v>./Ladrillo macizo 15 cm [MAMP2]</v>
          </cell>
          <cell r="D509" t="str">
            <v>LADRILLO MACIZO [LAD03]</v>
          </cell>
          <cell r="E509" t="str">
            <v>MAT</v>
          </cell>
          <cell r="I509">
            <v>265261.7916</v>
          </cell>
          <cell r="L509">
            <v>265261.7916</v>
          </cell>
        </row>
        <row r="510">
          <cell r="A510" t="str">
            <v>MAMPOSTERIA [009]</v>
          </cell>
          <cell r="B510" t="str">
            <v>./Ladrillo macizo 5 cm . [MAMP5]</v>
          </cell>
          <cell r="D510" t="str">
            <v>Arena Mediana [ArenaM]</v>
          </cell>
          <cell r="E510" t="str">
            <v>MAT</v>
          </cell>
          <cell r="I510">
            <v>0</v>
          </cell>
          <cell r="L510">
            <v>0</v>
          </cell>
        </row>
        <row r="511">
          <cell r="A511" t="str">
            <v>MAMPOSTERIA [009]</v>
          </cell>
          <cell r="B511" t="str">
            <v>./Ladrillo macizo 5 cm . [MAMP5]</v>
          </cell>
          <cell r="D511" t="str">
            <v>Cemento de albañileria x kg [CemAlb2]</v>
          </cell>
          <cell r="E511" t="str">
            <v>MAT</v>
          </cell>
          <cell r="I511">
            <v>0</v>
          </cell>
          <cell r="L511">
            <v>0</v>
          </cell>
        </row>
        <row r="512">
          <cell r="A512" t="str">
            <v>MAMPOSTERIA [009]</v>
          </cell>
          <cell r="B512" t="str">
            <v>./Ladrillo macizo 5 cm . [MAMP5]</v>
          </cell>
          <cell r="D512" t="str">
            <v>LADRILLO MACIZO [LAD03]</v>
          </cell>
          <cell r="E512" t="str">
            <v>MAT</v>
          </cell>
          <cell r="I512">
            <v>0</v>
          </cell>
          <cell r="L512">
            <v>0</v>
          </cell>
        </row>
        <row r="513">
          <cell r="A513" t="str">
            <v>MAMPOSTERIA [009]</v>
          </cell>
          <cell r="B513" t="str">
            <v>./Ladrillo Hueco 8 cm . Mampostería de Hueco 8 o 12 - rapibrick [MAMP6]</v>
          </cell>
          <cell r="D513" t="str">
            <v>Ladrillo Hueco 8x18x33 [LAD05]</v>
          </cell>
          <cell r="E513" t="str">
            <v>MAT</v>
          </cell>
          <cell r="I513">
            <v>2048022.9154000001</v>
          </cell>
          <cell r="L513">
            <v>2048022.9154000001</v>
          </cell>
        </row>
        <row r="514">
          <cell r="A514" t="str">
            <v>MAMPOSTERIA [009]</v>
          </cell>
          <cell r="B514" t="str">
            <v>./Ladrillo Hueco 8 cm . Mampostería de Hueco 8 o 12 - rapibrick [MAMP6]</v>
          </cell>
          <cell r="D514" t="str">
            <v>RapiBrick - 30Kg [pegmam]</v>
          </cell>
          <cell r="E514" t="str">
            <v>MAT</v>
          </cell>
          <cell r="I514">
            <v>508583.50881000003</v>
          </cell>
          <cell r="L514">
            <v>508583.50881000003</v>
          </cell>
        </row>
        <row r="515">
          <cell r="A515" t="str">
            <v>MAMPOSTERIA [009]</v>
          </cell>
          <cell r="B515" t="str">
            <v>./Ladrillo Hueco 12 cm . Mampostería hueco 8 o 12 - tradicional [MAMP7]</v>
          </cell>
          <cell r="D515" t="str">
            <v>Ladrillo Hueco 12x18x33 [LAD06]</v>
          </cell>
          <cell r="E515" t="str">
            <v>MAT</v>
          </cell>
          <cell r="I515">
            <v>1973786.7</v>
          </cell>
          <cell r="L515">
            <v>1973786.7</v>
          </cell>
        </row>
        <row r="516">
          <cell r="A516" t="str">
            <v>MAMPOSTERIA [009]</v>
          </cell>
          <cell r="B516" t="str">
            <v>./Ladrillo Hueco 12 cm . Mampostería hueco 8 o 12 - tradicional [MAMP7]</v>
          </cell>
          <cell r="D516" t="str">
            <v>RapiBrick - 30Kg [pegmam]</v>
          </cell>
          <cell r="E516" t="str">
            <v>MAT</v>
          </cell>
          <cell r="I516">
            <v>359932.32864000002</v>
          </cell>
          <cell r="L516">
            <v>359932.32864000002</v>
          </cell>
        </row>
        <row r="517">
          <cell r="A517" t="str">
            <v>AISLACIONES [010]</v>
          </cell>
          <cell r="B517" t="str">
            <v>Aislacion horizontal sala de maquina ascensores [03AI000004]</v>
          </cell>
          <cell r="D517" t="str">
            <v>Indice Materiales Construccion CAC [IMatCAC]</v>
          </cell>
          <cell r="E517" t="str">
            <v>MAT</v>
          </cell>
          <cell r="I517">
            <v>1489.516938</v>
          </cell>
          <cell r="L517">
            <v>0</v>
          </cell>
        </row>
        <row r="518">
          <cell r="A518" t="str">
            <v>AISLACIONES [010]</v>
          </cell>
          <cell r="B518" t="str">
            <v>AISLACION TERMICA BAJO CUBIERTA METALICA [03AI000005]</v>
          </cell>
          <cell r="D518" t="str">
            <v>Indice Materiales Construccion CAC [IMatCAC]</v>
          </cell>
          <cell r="E518" t="str">
            <v>MAT</v>
          </cell>
          <cell r="I518">
            <v>0</v>
          </cell>
          <cell r="L518">
            <v>0</v>
          </cell>
        </row>
        <row r="519">
          <cell r="A519" t="str">
            <v>AISLACIONES [010]</v>
          </cell>
          <cell r="B519" t="str">
            <v>Aislacion hidrofuga bajo pavimentos de cocheras [03AI000006]</v>
          </cell>
          <cell r="D519" t="str">
            <v>Indice Materiales Construccion CAC [IMatCAC]</v>
          </cell>
          <cell r="E519" t="str">
            <v>MAT</v>
          </cell>
          <cell r="I519">
            <v>0</v>
          </cell>
          <cell r="L519">
            <v>0</v>
          </cell>
        </row>
        <row r="520">
          <cell r="A520" t="str">
            <v>AISLACIONES [010]</v>
          </cell>
          <cell r="B520" t="str">
            <v>Aislacion hidrofuga en piso de balcones y terrazas [03AI000008]</v>
          </cell>
          <cell r="D520" t="str">
            <v>Indice Materiales Construccion CAC [IMatCAC]</v>
          </cell>
          <cell r="E520" t="str">
            <v>MAT</v>
          </cell>
          <cell r="I520">
            <v>23882.528124</v>
          </cell>
          <cell r="L520">
            <v>23882.528124</v>
          </cell>
        </row>
        <row r="521">
          <cell r="A521" t="str">
            <v>AISLACIONES [010]</v>
          </cell>
          <cell r="B521" t="str">
            <v>IMPERMEABILIZACIÓN BAJO DECK [03AI000011]</v>
          </cell>
          <cell r="D521" t="str">
            <v>Indice Materiales Construccion CAC [IMatCAC]</v>
          </cell>
          <cell r="E521" t="str">
            <v>MAT</v>
          </cell>
          <cell r="I521">
            <v>0</v>
          </cell>
          <cell r="L521">
            <v>0</v>
          </cell>
        </row>
        <row r="522">
          <cell r="A522" t="str">
            <v>REVOQUES [011]</v>
          </cell>
          <cell r="B522" t="str">
            <v>REVOQUE MAT [03RE001001]</v>
          </cell>
          <cell r="D522" t="str">
            <v>Indice Materiales Construccion CAC [IMatCAC]</v>
          </cell>
          <cell r="E522" t="str">
            <v>MAT</v>
          </cell>
          <cell r="I522">
            <v>0</v>
          </cell>
          <cell r="L522">
            <v>0</v>
          </cell>
        </row>
        <row r="523">
          <cell r="A523" t="str">
            <v>REVOQUES [011]</v>
          </cell>
          <cell r="B523" t="str">
            <v>Revoque con terminacion yeso Alpress [RECOQ9]</v>
          </cell>
          <cell r="D523" t="str">
            <v>Revoque Yeso Alpress Durlock [RevYeso]</v>
          </cell>
          <cell r="E523" t="str">
            <v>MAT</v>
          </cell>
          <cell r="I523">
            <v>2803301.03088</v>
          </cell>
          <cell r="L523">
            <v>2522970.9277920001</v>
          </cell>
        </row>
        <row r="524">
          <cell r="A524" t="str">
            <v>REVOQUES [011]</v>
          </cell>
          <cell r="B524" t="str">
            <v>./Revoque Grueso (fratasado) cocheras [REVOQ10]</v>
          </cell>
          <cell r="D524" t="str">
            <v>Arena Mediana [ArenaM]</v>
          </cell>
          <cell r="E524" t="str">
            <v>MAT</v>
          </cell>
          <cell r="I524">
            <v>12.080399999999999</v>
          </cell>
          <cell r="L524">
            <v>0</v>
          </cell>
        </row>
        <row r="525">
          <cell r="A525" t="str">
            <v>REVOQUES [011]</v>
          </cell>
          <cell r="B525" t="str">
            <v>./Revoque Grueso (fratasado) cocheras [REVOQ10]</v>
          </cell>
          <cell r="D525" t="str">
            <v>Cemento de albañileria x kg [CemAlb2]</v>
          </cell>
          <cell r="E525" t="str">
            <v>MAT</v>
          </cell>
          <cell r="I525">
            <v>42.354000000000006</v>
          </cell>
          <cell r="L525">
            <v>0</v>
          </cell>
        </row>
        <row r="526">
          <cell r="A526" t="str">
            <v>REVOQUES [011]</v>
          </cell>
          <cell r="B526" t="str">
            <v>Revoque Parex 3en1 A NIVEL DE PISO [REVOQ5]</v>
          </cell>
          <cell r="D526" t="str">
            <v>Mortero Parex ESTILO 4D [Parex4D]</v>
          </cell>
          <cell r="E526" t="str">
            <v>MAT</v>
          </cell>
          <cell r="I526">
            <v>524338.29</v>
          </cell>
          <cell r="L526">
            <v>524338.29</v>
          </cell>
        </row>
        <row r="527">
          <cell r="A527" t="str">
            <v>REVOQUES [011]</v>
          </cell>
          <cell r="B527" t="str">
            <v>Revoque Rustico interior [REVOQ6]</v>
          </cell>
          <cell r="D527" t="str">
            <v>Arena Mediana [ArenaM]</v>
          </cell>
          <cell r="E527" t="str">
            <v>MAT</v>
          </cell>
          <cell r="I527">
            <v>35757.983999999997</v>
          </cell>
          <cell r="L527">
            <v>32121.397027199997</v>
          </cell>
        </row>
        <row r="528">
          <cell r="A528" t="str">
            <v>REVOQUES [011]</v>
          </cell>
          <cell r="B528" t="str">
            <v>Revoque Rustico interior [REVOQ6]</v>
          </cell>
          <cell r="D528" t="str">
            <v>Cemento de albañileria x kg [CemAlb2]</v>
          </cell>
          <cell r="E528" t="str">
            <v>MAT</v>
          </cell>
          <cell r="I528">
            <v>125368.26300000001</v>
          </cell>
          <cell r="L528">
            <v>112618.31065290001</v>
          </cell>
        </row>
        <row r="529">
          <cell r="A529" t="str">
            <v>REVOQUES [011]</v>
          </cell>
          <cell r="B529" t="str">
            <v>Revoque Parex 3en1 [REVOQ7]</v>
          </cell>
          <cell r="D529" t="str">
            <v>Mortero Parex ESTILO 4D [Parex4D]</v>
          </cell>
          <cell r="E529" t="str">
            <v>MAT</v>
          </cell>
          <cell r="I529">
            <v>3347706.1799999997</v>
          </cell>
          <cell r="L529">
            <v>3106001.7938039997</v>
          </cell>
        </row>
        <row r="530">
          <cell r="A530" t="str">
            <v>REVOQUES [011]</v>
          </cell>
          <cell r="B530" t="str">
            <v>Revoque Fino Interior [REVOQ8]</v>
          </cell>
          <cell r="D530" t="str">
            <v>Revoque Weber Fino interior [RevFino]</v>
          </cell>
          <cell r="E530" t="str">
            <v>MAT</v>
          </cell>
          <cell r="I530">
            <v>142855.44</v>
          </cell>
          <cell r="L530">
            <v>134869.82090400002</v>
          </cell>
        </row>
        <row r="531">
          <cell r="A531" t="str">
            <v>REVOQUES [011]</v>
          </cell>
          <cell r="B531" t="str">
            <v>Revoque hidrofugo + Pintura Asfáltica + telgopor [RevHidrMuroDobl]</v>
          </cell>
          <cell r="D531" t="str">
            <v>Arena Mediana [ArenaM]</v>
          </cell>
          <cell r="E531" t="str">
            <v>MAT</v>
          </cell>
          <cell r="I531">
            <v>5371.7511999999997</v>
          </cell>
          <cell r="L531">
            <v>5371.7511999999997</v>
          </cell>
        </row>
        <row r="532">
          <cell r="A532" t="str">
            <v>REVOQUES [011]</v>
          </cell>
          <cell r="B532" t="str">
            <v>Revoque hidrofugo + Pintura Asfáltica + telgopor [RevHidrMuroDobl]</v>
          </cell>
          <cell r="D532" t="str">
            <v>Cemento tipo portland [Cemento]</v>
          </cell>
          <cell r="E532" t="str">
            <v>MAT</v>
          </cell>
          <cell r="I532">
            <v>32016.335999999999</v>
          </cell>
          <cell r="L532">
            <v>32016.335999999999</v>
          </cell>
        </row>
        <row r="533">
          <cell r="A533" t="str">
            <v>REVOQUES [011]</v>
          </cell>
          <cell r="B533" t="str">
            <v>Revoque hidrofugo + Pintura Asfáltica + telgopor [RevHidrMuroDobl]</v>
          </cell>
          <cell r="D533" t="str">
            <v>Aditivo para revoque hidrofugo tipo ceresita [Hidrof]</v>
          </cell>
          <cell r="E533" t="str">
            <v>MAT</v>
          </cell>
          <cell r="I533">
            <v>10601.328370000001</v>
          </cell>
          <cell r="L533">
            <v>10601.328370000001</v>
          </cell>
        </row>
        <row r="534">
          <cell r="A534" t="str">
            <v>REVOQUES [011]</v>
          </cell>
          <cell r="B534" t="str">
            <v>Revoque hidrofugo + Pintura Asfáltica + telgopor [RevHidrMuroDobl]</v>
          </cell>
          <cell r="D534" t="str">
            <v>Pintura Asfaltica [PintAsf]</v>
          </cell>
          <cell r="E534" t="str">
            <v>MAT</v>
          </cell>
          <cell r="I534">
            <v>21662.56825</v>
          </cell>
          <cell r="L534">
            <v>21662.56825</v>
          </cell>
        </row>
        <row r="535">
          <cell r="A535" t="str">
            <v>REVOQUES [011]</v>
          </cell>
          <cell r="B535" t="str">
            <v>Revoque hidrofugo + Pintura Asfáltica + telgopor [RevHidrMuroDobl]</v>
          </cell>
          <cell r="D535" t="str">
            <v>Plancha de telgopor 1mx1mx2cm [Telgo/Plancha]</v>
          </cell>
          <cell r="E535" t="str">
            <v>MAT</v>
          </cell>
          <cell r="I535">
            <v>67931.631099999999</v>
          </cell>
          <cell r="L535">
            <v>67931.631099999999</v>
          </cell>
        </row>
        <row r="536">
          <cell r="A536" t="str">
            <v>REVOQUES [011]</v>
          </cell>
          <cell r="B536" t="str">
            <v>./Revoque Grueso (fratasado) escaleras [Revoq11]</v>
          </cell>
          <cell r="D536" t="str">
            <v>Arena Mediana [ArenaM]</v>
          </cell>
          <cell r="E536" t="str">
            <v>MAT</v>
          </cell>
          <cell r="I536">
            <v>12.080399999999999</v>
          </cell>
          <cell r="L536">
            <v>0</v>
          </cell>
        </row>
        <row r="537">
          <cell r="A537" t="str">
            <v>REVOQUES [011]</v>
          </cell>
          <cell r="B537" t="str">
            <v>./Revoque Grueso (fratasado) escaleras [Revoq11]</v>
          </cell>
          <cell r="D537" t="str">
            <v>Cemento de albañileria x kg [CemAlb2]</v>
          </cell>
          <cell r="E537" t="str">
            <v>MAT</v>
          </cell>
          <cell r="I537">
            <v>42.354000000000006</v>
          </cell>
          <cell r="L537">
            <v>0</v>
          </cell>
        </row>
        <row r="538">
          <cell r="A538" t="str">
            <v>REVOQUES [011]</v>
          </cell>
          <cell r="B538" t="str">
            <v>Revoque hidrofugo [RevoqHidrof]</v>
          </cell>
          <cell r="D538" t="str">
            <v>Arena Mediana [ArenaM]</v>
          </cell>
          <cell r="E538" t="str">
            <v>MAT</v>
          </cell>
          <cell r="I538">
            <v>0</v>
          </cell>
          <cell r="L538">
            <v>0</v>
          </cell>
        </row>
        <row r="539">
          <cell r="A539" t="str">
            <v>REVOQUES [011]</v>
          </cell>
          <cell r="B539" t="str">
            <v>Revoque hidrofugo [RevoqHidrof]</v>
          </cell>
          <cell r="D539" t="str">
            <v>Cemento tipo portland [Cemento]</v>
          </cell>
          <cell r="E539" t="str">
            <v>MAT</v>
          </cell>
          <cell r="I539">
            <v>0</v>
          </cell>
          <cell r="L539">
            <v>0</v>
          </cell>
        </row>
        <row r="540">
          <cell r="A540" t="str">
            <v>REVOQUES [011]</v>
          </cell>
          <cell r="B540" t="str">
            <v>Revoque hidrofugo [RevoqHidrof]</v>
          </cell>
          <cell r="D540" t="str">
            <v>Aditivo para revoque hidrofugo tipo ceresita [Hidrof]</v>
          </cell>
          <cell r="E540" t="str">
            <v>MAT</v>
          </cell>
          <cell r="I540">
            <v>0</v>
          </cell>
          <cell r="L540">
            <v>0</v>
          </cell>
        </row>
        <row r="541">
          <cell r="A541" t="str">
            <v>REVOQUES [011]</v>
          </cell>
          <cell r="B541" t="str">
            <v>Revoque hidrofugo [RevoqHidrof]</v>
          </cell>
          <cell r="D541" t="str">
            <v>Pintura Asfaltica [PintAsf]</v>
          </cell>
          <cell r="E541" t="str">
            <v>MAT</v>
          </cell>
          <cell r="I541">
            <v>0</v>
          </cell>
          <cell r="L541">
            <v>0</v>
          </cell>
        </row>
        <row r="542">
          <cell r="A542" t="str">
            <v>CIELORRASOS [013]</v>
          </cell>
          <cell r="B542" t="str">
            <v>CIELORRASO MAT [03CR001001]</v>
          </cell>
          <cell r="D542" t="str">
            <v>Indice Materiales Construccion CAC [IMatCAC]</v>
          </cell>
          <cell r="E542" t="str">
            <v>MAT</v>
          </cell>
          <cell r="I542">
            <v>0</v>
          </cell>
          <cell r="L542">
            <v>0</v>
          </cell>
        </row>
        <row r="543">
          <cell r="A543" t="str">
            <v>CIELORRASOS [013]</v>
          </cell>
          <cell r="B543" t="str">
            <v>Buña (no incluye interior de placard ni de baño) [Buñas]</v>
          </cell>
          <cell r="D543" t="str">
            <v>Yeso blanco [Yeso]</v>
          </cell>
          <cell r="E543" t="str">
            <v>MAT</v>
          </cell>
          <cell r="I543">
            <v>262918.15110000002</v>
          </cell>
          <cell r="L543">
            <v>270016.94117970002</v>
          </cell>
        </row>
        <row r="544">
          <cell r="A544" t="str">
            <v>CIELORRASOS [013]</v>
          </cell>
          <cell r="B544" t="str">
            <v>cajon armado (frentes de suspendido y cajones) [CajonArmSusp]</v>
          </cell>
          <cell r="D544" t="str">
            <v>ALFAJIA SALIGNA 2"x4" EN BRUTO [Alfajia]</v>
          </cell>
          <cell r="E544" t="str">
            <v>MAT</v>
          </cell>
          <cell r="I544">
            <v>88849.2592</v>
          </cell>
          <cell r="L544">
            <v>82985.208092800007</v>
          </cell>
        </row>
        <row r="545">
          <cell r="A545" t="str">
            <v>CIELORRASOS [013]</v>
          </cell>
          <cell r="B545" t="str">
            <v>cajon armado (frentes de suspendido y cajones) [CajonArmSusp]</v>
          </cell>
          <cell r="D545" t="str">
            <v>Arena Mediana [ArenaM]</v>
          </cell>
          <cell r="E545" t="str">
            <v>MAT</v>
          </cell>
          <cell r="I545">
            <v>5030.2785600000007</v>
          </cell>
          <cell r="L545">
            <v>4698.2801750400004</v>
          </cell>
        </row>
        <row r="546">
          <cell r="A546" t="str">
            <v>CIELORRASOS [013]</v>
          </cell>
          <cell r="B546" t="str">
            <v>cajon armado (frentes de suspendido y cajones) [CajonArmSusp]</v>
          </cell>
          <cell r="D546" t="str">
            <v>Cemento tipo portland [Cemento]</v>
          </cell>
          <cell r="E546" t="str">
            <v>MAT</v>
          </cell>
          <cell r="I546">
            <v>25125.478400000004</v>
          </cell>
          <cell r="L546">
            <v>23467.196825600004</v>
          </cell>
        </row>
        <row r="547">
          <cell r="A547" t="str">
            <v>CIELORRASOS [013]</v>
          </cell>
          <cell r="B547" t="str">
            <v>cajon armado (frentes de suspendido y cajones) [CajonArmSusp]</v>
          </cell>
          <cell r="D547" t="str">
            <v>LISTON SALIGNA 1"x1 1/2" EN BRUTO [Liston]</v>
          </cell>
          <cell r="E547" t="str">
            <v>MAT</v>
          </cell>
          <cell r="I547">
            <v>92740.151840000006</v>
          </cell>
          <cell r="L547">
            <v>86619.301818560009</v>
          </cell>
        </row>
        <row r="548">
          <cell r="A548" t="str">
            <v>CIELORRASOS [013]</v>
          </cell>
          <cell r="B548" t="str">
            <v>cajon armado (frentes de suspendido y cajones) [CajonArmSusp]</v>
          </cell>
          <cell r="D548" t="str">
            <v>METAL DESPLEGADO MEDIANO(0.75x2M) [MetalDesple]</v>
          </cell>
          <cell r="E548" t="str">
            <v>MAT</v>
          </cell>
          <cell r="I548">
            <v>47033.663039999992</v>
          </cell>
          <cell r="L548">
            <v>43929.441279359999</v>
          </cell>
        </row>
        <row r="549">
          <cell r="A549" t="str">
            <v>CIELORRASOS [013]</v>
          </cell>
          <cell r="B549" t="str">
            <v>cajon armado (frentes de suspendido y cajones) [CajonArmSusp]</v>
          </cell>
          <cell r="D549" t="str">
            <v>Yeso blanco [Yeso]</v>
          </cell>
          <cell r="E549" t="str">
            <v>MAT</v>
          </cell>
          <cell r="I549">
            <v>31799.4336</v>
          </cell>
          <cell r="L549">
            <v>29700.670982400003</v>
          </cell>
        </row>
        <row r="550">
          <cell r="A550" t="str">
            <v>CIELORRASOS [013]</v>
          </cell>
          <cell r="B550" t="str">
            <v>./Cielorraso Aplicado de yeso [Cielorra1]</v>
          </cell>
          <cell r="D550" t="str">
            <v>Arena Mediana [ArenaM]</v>
          </cell>
          <cell r="E550" t="str">
            <v>MAT</v>
          </cell>
          <cell r="I550">
            <v>33574.653039999997</v>
          </cell>
          <cell r="L550">
            <v>32067.151118504004</v>
          </cell>
        </row>
        <row r="551">
          <cell r="A551" t="str">
            <v>CIELORRASOS [013]</v>
          </cell>
          <cell r="B551" t="str">
            <v>./Cielorraso Aplicado de yeso [Cielorra1]</v>
          </cell>
          <cell r="D551" t="str">
            <v>Cemento tipo portland [Cemento]</v>
          </cell>
          <cell r="E551" t="str">
            <v>MAT</v>
          </cell>
          <cell r="I551">
            <v>141503.15520000001</v>
          </cell>
          <cell r="L551">
            <v>135149.66353152003</v>
          </cell>
        </row>
        <row r="552">
          <cell r="A552" t="str">
            <v>CIELORRASOS [013]</v>
          </cell>
          <cell r="B552" t="str">
            <v>./Cielorraso Aplicado de yeso [Cielorra1]</v>
          </cell>
          <cell r="D552" t="str">
            <v>Yeso blanco [Yeso]</v>
          </cell>
          <cell r="E552" t="str">
            <v>MAT</v>
          </cell>
          <cell r="I552">
            <v>212254.73280000003</v>
          </cell>
          <cell r="L552">
            <v>202724.49529728002</v>
          </cell>
        </row>
        <row r="553">
          <cell r="A553" t="str">
            <v>CIELORRASOS [013]</v>
          </cell>
          <cell r="B553" t="str">
            <v>./Cielorraso Suspendido-Interior Yeso Tradicional [Cielorra3]</v>
          </cell>
          <cell r="D553" t="str">
            <v>ALFAJIA SALIGNA 2"x4" EN BRUTO [Alfajia]</v>
          </cell>
          <cell r="E553" t="str">
            <v>MAT</v>
          </cell>
          <cell r="I553">
            <v>318650.02519999997</v>
          </cell>
          <cell r="L553">
            <v>275759.73180808005</v>
          </cell>
        </row>
        <row r="554">
          <cell r="A554" t="str">
            <v>CIELORRASOS [013]</v>
          </cell>
          <cell r="B554" t="str">
            <v>./Cielorraso Suspendido-Interior Yeso Tradicional [Cielorra3]</v>
          </cell>
          <cell r="D554" t="str">
            <v>Cielorraso Placa Yeso + Materiales X M2 [Cielorrasoxm2]</v>
          </cell>
          <cell r="E554" t="str">
            <v>MAT</v>
          </cell>
          <cell r="I554">
            <v>1633089.3790000002</v>
          </cell>
          <cell r="L554">
            <v>1413275.5485866002</v>
          </cell>
        </row>
        <row r="555">
          <cell r="A555" t="str">
            <v>CIELORRASOS [013]</v>
          </cell>
          <cell r="B555" t="str">
            <v>./Cielorraso Suspendido-Interior Yeso Tradicional [Cielorra3]</v>
          </cell>
          <cell r="D555" t="str">
            <v>LISTON SALIGNA 1"x1 1/2" EN BRUTO [Liston]</v>
          </cell>
          <cell r="E555" t="str">
            <v>MAT</v>
          </cell>
          <cell r="I555">
            <v>332604.33600000001</v>
          </cell>
          <cell r="L555">
            <v>287835.79237440001</v>
          </cell>
        </row>
        <row r="556">
          <cell r="A556" t="str">
            <v>CIELORRASOS [013]</v>
          </cell>
          <cell r="B556" t="str">
            <v>./Cielorraso Aplicado Balcon [Cielorra4]</v>
          </cell>
          <cell r="D556" t="str">
            <v>Arena Mediana [ArenaM]</v>
          </cell>
          <cell r="E556" t="str">
            <v>MAT</v>
          </cell>
          <cell r="I556">
            <v>897.17104000000006</v>
          </cell>
          <cell r="L556">
            <v>741.78101587200013</v>
          </cell>
        </row>
        <row r="557">
          <cell r="A557" t="str">
            <v>CIELORRASOS [013]</v>
          </cell>
          <cell r="B557" t="str">
            <v>./Cielorraso Aplicado Balcon [Cielorra4]</v>
          </cell>
          <cell r="D557" t="str">
            <v>Cemento tipo portland [Cemento]</v>
          </cell>
          <cell r="E557" t="str">
            <v>MAT</v>
          </cell>
          <cell r="I557">
            <v>4479.6927999999998</v>
          </cell>
          <cell r="L557">
            <v>3703.810007040001</v>
          </cell>
        </row>
        <row r="558">
          <cell r="A558" t="str">
            <v>CIELORRASOS [013]</v>
          </cell>
          <cell r="B558" t="str">
            <v>./Cielorraso Aplicado Balcon [Cielorra4]</v>
          </cell>
          <cell r="D558" t="str">
            <v>Yeso blanco [Yeso]</v>
          </cell>
          <cell r="E558" t="str">
            <v>MAT</v>
          </cell>
          <cell r="I558">
            <v>5669.6112000000003</v>
          </cell>
          <cell r="L558">
            <v>4687.6345401600011</v>
          </cell>
        </row>
        <row r="559">
          <cell r="A559" t="str">
            <v>CIELORRASOS [013]</v>
          </cell>
          <cell r="B559" t="str">
            <v>viga (sobresaliente aplicado) [VigasAplic]</v>
          </cell>
          <cell r="D559" t="str">
            <v>Arena Mediana [ArenaM]</v>
          </cell>
          <cell r="E559" t="str">
            <v>MAT</v>
          </cell>
          <cell r="I559">
            <v>13774.072080000002</v>
          </cell>
          <cell r="L559">
            <v>13758.920600712001</v>
          </cell>
        </row>
        <row r="560">
          <cell r="A560" t="str">
            <v>CIELORRASOS [013]</v>
          </cell>
          <cell r="B560" t="str">
            <v>viga (sobresaliente aplicado) [VigasAplic]</v>
          </cell>
          <cell r="D560" t="str">
            <v>Cemento tipo portland [Cemento]</v>
          </cell>
          <cell r="E560" t="str">
            <v>MAT</v>
          </cell>
          <cell r="I560">
            <v>29026.641600000003</v>
          </cell>
          <cell r="L560">
            <v>28994.712294240002</v>
          </cell>
        </row>
        <row r="561">
          <cell r="A561" t="str">
            <v>CIELORRASOS [013]</v>
          </cell>
          <cell r="B561" t="str">
            <v>viga (sobresaliente aplicado) [VigasAplic]</v>
          </cell>
          <cell r="D561" t="str">
            <v>Yeso blanco [Yeso]</v>
          </cell>
          <cell r="E561" t="str">
            <v>MAT</v>
          </cell>
          <cell r="I561">
            <v>43539.962400000004</v>
          </cell>
          <cell r="L561">
            <v>43492.068441360003</v>
          </cell>
        </row>
        <row r="562">
          <cell r="A562" t="str">
            <v>CONTRAPISOS Y CARPETAS [014]</v>
          </cell>
          <cell r="B562" t="str">
            <v>Contrapisos y carpetas MAT [03CP002010]</v>
          </cell>
          <cell r="D562" t="str">
            <v>Indice Materiales Construccion CAC [IMatCAC]</v>
          </cell>
          <cell r="E562" t="str">
            <v>MAT</v>
          </cell>
          <cell r="I562">
            <v>0</v>
          </cell>
          <cell r="L562">
            <v>0</v>
          </cell>
        </row>
        <row r="563">
          <cell r="A563" t="str">
            <v>CONTRAPISOS Y CARPETAS [014]</v>
          </cell>
          <cell r="B563" t="str">
            <v>Carpetas de nivelacion [C.Nivel]</v>
          </cell>
          <cell r="D563" t="str">
            <v>Arena Mediana [ArenaM]</v>
          </cell>
          <cell r="E563" t="str">
            <v>MAT</v>
          </cell>
          <cell r="I563">
            <v>111547.99752</v>
          </cell>
          <cell r="L563">
            <v>110789.471136864</v>
          </cell>
        </row>
        <row r="564">
          <cell r="A564" t="str">
            <v>CONTRAPISOS Y CARPETAS [014]</v>
          </cell>
          <cell r="B564" t="str">
            <v>Carpetas de nivelacion [C.Nivel]</v>
          </cell>
          <cell r="D564" t="str">
            <v>Cemento de albañileria x kg [CemAlb2]</v>
          </cell>
          <cell r="E564" t="str">
            <v>MAT</v>
          </cell>
          <cell r="I564">
            <v>454104.30599999998</v>
          </cell>
          <cell r="L564">
            <v>451016.39671920001</v>
          </cell>
        </row>
        <row r="565">
          <cell r="A565" t="str">
            <v>CONTRAPISOS Y CARPETAS [014]</v>
          </cell>
          <cell r="B565" t="str">
            <v>Contrapiso 8cm [Contrapiso]</v>
          </cell>
          <cell r="D565" t="str">
            <v>Arena Mediana [ArenaM]</v>
          </cell>
          <cell r="E565" t="str">
            <v>MAT</v>
          </cell>
          <cell r="I565">
            <v>47806.169600000001</v>
          </cell>
          <cell r="L565">
            <v>47481.08764672</v>
          </cell>
        </row>
        <row r="566">
          <cell r="A566" t="str">
            <v>CONTRAPISOS Y CARPETAS [014]</v>
          </cell>
          <cell r="B566" t="str">
            <v>Contrapiso 8cm [Contrapiso]</v>
          </cell>
          <cell r="D566" t="str">
            <v>Cemento de albañileria x kg [CemAlb2]</v>
          </cell>
          <cell r="E566" t="str">
            <v>MAT</v>
          </cell>
          <cell r="I566">
            <v>961633.61999999988</v>
          </cell>
          <cell r="L566">
            <v>955094.51138399995</v>
          </cell>
        </row>
        <row r="567">
          <cell r="A567" t="str">
            <v>CONTRAPISOS Y CARPETAS [014]</v>
          </cell>
          <cell r="B567" t="str">
            <v>Contrapiso 8cm [Contrapiso]</v>
          </cell>
          <cell r="D567" t="str">
            <v>Cemento tipo portland [Cemento]</v>
          </cell>
          <cell r="E567" t="str">
            <v>MAT</v>
          </cell>
          <cell r="I567">
            <v>1410395.976</v>
          </cell>
          <cell r="L567">
            <v>1400805.2833632</v>
          </cell>
        </row>
        <row r="568">
          <cell r="A568" t="str">
            <v>CONTRAPISOS Y CARPETAS [014]</v>
          </cell>
          <cell r="B568" t="str">
            <v>Contrapiso 8cm [Contrapiso]</v>
          </cell>
          <cell r="D568" t="str">
            <v>EPS molido especial por bolsa [EPS]</v>
          </cell>
          <cell r="E568" t="str">
            <v>MAT</v>
          </cell>
          <cell r="I568">
            <v>52239.174399999996</v>
          </cell>
          <cell r="L568">
            <v>51883.948014080001</v>
          </cell>
        </row>
        <row r="569">
          <cell r="A569" t="str">
            <v>CONTRAPISOS Y CARPETAS [014]</v>
          </cell>
          <cell r="B569" t="str">
            <v>Contrapiso 8cm [CpTerraza]</v>
          </cell>
          <cell r="D569" t="str">
            <v>Arena Mediana [ArenaM]</v>
          </cell>
          <cell r="E569" t="str">
            <v>MAT</v>
          </cell>
          <cell r="I569">
            <v>1694.4774400000001</v>
          </cell>
          <cell r="L569">
            <v>1609.7535679999999</v>
          </cell>
        </row>
        <row r="570">
          <cell r="A570" t="str">
            <v>CONTRAPISOS Y CARPETAS [014]</v>
          </cell>
          <cell r="B570" t="str">
            <v>Contrapiso 8cm [CpTerraza]</v>
          </cell>
          <cell r="D570" t="str">
            <v>Cemento de albañileria x kg [CemAlb2]</v>
          </cell>
          <cell r="E570" t="str">
            <v>MAT</v>
          </cell>
          <cell r="I570">
            <v>34083.18</v>
          </cell>
          <cell r="L570">
            <v>32379.021000000001</v>
          </cell>
        </row>
        <row r="571">
          <cell r="A571" t="str">
            <v>CONTRAPISOS Y CARPETAS [014]</v>
          </cell>
          <cell r="B571" t="str">
            <v>Contrapiso 8cm [CpTerraza]</v>
          </cell>
          <cell r="D571" t="str">
            <v>Cemento tipo portland [Cemento]</v>
          </cell>
          <cell r="E571" t="str">
            <v>MAT</v>
          </cell>
          <cell r="I571">
            <v>49988.664000000004</v>
          </cell>
          <cell r="L571">
            <v>47489.230800000005</v>
          </cell>
        </row>
        <row r="572">
          <cell r="A572" t="str">
            <v>CONTRAPISOS Y CARPETAS [014]</v>
          </cell>
          <cell r="B572" t="str">
            <v>Contrapiso 8cm [CpTerraza]</v>
          </cell>
          <cell r="D572" t="str">
            <v>EPS molido especial por bolsa [EPS]</v>
          </cell>
          <cell r="E572" t="str">
            <v>MAT</v>
          </cell>
          <cell r="I572">
            <v>1851.6041599999999</v>
          </cell>
          <cell r="L572">
            <v>1759.0239519999998</v>
          </cell>
        </row>
        <row r="573">
          <cell r="A573" t="str">
            <v>CONTRAPISOS Y CARPETAS [014]</v>
          </cell>
          <cell r="B573" t="str">
            <v>Contapisos-Banquinas [CtrapisoyBanq]</v>
          </cell>
          <cell r="D573" t="str">
            <v>RIPIO 1:3 [AR01]</v>
          </cell>
          <cell r="E573" t="str">
            <v>MAT</v>
          </cell>
          <cell r="I573">
            <v>7107.1701800000001</v>
          </cell>
          <cell r="L573">
            <v>7107.1701800000001</v>
          </cell>
        </row>
        <row r="574">
          <cell r="A574" t="str">
            <v>CONTRAPISOS Y CARPETAS [014]</v>
          </cell>
          <cell r="B574" t="str">
            <v>Contapisos-Banquinas [CtrapisoyBanq]</v>
          </cell>
          <cell r="D574" t="str">
            <v>Arena Mediana [ArenaM]</v>
          </cell>
          <cell r="E574" t="str">
            <v>MAT</v>
          </cell>
          <cell r="I574">
            <v>5019.0035200000002</v>
          </cell>
          <cell r="L574">
            <v>5019.0035200000002</v>
          </cell>
        </row>
        <row r="575">
          <cell r="A575" t="str">
            <v>CONTRAPISOS Y CARPETAS [014]</v>
          </cell>
          <cell r="B575" t="str">
            <v>Contapisos-Banquinas [CtrapisoyBanq]</v>
          </cell>
          <cell r="D575" t="str">
            <v>Cemento de albañileria x kg [CemAlb2]</v>
          </cell>
          <cell r="E575" t="str">
            <v>MAT</v>
          </cell>
          <cell r="I575">
            <v>11917.934999999999</v>
          </cell>
          <cell r="L575">
            <v>11917.934999999999</v>
          </cell>
        </row>
        <row r="576">
          <cell r="A576" t="str">
            <v>CONTRAPISOS Y CARPETAS [014]</v>
          </cell>
          <cell r="B576" t="str">
            <v>.Mezcla de Asiento [MezclAsien]</v>
          </cell>
          <cell r="D576" t="str">
            <v>Arena Mediana [ArenaM]</v>
          </cell>
          <cell r="E576" t="str">
            <v>MAT</v>
          </cell>
          <cell r="I576">
            <v>0</v>
          </cell>
          <cell r="L576">
            <v>0</v>
          </cell>
        </row>
        <row r="577">
          <cell r="A577" t="str">
            <v>CONTRAPISOS Y CARPETAS [014]</v>
          </cell>
          <cell r="B577" t="str">
            <v>.Mezcla de Asiento [MezclAsien]</v>
          </cell>
          <cell r="D577" t="str">
            <v>Cemento de albañileria x kg [CemAlb2]</v>
          </cell>
          <cell r="E577" t="str">
            <v>MAT</v>
          </cell>
          <cell r="I577">
            <v>0</v>
          </cell>
          <cell r="L577">
            <v>0</v>
          </cell>
        </row>
        <row r="578">
          <cell r="A578" t="str">
            <v>CONTRAPISOS Y CARPETAS [014]</v>
          </cell>
          <cell r="B578" t="str">
            <v>./Pavimento Armado e=20 [PavArmad]</v>
          </cell>
          <cell r="D578" t="str">
            <v>BOMBEO DE Hº [BOM01]</v>
          </cell>
          <cell r="E578" t="str">
            <v>MAT</v>
          </cell>
          <cell r="I578">
            <v>0</v>
          </cell>
          <cell r="L578">
            <v>0</v>
          </cell>
        </row>
        <row r="579">
          <cell r="A579" t="str">
            <v>CONTRAPISOS Y CARPETAS [014]</v>
          </cell>
          <cell r="B579" t="str">
            <v>./Pavimento Armado e=20 [PavArmad]</v>
          </cell>
          <cell r="D579" t="str">
            <v>HORMIGON H-21 ELABORADO [H21ELAB]</v>
          </cell>
          <cell r="E579" t="str">
            <v>MAT</v>
          </cell>
          <cell r="I579">
            <v>0</v>
          </cell>
          <cell r="L579">
            <v>0</v>
          </cell>
        </row>
        <row r="580">
          <cell r="A580" t="str">
            <v>CONTRAPISOS Y CARPETAS [014]</v>
          </cell>
          <cell r="B580" t="str">
            <v>./Pavimento Armado e=20 [PavArmad]</v>
          </cell>
          <cell r="D580" t="str">
            <v>Malla Q-188 Ø6 por kg [MallaQ188]</v>
          </cell>
          <cell r="E580" t="str">
            <v>MAT</v>
          </cell>
          <cell r="I580">
            <v>556577.67585</v>
          </cell>
          <cell r="L580">
            <v>0</v>
          </cell>
        </row>
        <row r="581">
          <cell r="A581" t="str">
            <v>PISOS Y ZOCALOS [015]</v>
          </cell>
          <cell r="B581" t="str">
            <v>PISO GRANITICO 30X30 SEMI PULIDO ESCALERA Y GRANITO [Granito]</v>
          </cell>
          <cell r="D581" t="str">
            <v>Pegamento grandes piezas Klaukol [PegamGranPiez]</v>
          </cell>
          <cell r="E581" t="str">
            <v>MAT</v>
          </cell>
          <cell r="I581">
            <v>88826.934000000008</v>
          </cell>
          <cell r="L581">
            <v>0</v>
          </cell>
        </row>
        <row r="582">
          <cell r="A582" t="str">
            <v>PISOS Y ZOCALOS [015]</v>
          </cell>
          <cell r="B582" t="str">
            <v>PISO GRANITICO 30X30 SEMI PULIDO ESCALERA Y GRANITO [Granito]</v>
          </cell>
          <cell r="D582" t="str">
            <v>Piso granitico para escalera y piso granitico [PisoGrani]</v>
          </cell>
          <cell r="E582" t="str">
            <v>MAT</v>
          </cell>
          <cell r="I582">
            <v>242716.00760000001</v>
          </cell>
          <cell r="L582">
            <v>0</v>
          </cell>
        </row>
        <row r="583">
          <cell r="A583" t="str">
            <v>PISOS Y ZOCALOS [015]</v>
          </cell>
          <cell r="B583" t="str">
            <v>REVESTIMIENTO PIEDRA GRANITO [Granito2]</v>
          </cell>
          <cell r="D583" t="str">
            <v>Pegamento grandes piezas Klaukol [PegamGranPiez]</v>
          </cell>
          <cell r="E583" t="str">
            <v>MAT</v>
          </cell>
          <cell r="I583">
            <v>35543.591999999997</v>
          </cell>
          <cell r="L583">
            <v>0</v>
          </cell>
        </row>
        <row r="584">
          <cell r="A584" t="str">
            <v>PISOS Y ZOCALOS [015]</v>
          </cell>
          <cell r="B584" t="str">
            <v>REVESTIMIENTO PIEDRA GRANITO [Granito2]</v>
          </cell>
          <cell r="D584" t="str">
            <v>Piso granitico para escalera y piso granitico [PisoGrani]</v>
          </cell>
          <cell r="E584" t="str">
            <v>MAT</v>
          </cell>
          <cell r="I584">
            <v>97121.428800000009</v>
          </cell>
          <cell r="L584">
            <v>0</v>
          </cell>
        </row>
        <row r="585">
          <cell r="A585" t="str">
            <v>PISOS Y ZOCALOS [015]</v>
          </cell>
          <cell r="B585" t="str">
            <v>PAVIMENTO DE H° ALISADO PISO EXTERIOR-RAMPA [PavAlisado]</v>
          </cell>
          <cell r="D585" t="str">
            <v>HIERRO TORSIONADO [AC01]</v>
          </cell>
          <cell r="E585" t="str">
            <v>MAT</v>
          </cell>
          <cell r="I585">
            <v>14114.25</v>
          </cell>
          <cell r="L585">
            <v>0</v>
          </cell>
        </row>
        <row r="586">
          <cell r="A586" t="str">
            <v>PISOS Y ZOCALOS [015]</v>
          </cell>
          <cell r="B586" t="str">
            <v>PAVIMENTO DE H° ALISADO PISO EXTERIOR-RAMPA [PavAlisado]</v>
          </cell>
          <cell r="D586" t="str">
            <v>ALAMBRE NEGRO Nº16 [AC02]</v>
          </cell>
          <cell r="E586" t="str">
            <v>MAT</v>
          </cell>
          <cell r="I586">
            <v>2072.5254</v>
          </cell>
          <cell r="L586">
            <v>0</v>
          </cell>
        </row>
        <row r="587">
          <cell r="A587" t="str">
            <v>PISOS Y ZOCALOS [015]</v>
          </cell>
          <cell r="B587" t="str">
            <v>PAVIMENTO DE H° ALISADO PISO EXTERIOR-RAMPA [PavAlisado]</v>
          </cell>
          <cell r="D587" t="str">
            <v>Arena Mediana [ArenaM]</v>
          </cell>
          <cell r="E587" t="str">
            <v>MAT</v>
          </cell>
          <cell r="I587">
            <v>446.16944000000007</v>
          </cell>
          <cell r="L587">
            <v>0</v>
          </cell>
        </row>
        <row r="588">
          <cell r="A588" t="str">
            <v>PISOS Y ZOCALOS [015]</v>
          </cell>
          <cell r="B588" t="str">
            <v>PAVIMENTO DE H° ALISADO PISO EXTERIOR-RAMPA [PavAlisado]</v>
          </cell>
          <cell r="D588" t="str">
            <v>Asfalto solido x kg [AsfSolid]</v>
          </cell>
          <cell r="E588" t="str">
            <v>MAT</v>
          </cell>
          <cell r="I588">
            <v>775.89630000000011</v>
          </cell>
          <cell r="L588">
            <v>0</v>
          </cell>
        </row>
        <row r="589">
          <cell r="A589" t="str">
            <v>PISOS Y ZOCALOS [015]</v>
          </cell>
          <cell r="B589" t="str">
            <v>PAVIMENTO DE H° ALISADO PISO EXTERIOR-RAMPA [PavAlisado]</v>
          </cell>
          <cell r="D589" t="str">
            <v>Cemento tipo portland [Cemento]</v>
          </cell>
          <cell r="E589" t="str">
            <v>MAT</v>
          </cell>
          <cell r="I589">
            <v>2337.9840000000004</v>
          </cell>
          <cell r="L589">
            <v>0</v>
          </cell>
        </row>
        <row r="590">
          <cell r="A590" t="str">
            <v>PISOS Y ZOCALOS [015]</v>
          </cell>
          <cell r="B590" t="str">
            <v>PAVIMENTO DE H° ALISADO PISO EXTERIOR-RAMPA [PavAlisado]</v>
          </cell>
          <cell r="D590" t="str">
            <v>HORMIGON H-17 ELABORADO [H17ELAB]</v>
          </cell>
          <cell r="E590" t="str">
            <v>MAT</v>
          </cell>
          <cell r="I590">
            <v>31827.751349999999</v>
          </cell>
          <cell r="L590">
            <v>0</v>
          </cell>
        </row>
        <row r="591">
          <cell r="A591" t="str">
            <v>PISOS Y ZOCALOS [015]</v>
          </cell>
          <cell r="B591" t="str">
            <v>PAVIMENTO DE H° ALISADO PISO EXTERIOR-RAMPA [PavAlisado]</v>
          </cell>
          <cell r="D591" t="str">
            <v>Pastina p/ Ceramico [PastinaCeram]</v>
          </cell>
          <cell r="E591" t="str">
            <v>MAT</v>
          </cell>
          <cell r="I591">
            <v>651.76825999999994</v>
          </cell>
          <cell r="L591">
            <v>0</v>
          </cell>
        </row>
        <row r="592">
          <cell r="A592" t="str">
            <v>PISOS Y ZOCALOS [015]</v>
          </cell>
          <cell r="B592" t="str">
            <v>PAVIMENTO DE H° ALISADO PISO EXTERIOR-RAMPA [PavAlisado]</v>
          </cell>
          <cell r="D592" t="str">
            <v>Pegamento grandes piezas Klaukol [PegamGranPiez]</v>
          </cell>
          <cell r="E592" t="str">
            <v>MAT</v>
          </cell>
          <cell r="I592">
            <v>2533.9229999999998</v>
          </cell>
          <cell r="L592">
            <v>0</v>
          </cell>
        </row>
        <row r="593">
          <cell r="A593" t="str">
            <v>PISOS Y ZOCALOS [015]</v>
          </cell>
          <cell r="B593" t="str">
            <v>PAVIMENTO DE H° ALISADO PISO EXTERIOR-RAMPA [PavAlisado]</v>
          </cell>
          <cell r="D593" t="str">
            <v>Piso tipo blangino 40 x 40 para rampa [PisoBlangi]</v>
          </cell>
          <cell r="E593" t="str">
            <v>MAT</v>
          </cell>
          <cell r="I593">
            <v>9565.5870000000014</v>
          </cell>
          <cell r="L593">
            <v>0</v>
          </cell>
        </row>
        <row r="594">
          <cell r="A594" t="str">
            <v>PISOS Y ZOCALOS [015]</v>
          </cell>
          <cell r="B594" t="str">
            <v>PISO PARA RAMPA TIPO BLANGINO 40X40 [PisoBlangino]</v>
          </cell>
          <cell r="D594" t="str">
            <v>Pastina p/ Ceramico [PastinaCeram]</v>
          </cell>
          <cell r="E594" t="str">
            <v>MAT</v>
          </cell>
          <cell r="I594">
            <v>1910.8782000000001</v>
          </cell>
          <cell r="L594">
            <v>0</v>
          </cell>
        </row>
        <row r="595">
          <cell r="A595" t="str">
            <v>PISOS Y ZOCALOS [015]</v>
          </cell>
          <cell r="B595" t="str">
            <v>PISO PARA RAMPA TIPO BLANGINO 40X40 [PisoBlangino]</v>
          </cell>
          <cell r="D595" t="str">
            <v>Pegamento grandes piezas Klaukol [PegamGranPiez]</v>
          </cell>
          <cell r="E595" t="str">
            <v>MAT</v>
          </cell>
          <cell r="I595">
            <v>7428.9494999999997</v>
          </cell>
          <cell r="L595">
            <v>0</v>
          </cell>
        </row>
        <row r="596">
          <cell r="A596" t="str">
            <v>PISOS Y ZOCALOS [015]</v>
          </cell>
          <cell r="B596" t="str">
            <v>PISO PARA RAMPA TIPO BLANGINO 40X40 [PisoBlangino]</v>
          </cell>
          <cell r="D596" t="str">
            <v>Piso tipo blangino 40 x 40 para rampa [PisoBlangi]</v>
          </cell>
          <cell r="E596" t="str">
            <v>MAT</v>
          </cell>
          <cell r="I596">
            <v>28044.3655</v>
          </cell>
          <cell r="L596">
            <v>0</v>
          </cell>
        </row>
        <row r="597">
          <cell r="A597" t="str">
            <v>PISOS Y ZOCALOS [015]</v>
          </cell>
          <cell r="B597" t="str">
            <v>PISO PORCELANATO Interior (tipo1) [Porce1b]</v>
          </cell>
          <cell r="D597" t="str">
            <v>Pastina p/ Porcelanato [PastinaPorce]</v>
          </cell>
          <cell r="E597" t="str">
            <v>MAT</v>
          </cell>
          <cell r="I597">
            <v>30905.245600000002</v>
          </cell>
          <cell r="L597">
            <v>26220.010367040002</v>
          </cell>
        </row>
        <row r="598">
          <cell r="A598" t="str">
            <v>PISOS Y ZOCALOS [015]</v>
          </cell>
          <cell r="B598" t="str">
            <v>PISO PORCELANATO Interior (tipo1) [Porce1b]</v>
          </cell>
          <cell r="D598" t="str">
            <v>Pegamento Weber para porcellanato (llana n°10) [PegamPorcell]</v>
          </cell>
          <cell r="E598" t="str">
            <v>MAT</v>
          </cell>
          <cell r="I598">
            <v>589754.01500000001</v>
          </cell>
          <cell r="L598">
            <v>500347.30632599996</v>
          </cell>
        </row>
        <row r="599">
          <cell r="A599" t="str">
            <v>PISOS Y ZOCALOS [015]</v>
          </cell>
          <cell r="B599" t="str">
            <v>PISO PORCELANATO Interior (tipo1) [Porce1b]</v>
          </cell>
          <cell r="D599" t="str">
            <v>Porcellanato tipo 1 Calcio 80x80 [Porcellanato1]</v>
          </cell>
          <cell r="E599" t="str">
            <v>MAT</v>
          </cell>
          <cell r="I599">
            <v>5050764.8900799993</v>
          </cell>
          <cell r="L599">
            <v>4285068.9327438725</v>
          </cell>
        </row>
        <row r="600">
          <cell r="A600" t="str">
            <v>PISOS Y ZOCALOS [015]</v>
          </cell>
          <cell r="B600" t="str">
            <v>PISO PORCELANATO BAÑO (tipo2) [Porce2a]</v>
          </cell>
          <cell r="D600" t="str">
            <v>Pastina p/ Porcelanato [PastinaPorce]</v>
          </cell>
          <cell r="E600" t="str">
            <v>MAT</v>
          </cell>
          <cell r="I600">
            <v>3245.51584</v>
          </cell>
          <cell r="L600">
            <v>3179.6318684479998</v>
          </cell>
        </row>
        <row r="601">
          <cell r="A601" t="str">
            <v>PISOS Y ZOCALOS [015]</v>
          </cell>
          <cell r="B601" t="str">
            <v>PISO PORCELANATO BAÑO (tipo2) [Porce2a]</v>
          </cell>
          <cell r="D601" t="str">
            <v>Pegamento Weber para porcellanato (llana n°10) [PegamPorcell]</v>
          </cell>
          <cell r="E601" t="str">
            <v>MAT</v>
          </cell>
          <cell r="I601">
            <v>61933.045999999988</v>
          </cell>
          <cell r="L601">
            <v>60675.805166199993</v>
          </cell>
        </row>
        <row r="602">
          <cell r="A602" t="str">
            <v>PISOS Y ZOCALOS [015]</v>
          </cell>
          <cell r="B602" t="str">
            <v>PISO PORCELANATO BAÑO (tipo2) [Porce2a]</v>
          </cell>
          <cell r="D602" t="str">
            <v>Porcellanato tipo 2 Manhattan White 62x62 [Porcellanato2]</v>
          </cell>
          <cell r="E602" t="str">
            <v>MAT</v>
          </cell>
          <cell r="I602">
            <v>351643.32159000001</v>
          </cell>
          <cell r="L602">
            <v>344504.962161723</v>
          </cell>
        </row>
        <row r="603">
          <cell r="A603" t="str">
            <v>PISOS Y ZOCALOS [015]</v>
          </cell>
          <cell r="B603" t="str">
            <v>PISO PORCELANATO COCINAS (tipo2) [Porce2b]</v>
          </cell>
          <cell r="D603" t="str">
            <v>Pastina p/ Porcelanato [PastinaPorce]</v>
          </cell>
          <cell r="E603" t="str">
            <v>MAT</v>
          </cell>
          <cell r="I603">
            <v>1245.79224</v>
          </cell>
          <cell r="L603">
            <v>1220.5026575280001</v>
          </cell>
        </row>
        <row r="604">
          <cell r="A604" t="str">
            <v>PISOS Y ZOCALOS [015]</v>
          </cell>
          <cell r="B604" t="str">
            <v>PISO PORCELANATO COCINAS (tipo2) [Porce2b]</v>
          </cell>
          <cell r="D604" t="str">
            <v>Pegamento Weber para porcellanato (llana n°10) [PegamPorcell]</v>
          </cell>
          <cell r="E604" t="str">
            <v>MAT</v>
          </cell>
          <cell r="I604">
            <v>23773.018499999998</v>
          </cell>
          <cell r="L604">
            <v>23290.426224449999</v>
          </cell>
        </row>
        <row r="605">
          <cell r="A605" t="str">
            <v>PISOS Y ZOCALOS [015]</v>
          </cell>
          <cell r="B605" t="str">
            <v>PISO PORCELANATO COCINAS (tipo2) [Porce2b]</v>
          </cell>
          <cell r="D605" t="str">
            <v>Porcellanato tipo 2 Manhattan White 62x62 [Porcellanato2]</v>
          </cell>
          <cell r="E605" t="str">
            <v>MAT</v>
          </cell>
          <cell r="I605">
            <v>134978.48887</v>
          </cell>
          <cell r="L605">
            <v>132238.42554593901</v>
          </cell>
        </row>
        <row r="606">
          <cell r="A606" t="str">
            <v>PISOS Y ZOCALOS [015]</v>
          </cell>
          <cell r="B606" t="str">
            <v>PISO PORCELANATO BALCONES (tipo3) [Porce3]</v>
          </cell>
          <cell r="D606" t="str">
            <v>Pastina p/ Porcelanato [PastinaPorce]</v>
          </cell>
          <cell r="E606" t="str">
            <v>MAT</v>
          </cell>
          <cell r="I606">
            <v>3611.16786</v>
          </cell>
          <cell r="L606">
            <v>3611.16786</v>
          </cell>
        </row>
        <row r="607">
          <cell r="A607" t="str">
            <v>PISOS Y ZOCALOS [015]</v>
          </cell>
          <cell r="B607" t="str">
            <v>PISO PORCELANATO BALCONES (tipo3) [Porce3]</v>
          </cell>
          <cell r="D607" t="str">
            <v>Pegamento Weber para porcellanato (llana n°10) [PegamPorcell]</v>
          </cell>
          <cell r="E607" t="str">
            <v>MAT</v>
          </cell>
          <cell r="I607">
            <v>68910.581300000005</v>
          </cell>
          <cell r="L607">
            <v>68910.581300000005</v>
          </cell>
        </row>
        <row r="608">
          <cell r="A608" t="str">
            <v>PISOS Y ZOCALOS [015]</v>
          </cell>
          <cell r="B608" t="str">
            <v>PISO PORCELANATO BALCONES (tipo3) [Porce3]</v>
          </cell>
          <cell r="D608" t="str">
            <v>Porcellanato tipo 3 Concrete Gray 60x60 - Alberdi [Porcellanato3]</v>
          </cell>
          <cell r="E608" t="str">
            <v>MAT</v>
          </cell>
          <cell r="I608">
            <v>547229.58680000005</v>
          </cell>
          <cell r="L608">
            <v>547229.58680000005</v>
          </cell>
        </row>
        <row r="609">
          <cell r="A609" t="str">
            <v>PISOS Y ZOCALOS [015]</v>
          </cell>
          <cell r="B609" t="str">
            <v>PISO PORCELANATO PALIER (tipo1) [Porce4]</v>
          </cell>
          <cell r="D609" t="str">
            <v>Pastina p/ Porcelanato [PastinaPorce]</v>
          </cell>
          <cell r="E609" t="str">
            <v>MAT</v>
          </cell>
          <cell r="I609">
            <v>4512.9583999999995</v>
          </cell>
          <cell r="L609">
            <v>3249.3300479999998</v>
          </cell>
        </row>
        <row r="610">
          <cell r="A610" t="str">
            <v>PISOS Y ZOCALOS [015]</v>
          </cell>
          <cell r="B610" t="str">
            <v>PISO PORCELANATO PALIER (tipo1) [Porce4]</v>
          </cell>
          <cell r="D610" t="str">
            <v>Pegamento Weber para porcellanato (llana n°10) [PegamPorcell]</v>
          </cell>
          <cell r="E610" t="str">
            <v>MAT</v>
          </cell>
          <cell r="I610">
            <v>86119.209999999992</v>
          </cell>
          <cell r="L610">
            <v>62005.831199999993</v>
          </cell>
        </row>
        <row r="611">
          <cell r="A611" t="str">
            <v>PISOS Y ZOCALOS [015]</v>
          </cell>
          <cell r="B611" t="str">
            <v>PISO PORCELANATO PALIER (tipo1) [Porce4]</v>
          </cell>
          <cell r="D611" t="str">
            <v>Porcellanato tipo 1 Calcio 80x80 [Porcellanato1]</v>
          </cell>
          <cell r="E611" t="str">
            <v>MAT</v>
          </cell>
          <cell r="I611">
            <v>737541.19712000003</v>
          </cell>
          <cell r="L611">
            <v>531029.66192639992</v>
          </cell>
        </row>
        <row r="612">
          <cell r="A612" t="str">
            <v>PISOS Y ZOCALOS [015]</v>
          </cell>
          <cell r="B612" t="str">
            <v>Zocalo granitico semi pulido escalera [ZocGranito]</v>
          </cell>
          <cell r="D612" t="str">
            <v>Pegamento grandes piezas Klaukol [PegamGranPiez]</v>
          </cell>
          <cell r="E612" t="str">
            <v>MAT</v>
          </cell>
          <cell r="I612">
            <v>42415.17</v>
          </cell>
          <cell r="L612">
            <v>0</v>
          </cell>
        </row>
        <row r="613">
          <cell r="A613" t="str">
            <v>PISOS Y ZOCALOS [015]</v>
          </cell>
          <cell r="B613" t="str">
            <v>Zocalo granitico semi pulido escalera [ZocGranito]</v>
          </cell>
          <cell r="D613" t="str">
            <v>Piso granitico para escalera y piso granitico [PisoGrani]</v>
          </cell>
          <cell r="E613" t="str">
            <v>MAT</v>
          </cell>
          <cell r="I613">
            <v>8112.841660000001</v>
          </cell>
          <cell r="L613">
            <v>0</v>
          </cell>
        </row>
        <row r="614">
          <cell r="A614" t="str">
            <v>PISOS Y ZOCALOS [015]</v>
          </cell>
          <cell r="B614" t="str">
            <v>Zocalo Porcelanato tipo1 (dormitorio, cocinas vinc e interior) [ZocPorcel1]</v>
          </cell>
          <cell r="D614" t="str">
            <v>Pastina p/ Porcelanato [PastinaPorce]</v>
          </cell>
          <cell r="E614" t="str">
            <v>MAT</v>
          </cell>
          <cell r="I614">
            <v>858.66575999999998</v>
          </cell>
          <cell r="L614">
            <v>683.15447865599992</v>
          </cell>
        </row>
        <row r="615">
          <cell r="A615" t="str">
            <v>PISOS Y ZOCALOS [015]</v>
          </cell>
          <cell r="B615" t="str">
            <v>Zocalo Porcelanato tipo1 (dormitorio, cocinas vinc e interior) [ZocPorcel1]</v>
          </cell>
          <cell r="D615" t="str">
            <v>Pegamento Weber para porcellanato (llana n°10) [PegamPorcell]</v>
          </cell>
          <cell r="E615" t="str">
            <v>MAT</v>
          </cell>
          <cell r="I615">
            <v>65542.744469999991</v>
          </cell>
          <cell r="L615">
            <v>52145.80750033199</v>
          </cell>
        </row>
        <row r="616">
          <cell r="A616" t="str">
            <v>PISOS Y ZOCALOS [015]</v>
          </cell>
          <cell r="B616" t="str">
            <v>Zocalo Porcelanato tipo1 (dormitorio, cocinas vinc e interior) [ZocPorcel1]</v>
          </cell>
          <cell r="D616" t="str">
            <v>Porcellanato tipo 1 Calcio 80x80 [Porcellanato1]</v>
          </cell>
          <cell r="E616" t="str">
            <v>MAT</v>
          </cell>
          <cell r="I616">
            <v>561320.66575000004</v>
          </cell>
          <cell r="L616">
            <v>446586.7216707</v>
          </cell>
        </row>
        <row r="617">
          <cell r="A617" t="str">
            <v>PISOS Y ZOCALOS [015]</v>
          </cell>
          <cell r="B617" t="str">
            <v>Zocalo Porcelanato tipo2 (cocina) [ZocPorcel2]</v>
          </cell>
          <cell r="D617" t="str">
            <v>Pastina p/ Porcelanato [PastinaPorce]</v>
          </cell>
          <cell r="E617" t="str">
            <v>MAT</v>
          </cell>
          <cell r="I617">
            <v>67.100359999999995</v>
          </cell>
          <cell r="L617">
            <v>33.550179999999997</v>
          </cell>
        </row>
        <row r="618">
          <cell r="A618" t="str">
            <v>PISOS Y ZOCALOS [015]</v>
          </cell>
          <cell r="B618" t="str">
            <v>Zocalo Porcelanato tipo2 (cocina) [ZocPorcel2]</v>
          </cell>
          <cell r="D618" t="str">
            <v>Pegamento Weber para porcellanato (llana n°10) [PegamPorcell]</v>
          </cell>
          <cell r="E618" t="str">
            <v>MAT</v>
          </cell>
          <cell r="I618">
            <v>51218.11</v>
          </cell>
          <cell r="L618">
            <v>25609.055</v>
          </cell>
        </row>
        <row r="619">
          <cell r="A619" t="str">
            <v>PISOS Y ZOCALOS [015]</v>
          </cell>
          <cell r="B619" t="str">
            <v>Zocalo Porcelanato tipo2 (cocina) [ZocPorcel2]</v>
          </cell>
          <cell r="D619" t="str">
            <v>Porcellanato tipo 2 Manhattan White 62x62 [Porcellanato2]</v>
          </cell>
          <cell r="E619" t="str">
            <v>MAT</v>
          </cell>
          <cell r="I619">
            <v>29080.746709999999</v>
          </cell>
          <cell r="L619">
            <v>14540.373355</v>
          </cell>
        </row>
        <row r="620">
          <cell r="A620" t="str">
            <v>PISOS Y ZOCALOS [015]</v>
          </cell>
          <cell r="B620" t="str">
            <v>Zocalo Porcelanato tipo3 (balcon) [ZocPorcel3]</v>
          </cell>
          <cell r="D620" t="str">
            <v>Pastina p/ Porcelanato [PastinaPorce]</v>
          </cell>
          <cell r="E620" t="str">
            <v>MAT</v>
          </cell>
          <cell r="I620">
            <v>72.610640000000004</v>
          </cell>
          <cell r="L620">
            <v>72.610640000000004</v>
          </cell>
        </row>
        <row r="621">
          <cell r="A621" t="str">
            <v>PISOS Y ZOCALOS [015]</v>
          </cell>
          <cell r="B621" t="str">
            <v>Zocalo Porcelanato tipo3 (balcon) [ZocPorcel3]</v>
          </cell>
          <cell r="D621" t="str">
            <v>Pegamento Weber para porcellanato (llana n°10) [PegamPorcell]</v>
          </cell>
          <cell r="E621" t="str">
            <v>MAT</v>
          </cell>
          <cell r="I621">
            <v>55425.631499999996</v>
          </cell>
          <cell r="L621">
            <v>55425.631499999996</v>
          </cell>
        </row>
        <row r="622">
          <cell r="A622" t="str">
            <v>PISOS Y ZOCALOS [015]</v>
          </cell>
          <cell r="B622" t="str">
            <v>Zocalo Porcelanato tipo3 (balcon) [ZocPorcel3]</v>
          </cell>
          <cell r="D622" t="str">
            <v>Porcellanato tipo 3 Concrete Gray 60x60 - Alberdi [Porcellanato3]</v>
          </cell>
          <cell r="E622" t="str">
            <v>MAT</v>
          </cell>
          <cell r="I622">
            <v>27509.267760000002</v>
          </cell>
          <cell r="L622">
            <v>27509.267760000002</v>
          </cell>
        </row>
        <row r="623">
          <cell r="A623" t="str">
            <v>PISOS Y ZOCALOS [015]</v>
          </cell>
          <cell r="B623" t="str">
            <v>Zocalo Porcelanato tipo1 (palier) [ZocPorcel4]</v>
          </cell>
          <cell r="D623" t="str">
            <v>Pastina p/ Porcelanato [PastinaPorce]</v>
          </cell>
          <cell r="E623" t="str">
            <v>MAT</v>
          </cell>
          <cell r="I623">
            <v>133.00878</v>
          </cell>
          <cell r="L623">
            <v>95.766321599999998</v>
          </cell>
        </row>
        <row r="624">
          <cell r="A624" t="str">
            <v>PISOS Y ZOCALOS [015]</v>
          </cell>
          <cell r="B624" t="str">
            <v>Zocalo Porcelanato tipo1 (palier) [ZocPorcel4]</v>
          </cell>
          <cell r="D624" t="str">
            <v>Pegamento Weber para porcellanato (llana n°10) [PegamPorcell]</v>
          </cell>
          <cell r="E624" t="str">
            <v>MAT</v>
          </cell>
          <cell r="I624">
            <v>10152.49135</v>
          </cell>
          <cell r="L624">
            <v>7309.793772</v>
          </cell>
        </row>
        <row r="625">
          <cell r="A625" t="str">
            <v>PISOS Y ZOCALOS [015]</v>
          </cell>
          <cell r="B625" t="str">
            <v>Zocalo Porcelanato tipo1 (palier) [ZocPorcel4]</v>
          </cell>
          <cell r="D625" t="str">
            <v>Porcellanato tipo 1 Calcio 80x80 [Porcellanato1]</v>
          </cell>
          <cell r="E625" t="str">
            <v>MAT</v>
          </cell>
          <cell r="I625">
            <v>86947.536129999993</v>
          </cell>
          <cell r="L625">
            <v>62602.226013599997</v>
          </cell>
        </row>
        <row r="626">
          <cell r="A626" t="str">
            <v>REVESTIMIENTO [016]</v>
          </cell>
          <cell r="B626" t="str">
            <v>./Revestimiento de Baño y cocinas [Revest2]</v>
          </cell>
          <cell r="D626" t="str">
            <v>Ceramico Rev Cocina y Baño [Ceramico]</v>
          </cell>
          <cell r="E626" t="str">
            <v>MAT</v>
          </cell>
          <cell r="I626">
            <v>1289733.8763900001</v>
          </cell>
          <cell r="L626">
            <v>1140511.6668916771</v>
          </cell>
        </row>
        <row r="627">
          <cell r="A627" t="str">
            <v>REVESTIMIENTO [016]</v>
          </cell>
          <cell r="B627" t="str">
            <v>./Revestimiento de Baño y cocinas [Revest2]</v>
          </cell>
          <cell r="D627" t="str">
            <v>Pastina p/ Ceramico [PastinaCeram]</v>
          </cell>
          <cell r="E627" t="str">
            <v>MAT</v>
          </cell>
          <cell r="I627">
            <v>40759.781369999997</v>
          </cell>
          <cell r="L627">
            <v>36043.874665490999</v>
          </cell>
        </row>
        <row r="628">
          <cell r="A628" t="str">
            <v>REVESTIMIENTO [016]</v>
          </cell>
          <cell r="B628" t="str">
            <v>./Revestimiento de Baño y cocinas [Revest2]</v>
          </cell>
          <cell r="D628" t="str">
            <v>Pegamento Weber Basic Ceramicas [PegaCeram]</v>
          </cell>
          <cell r="E628" t="str">
            <v>MAT</v>
          </cell>
          <cell r="I628">
            <v>114894.36559999999</v>
          </cell>
          <cell r="L628">
            <v>101601.08750008002</v>
          </cell>
        </row>
        <row r="629">
          <cell r="A629" t="str">
            <v>CONDUCTOS Y REJILLAS [017]</v>
          </cell>
          <cell r="B629" t="str">
            <v>Conductos y rejillas MAT [03VA000042]</v>
          </cell>
          <cell r="D629" t="str">
            <v>Indice Materiales Construccion CAC [IMatCAC]</v>
          </cell>
          <cell r="E629" t="str">
            <v>MAT</v>
          </cell>
          <cell r="I629">
            <v>498901.52402999997</v>
          </cell>
          <cell r="L629">
            <v>374176.14302249998</v>
          </cell>
        </row>
        <row r="630">
          <cell r="A630" t="str">
            <v>CONDUCTOS Y REJILLAS [017]</v>
          </cell>
          <cell r="B630" t="str">
            <v>Rejillas de Ventilacion Sala de maquinas [RejillaVentSM]</v>
          </cell>
          <cell r="D630" t="str">
            <v>Indice Materiales Construccion CAC [IMatCAC]</v>
          </cell>
          <cell r="E630" t="str">
            <v>MAT</v>
          </cell>
          <cell r="I630">
            <v>47113.446744000001</v>
          </cell>
          <cell r="L630">
            <v>47113.446744000001</v>
          </cell>
        </row>
        <row r="631">
          <cell r="A631" t="str">
            <v>MARMOLERIA [018]</v>
          </cell>
          <cell r="B631" t="str">
            <v>Mesada de baño marmol [MarmolBaño]</v>
          </cell>
          <cell r="D631" t="str">
            <v>Indice Materiales Construccion CAC [IMatCAC]</v>
          </cell>
          <cell r="E631" t="str">
            <v>MAT</v>
          </cell>
          <cell r="I631">
            <v>1755200.3152319998</v>
          </cell>
          <cell r="L631">
            <v>1097000.1970199998</v>
          </cell>
        </row>
        <row r="632">
          <cell r="A632" t="str">
            <v>MARMOLERIA [018]</v>
          </cell>
          <cell r="B632" t="str">
            <v>Mesada de cocina + desayunador marmol [MarmolCocina]</v>
          </cell>
          <cell r="D632" t="str">
            <v>Indice Materiales Construccion CAC [IMatCAC]</v>
          </cell>
          <cell r="E632" t="str">
            <v>MAT</v>
          </cell>
          <cell r="I632">
            <v>1681324.0877159999</v>
          </cell>
          <cell r="L632">
            <v>1235605.0720624884</v>
          </cell>
        </row>
        <row r="633">
          <cell r="A633" t="str">
            <v>MARMOLERIA [018]</v>
          </cell>
          <cell r="B633" t="str">
            <v>Marmoles pulidos Rumi Black [MarmolPB1]</v>
          </cell>
          <cell r="D633" t="str">
            <v>Indice Materiales Construccion CAC [IMatCAC]</v>
          </cell>
          <cell r="E633" t="str">
            <v>MAT</v>
          </cell>
          <cell r="I633">
            <v>544531.51934999996</v>
          </cell>
          <cell r="L633">
            <v>272265.75967499998</v>
          </cell>
        </row>
        <row r="634">
          <cell r="A634" t="str">
            <v>CARPINTERIA DE MADERA [019]</v>
          </cell>
          <cell r="B634" t="str">
            <v>Puertas de 60 marco de chapa de 12 cm [PuertaMad60]</v>
          </cell>
          <cell r="D634" t="str">
            <v>Indice Materiales Construccion CAC [IMatCAC]</v>
          </cell>
          <cell r="E634" t="str">
            <v>MAT</v>
          </cell>
          <cell r="I634">
            <v>838080.73439999996</v>
          </cell>
          <cell r="L634">
            <v>879984.77112000005</v>
          </cell>
        </row>
        <row r="635">
          <cell r="A635" t="str">
            <v>CARPINTERIA DE MADERA [019]</v>
          </cell>
          <cell r="B635" t="str">
            <v>Puertas de 70 marco de chapa de 17 cm [PuertaMad70]</v>
          </cell>
          <cell r="D635" t="str">
            <v>Indice Materiales Construccion CAC [IMatCAC]</v>
          </cell>
          <cell r="E635" t="str">
            <v>MAT</v>
          </cell>
          <cell r="I635">
            <v>1139436.2659679998</v>
          </cell>
          <cell r="L635">
            <v>1113571.0627305263</v>
          </cell>
        </row>
        <row r="636">
          <cell r="A636" t="str">
            <v>CARPINTERIA DE MADERA [019]</v>
          </cell>
          <cell r="B636" t="str">
            <v>Puertas de 80 marco de madera [PuertaMad80]</v>
          </cell>
          <cell r="D636" t="str">
            <v>Indice Materiales Construccion CAC [IMatCAC]</v>
          </cell>
          <cell r="E636" t="str">
            <v>MAT</v>
          </cell>
          <cell r="I636">
            <v>932572.77749999997</v>
          </cell>
          <cell r="L636">
            <v>932572.77749999997</v>
          </cell>
        </row>
        <row r="637">
          <cell r="A637" t="str">
            <v>CARPINTERIA DE MADERA [019]</v>
          </cell>
          <cell r="B637" t="str">
            <v>Puertas de 60 marco de chapa de 12 cm Baño [PuertaMadBañ]</v>
          </cell>
          <cell r="D637" t="str">
            <v>Indice Materiales Construccion CAC [IMatCAC]</v>
          </cell>
          <cell r="E637" t="str">
            <v>MAT</v>
          </cell>
          <cell r="I637">
            <v>8380.8073440000007</v>
          </cell>
          <cell r="L637">
            <v>8380.8073440000007</v>
          </cell>
        </row>
        <row r="638">
          <cell r="A638" t="str">
            <v>CARPINTERIA DE MADERA [019]</v>
          </cell>
          <cell r="B638" t="str">
            <v>Puerta Placard tipo L1 [PuertaPL1]</v>
          </cell>
          <cell r="D638" t="str">
            <v>Indice Materiales Construccion CAC [IMatCAC]</v>
          </cell>
          <cell r="E638" t="str">
            <v>MAT</v>
          </cell>
          <cell r="I638">
            <v>424073.01081599999</v>
          </cell>
          <cell r="L638">
            <v>424073.01081599999</v>
          </cell>
        </row>
        <row r="639">
          <cell r="A639" t="str">
            <v>CARPINTERIA DE MADERA [019]</v>
          </cell>
          <cell r="B639" t="str">
            <v>Puerta Placard tipo L2 [PuertaPL2]</v>
          </cell>
          <cell r="D639" t="str">
            <v>Indice Materiales Construccion CAC [IMatCAC]</v>
          </cell>
          <cell r="E639" t="str">
            <v>MAT</v>
          </cell>
          <cell r="I639">
            <v>106018.252704</v>
          </cell>
          <cell r="L639">
            <v>106018.252704</v>
          </cell>
        </row>
        <row r="640">
          <cell r="A640" t="str">
            <v>CARPINTERIA DE MADERA [019]</v>
          </cell>
          <cell r="B640" t="str">
            <v>Puerta Placard tipo L4 [PuertaPL4]</v>
          </cell>
          <cell r="D640" t="str">
            <v>Indice Materiales Construccion CAC [IMatCAC]</v>
          </cell>
          <cell r="E640" t="str">
            <v>MAT</v>
          </cell>
          <cell r="I640">
            <v>397568.44763999997</v>
          </cell>
          <cell r="L640">
            <v>397568.44763999997</v>
          </cell>
        </row>
        <row r="641">
          <cell r="A641" t="str">
            <v>CARPINTERIA DE MADERA [019]</v>
          </cell>
          <cell r="B641" t="str">
            <v>Puerta Placard tipo L5 [PuertaPL5]</v>
          </cell>
          <cell r="D641" t="str">
            <v>Indice Materiales Construccion CAC [IMatCAC]</v>
          </cell>
          <cell r="E641" t="str">
            <v>MAT</v>
          </cell>
          <cell r="I641">
            <v>185048.43411599999</v>
          </cell>
          <cell r="L641">
            <v>185048.43411599999</v>
          </cell>
        </row>
        <row r="642">
          <cell r="A642" t="str">
            <v>CARPINTERIA DE MADERA [019]</v>
          </cell>
          <cell r="B642" t="str">
            <v>Puerta Placard tipo L6 [PuertaPL6]</v>
          </cell>
          <cell r="D642" t="str">
            <v>Indice Materiales Construccion CAC [IMatCAC]</v>
          </cell>
          <cell r="E642" t="str">
            <v>MAT</v>
          </cell>
          <cell r="I642">
            <v>318054.75811199995</v>
          </cell>
          <cell r="L642">
            <v>318054.75811199995</v>
          </cell>
        </row>
        <row r="643">
          <cell r="A643" t="str">
            <v>CARPINTERIA DE MADERA [019]</v>
          </cell>
          <cell r="B643" t="str">
            <v>Puerta Placard tipo L7 [PuertaPL7]</v>
          </cell>
          <cell r="D643" t="str">
            <v>Indice Materiales Construccion CAC [IMatCAC]</v>
          </cell>
          <cell r="E643" t="str">
            <v>MAT</v>
          </cell>
          <cell r="I643">
            <v>477082.13716799993</v>
          </cell>
          <cell r="L643">
            <v>477082.13716799993</v>
          </cell>
        </row>
        <row r="644">
          <cell r="A644" t="str">
            <v>CARPINTERIA DE ALUMINIO [020]</v>
          </cell>
          <cell r="B644" t="str">
            <v>Tipo PV1 (2540 x 2100 mm): Puerta corrediza [PuertaPV1]</v>
          </cell>
          <cell r="D644" t="str">
            <v>Indice Materiales Construccion CAC [IMatCAC]</v>
          </cell>
          <cell r="E644" t="str">
            <v>MAT</v>
          </cell>
          <cell r="I644">
            <v>688723.51766399993</v>
          </cell>
          <cell r="L644">
            <v>241053.23118239996</v>
          </cell>
        </row>
        <row r="645">
          <cell r="A645" t="str">
            <v>CARPINTERIA DE ALUMINIO [020]</v>
          </cell>
          <cell r="B645" t="str">
            <v>Tipo PV10 (3280 x 2400 mm): Ventana corrediza [PuertaPV10]</v>
          </cell>
          <cell r="D645" t="str">
            <v>Indice Materiales Construccion CAC [IMatCAC]</v>
          </cell>
          <cell r="E645" t="str">
            <v>MAT</v>
          </cell>
          <cell r="I645">
            <v>62457.464159999996</v>
          </cell>
          <cell r="L645">
            <v>21860.112455999995</v>
          </cell>
        </row>
        <row r="646">
          <cell r="A646" t="str">
            <v>CARPINTERIA DE ALUMINIO [020]</v>
          </cell>
          <cell r="B646" t="str">
            <v>Tipo V12 (3310 x 2100 mm): Ventana corrediza [PuertaPV12]</v>
          </cell>
          <cell r="D646" t="str">
            <v>Indice Materiales Construccion CAC [IMatCAC]</v>
          </cell>
          <cell r="E646" t="str">
            <v>MAT</v>
          </cell>
          <cell r="I646">
            <v>901245.26419199992</v>
          </cell>
          <cell r="L646">
            <v>315435.84246719995</v>
          </cell>
        </row>
        <row r="647">
          <cell r="A647" t="str">
            <v>CARPINTERIA DE ALUMINIO [020]</v>
          </cell>
          <cell r="B647" t="str">
            <v>Tipo PV2 (1600 x 2100 mm): Puerta corrediza [PuertaPV2]</v>
          </cell>
          <cell r="D647" t="str">
            <v>Indice Materiales Construccion CAC [IMatCAC]</v>
          </cell>
          <cell r="E647" t="str">
            <v>MAT</v>
          </cell>
          <cell r="I647">
            <v>1055732.172768</v>
          </cell>
          <cell r="L647">
            <v>369506.26046879997</v>
          </cell>
        </row>
        <row r="648">
          <cell r="A648" t="str">
            <v>CARPINTERIA DE ALUMINIO [020]</v>
          </cell>
          <cell r="B648" t="str">
            <v>Tipo PV4 (3650 x 2100 mm): Puerta corrediza [PuertaPV4]</v>
          </cell>
          <cell r="D648" t="str">
            <v>Indice Materiales Construccion CAC [IMatCAC]</v>
          </cell>
          <cell r="E648" t="str">
            <v>MAT</v>
          </cell>
          <cell r="I648">
            <v>133607.67638399999</v>
          </cell>
          <cell r="L648">
            <v>46762.686734399998</v>
          </cell>
        </row>
        <row r="649">
          <cell r="A649" t="str">
            <v>CARPINTERIA DE ALUMINIO [020]</v>
          </cell>
          <cell r="B649" t="str">
            <v>Tipo PV5 (2500 x 2100 mm): Puerta corrediza [PuertaPV5]</v>
          </cell>
          <cell r="D649" t="str">
            <v>Indice Materiales Construccion CAC [IMatCAC]</v>
          </cell>
          <cell r="E649" t="str">
            <v>MAT</v>
          </cell>
          <cell r="I649">
            <v>256066.93803599995</v>
          </cell>
          <cell r="L649">
            <v>89623.428312599979</v>
          </cell>
        </row>
        <row r="650">
          <cell r="A650" t="str">
            <v>CARPINTERIA DE ALUMINIO [020]</v>
          </cell>
          <cell r="B650" t="str">
            <v>Tipo PV6 (1800 x 2100 mm): Puerta corrediza [PuertaPV6]</v>
          </cell>
          <cell r="D650" t="str">
            <v>Indice Materiales Construccion CAC [IMatCAC]</v>
          </cell>
          <cell r="E650" t="str">
            <v>MAT</v>
          </cell>
          <cell r="I650">
            <v>375462.248616</v>
          </cell>
          <cell r="L650">
            <v>131411.78701559998</v>
          </cell>
        </row>
        <row r="651">
          <cell r="A651" t="str">
            <v>CARPINTERIA DE ALUMINIO [020]</v>
          </cell>
          <cell r="B651" t="str">
            <v>Tipo PV7 (4220 x 2100 mm): Puerta corrediza [PuertaPV7]</v>
          </cell>
          <cell r="D651" t="str">
            <v>Indice Materiales Construccion CAC [IMatCAC]</v>
          </cell>
          <cell r="E651" t="str">
            <v>MAT</v>
          </cell>
          <cell r="I651">
            <v>1131629.94945</v>
          </cell>
          <cell r="L651">
            <v>396070.48230749991</v>
          </cell>
        </row>
        <row r="652">
          <cell r="A652" t="str">
            <v>CARPINTERIA DE ALUMINIO [020]</v>
          </cell>
          <cell r="B652" t="str">
            <v>Tipo PV8 (6050 x 2100 mm): Puerta corrediza [PuertaPV8]</v>
          </cell>
          <cell r="D652" t="str">
            <v>Indice Materiales Construccion CAC [IMatCAC]</v>
          </cell>
          <cell r="E652" t="str">
            <v>MAT</v>
          </cell>
          <cell r="I652">
            <v>104290.447716</v>
          </cell>
          <cell r="L652">
            <v>36501.656700599997</v>
          </cell>
        </row>
        <row r="653">
          <cell r="A653" t="str">
            <v>CARPINTERIA DE ALUMINIO [020]</v>
          </cell>
          <cell r="B653" t="str">
            <v>Tipo PV9 (2300 x 2100 mm): Puerta corrediza [PuertaPV9]</v>
          </cell>
          <cell r="D653" t="str">
            <v>Indice Materiales Construccion CAC [IMatCAC]</v>
          </cell>
          <cell r="E653" t="str">
            <v>MAT</v>
          </cell>
          <cell r="I653">
            <v>82012.681295999995</v>
          </cell>
          <cell r="L653">
            <v>28704.438453599996</v>
          </cell>
        </row>
        <row r="654">
          <cell r="A654" t="str">
            <v>CARPINTERIA DE ALUMINIO [020]</v>
          </cell>
          <cell r="B654" t="str">
            <v>Tipo Pa1 (850 x 2100 mm): Puerta rebatir [PuertaPa1]</v>
          </cell>
          <cell r="D654" t="str">
            <v>Indice Materiales Construccion CAC [IMatCAC]</v>
          </cell>
          <cell r="E654" t="str">
            <v>MAT</v>
          </cell>
          <cell r="I654">
            <v>390449.26720799995</v>
          </cell>
          <cell r="L654">
            <v>136657.24352279998</v>
          </cell>
        </row>
        <row r="655">
          <cell r="A655" t="str">
            <v>CARPINTERIA DE ALUMINIO [020]</v>
          </cell>
          <cell r="B655" t="str">
            <v>Tipo Pa3 (660 x 2050 mm): Puerta rebatir [PuertaPa3]</v>
          </cell>
          <cell r="D655" t="str">
            <v>Indice Materiales Construccion CAC [IMatCAC]</v>
          </cell>
          <cell r="E655" t="str">
            <v>MAT</v>
          </cell>
          <cell r="I655">
            <v>36578.515427999999</v>
          </cell>
          <cell r="L655">
            <v>12802.480399799999</v>
          </cell>
        </row>
        <row r="656">
          <cell r="A656" t="str">
            <v>CARPINTERIA DE ALUMINIO [020]</v>
          </cell>
          <cell r="B656" t="str">
            <v>Tipo Pa4 (660 x 2050 mm): Puerta rebatir [PuertaPa4]</v>
          </cell>
          <cell r="D656" t="str">
            <v>Indice Materiales Construccion CAC [IMatCAC]</v>
          </cell>
          <cell r="E656" t="str">
            <v>MAT</v>
          </cell>
          <cell r="I656">
            <v>36578.515427999999</v>
          </cell>
          <cell r="L656">
            <v>12802.480399799999</v>
          </cell>
        </row>
        <row r="657">
          <cell r="A657" t="str">
            <v>CARPINTERIA DE ALUMINIO [020]</v>
          </cell>
          <cell r="B657" t="str">
            <v>Tipo V1 (950 x 1150 mm): Ventana corrediza 90º [VentV1]</v>
          </cell>
          <cell r="D657" t="str">
            <v>Indice Materiales Construccion CAC [IMatCAC]</v>
          </cell>
          <cell r="E657" t="str">
            <v>MAT</v>
          </cell>
          <cell r="I657">
            <v>254127.70655999996</v>
          </cell>
          <cell r="L657">
            <v>88944.697295999984</v>
          </cell>
        </row>
        <row r="658">
          <cell r="A658" t="str">
            <v>CARPINTERIA DE ALUMINIO [020]</v>
          </cell>
          <cell r="B658" t="str">
            <v>Tipo V10 (950 x 1150 mm): Ventana corrediza a 90º [VentV10]</v>
          </cell>
          <cell r="D658" t="str">
            <v>Indice Materiales Construccion CAC [IMatCAC]</v>
          </cell>
          <cell r="E658" t="str">
            <v>MAT</v>
          </cell>
          <cell r="I658">
            <v>190585.38189600001</v>
          </cell>
          <cell r="L658">
            <v>66704.883663599991</v>
          </cell>
        </row>
        <row r="659">
          <cell r="A659" t="str">
            <v>CARPINTERIA DE ALUMINIO [020]</v>
          </cell>
          <cell r="B659" t="str">
            <v>Tipo V11 (580 x 2100 mm): Ventana ventiluz [VentV11]</v>
          </cell>
          <cell r="D659" t="str">
            <v>Indice Materiales Construccion CAC [IMatCAC]</v>
          </cell>
          <cell r="E659" t="str">
            <v>MAT</v>
          </cell>
          <cell r="I659">
            <v>282680.68046400003</v>
          </cell>
          <cell r="L659">
            <v>98938.238162399997</v>
          </cell>
        </row>
        <row r="660">
          <cell r="A660" t="str">
            <v>CARPINTERIA DE ALUMINIO [020]</v>
          </cell>
          <cell r="B660" t="str">
            <v>Tipo Vatri (1640 x 620 mm): Ventana corrediza a 90º [VentV12]</v>
          </cell>
          <cell r="D660" t="str">
            <v>Indice Materiales Construccion CAC [IMatCAC]</v>
          </cell>
          <cell r="E660" t="str">
            <v>MAT</v>
          </cell>
          <cell r="I660">
            <v>49640.166575999996</v>
          </cell>
          <cell r="L660">
            <v>17374.058301599998</v>
          </cell>
        </row>
        <row r="661">
          <cell r="A661" t="str">
            <v>CARPINTERIA DE ALUMINIO [020]</v>
          </cell>
          <cell r="B661" t="str">
            <v>Tipo V13 (1790 x 1150 mm): Ventana corrediza a 90º [VentV13]</v>
          </cell>
          <cell r="D661" t="str">
            <v>Indice Materiales Construccion CAC [IMatCAC]</v>
          </cell>
          <cell r="E661" t="str">
            <v>MAT</v>
          </cell>
          <cell r="I661">
            <v>397131.73063199996</v>
          </cell>
          <cell r="L661">
            <v>138996.10572119997</v>
          </cell>
        </row>
        <row r="662">
          <cell r="A662" t="str">
            <v>CARPINTERIA DE ALUMINIO [020]</v>
          </cell>
          <cell r="B662" t="str">
            <v>Tipo V14 (300 x 1150 mm): Ventana ventiluz [VentV14]</v>
          </cell>
          <cell r="D662" t="str">
            <v>Indice Materiales Construccion CAC [IMatCAC]</v>
          </cell>
          <cell r="E662" t="str">
            <v>MAT</v>
          </cell>
          <cell r="I662">
            <v>25319.188439999998</v>
          </cell>
          <cell r="L662">
            <v>8861.7159539999975</v>
          </cell>
        </row>
        <row r="663">
          <cell r="A663" t="str">
            <v>CARPINTERIA DE ALUMINIO [020]</v>
          </cell>
          <cell r="B663" t="str">
            <v>Tipo V15 (1000 x 1150 mm): Ventana corrediza a 90º [VentV15]</v>
          </cell>
          <cell r="D663" t="str">
            <v>Indice Materiales Construccion CAC [IMatCAC]</v>
          </cell>
          <cell r="E663" t="str">
            <v>MAT</v>
          </cell>
          <cell r="I663">
            <v>32497.291007999997</v>
          </cell>
          <cell r="L663">
            <v>11374.051852799998</v>
          </cell>
        </row>
        <row r="664">
          <cell r="A664" t="str">
            <v>CARPINTERIA DE ALUMINIO [020]</v>
          </cell>
          <cell r="B664" t="str">
            <v>Tipo V16 (1700 x 2100 mm): Ventana corrediza a 90º [VentV16]</v>
          </cell>
          <cell r="D664" t="str">
            <v>Indice Materiales Construccion CAC [IMatCAC]</v>
          </cell>
          <cell r="E664" t="str">
            <v>MAT</v>
          </cell>
          <cell r="I664">
            <v>680685.84511200001</v>
          </cell>
          <cell r="L664">
            <v>238240.04578919997</v>
          </cell>
        </row>
        <row r="665">
          <cell r="A665" t="str">
            <v>CARPINTERIA DE ALUMINIO [020]</v>
          </cell>
          <cell r="B665" t="str">
            <v>Tipo V17 (5670 x 1300 mm): Ventana corrediza a 90º [VentV17]</v>
          </cell>
          <cell r="D665" t="str">
            <v>Indice Materiales Construccion CAC [IMatCAC]</v>
          </cell>
          <cell r="E665" t="str">
            <v>MAT</v>
          </cell>
          <cell r="I665">
            <v>67031.728217999989</v>
          </cell>
          <cell r="L665">
            <v>23461.104876299996</v>
          </cell>
        </row>
        <row r="666">
          <cell r="A666" t="str">
            <v>CARPINTERIA DE ALUMINIO [020]</v>
          </cell>
          <cell r="B666" t="str">
            <v>Tipo V18 (4910 x 1300 mm): Ventana corrediza a 90º [VentV18]</v>
          </cell>
          <cell r="D666" t="str">
            <v>Indice Materiales Construccion CAC [IMatCAC]</v>
          </cell>
          <cell r="E666" t="str">
            <v>MAT</v>
          </cell>
          <cell r="I666">
            <v>61250.426873999997</v>
          </cell>
          <cell r="L666">
            <v>21437.6494059</v>
          </cell>
        </row>
        <row r="667">
          <cell r="A667" t="str">
            <v>CARPINTERIA DE ALUMINIO [020]</v>
          </cell>
          <cell r="B667" t="str">
            <v>Tipo V2 (300 x 1350 mm): Ventana ventiluz [VentV2]</v>
          </cell>
          <cell r="D667" t="str">
            <v>Indice Materiales Construccion CAC [IMatCAC]</v>
          </cell>
          <cell r="E667" t="str">
            <v>MAT</v>
          </cell>
          <cell r="I667">
            <v>226538.28287999998</v>
          </cell>
          <cell r="L667">
            <v>79288.399007999993</v>
          </cell>
        </row>
        <row r="668">
          <cell r="A668" t="str">
            <v>CARPINTERIA DE ALUMINIO [020]</v>
          </cell>
          <cell r="B668" t="str">
            <v>Tipo V3 (360 x 1150 mm): Ventana ventiluz [VentV3]</v>
          </cell>
          <cell r="D668" t="str">
            <v>Indice Materiales Construccion CAC [IMatCAC]</v>
          </cell>
          <cell r="E668" t="str">
            <v>MAT</v>
          </cell>
          <cell r="I668">
            <v>213395.18054399997</v>
          </cell>
          <cell r="L668">
            <v>74688.313190399989</v>
          </cell>
        </row>
        <row r="669">
          <cell r="A669" t="str">
            <v>CARPINTERIA DE ALUMINIO [020]</v>
          </cell>
          <cell r="B669" t="str">
            <v>Tipo V4 (1000 x 620 mm): Ventana corrediza a 90º [VentV4]</v>
          </cell>
          <cell r="D669" t="str">
            <v>Indice Materiales Construccion CAC [IMatCAC]</v>
          </cell>
          <cell r="E669" t="str">
            <v>MAT</v>
          </cell>
          <cell r="I669">
            <v>74205.498275999998</v>
          </cell>
          <cell r="L669">
            <v>25971.924396599996</v>
          </cell>
        </row>
        <row r="670">
          <cell r="A670" t="str">
            <v>CARPINTERIA DE ALUMINIO [020]</v>
          </cell>
          <cell r="B670" t="str">
            <v>Tipo V5 (2500 x 1150 mm): Ventana corrediza 90º [VentV5]</v>
          </cell>
          <cell r="D670" t="str">
            <v>Indice Materiales Construccion CAC [IMatCAC]</v>
          </cell>
          <cell r="E670" t="str">
            <v>MAT</v>
          </cell>
          <cell r="I670">
            <v>176823.597132</v>
          </cell>
          <cell r="L670">
            <v>61888.258996199991</v>
          </cell>
        </row>
        <row r="671">
          <cell r="A671" t="str">
            <v>CARPINTERIA DE ALUMINIO [020]</v>
          </cell>
          <cell r="B671" t="str">
            <v>Tipo V6 (400 x 800 mm): Ventana ventiluz [VentV6]</v>
          </cell>
          <cell r="D671" t="str">
            <v>Indice Materiales Construccion CAC [IMatCAC]</v>
          </cell>
          <cell r="E671" t="str">
            <v>MAT</v>
          </cell>
          <cell r="I671">
            <v>66786.508151999995</v>
          </cell>
          <cell r="L671">
            <v>23375.277853199997</v>
          </cell>
        </row>
        <row r="672">
          <cell r="A672" t="str">
            <v>CARPINTERIA DE ALUMINIO [020]</v>
          </cell>
          <cell r="B672" t="str">
            <v>Tipo V7 (400 x 800 mm): Ventana ventiluz [VentV7]</v>
          </cell>
          <cell r="D672" t="str">
            <v>Indice Materiales Construccion CAC [IMatCAC]</v>
          </cell>
          <cell r="E672" t="str">
            <v>MAT</v>
          </cell>
          <cell r="I672">
            <v>133573.01630399999</v>
          </cell>
          <cell r="L672">
            <v>46750.555706399995</v>
          </cell>
        </row>
        <row r="673">
          <cell r="A673" t="str">
            <v>CARPINTERIA DE ALUMINIO [020]</v>
          </cell>
          <cell r="B673" t="str">
            <v>Tipo V8 (1520 x 620 mm): Ventana corrediza a 90º [VentV8]</v>
          </cell>
          <cell r="D673" t="str">
            <v>Indice Materiales Construccion CAC [IMatCAC]</v>
          </cell>
          <cell r="E673" t="str">
            <v>MAT</v>
          </cell>
          <cell r="I673">
            <v>189192.04668</v>
          </cell>
          <cell r="L673">
            <v>66217.216337999998</v>
          </cell>
        </row>
        <row r="674">
          <cell r="A674" t="str">
            <v>CARPINTERIA DE ALUMINIO [020]</v>
          </cell>
          <cell r="B674" t="str">
            <v>Tipo V9 (1500 x 2100 mm): Ventana corrediza a 90º [VentV9]</v>
          </cell>
          <cell r="D674" t="str">
            <v>Indice Materiales Construccion CAC [IMatCAC]</v>
          </cell>
          <cell r="E674" t="str">
            <v>MAT</v>
          </cell>
          <cell r="I674">
            <v>417459.86755199998</v>
          </cell>
          <cell r="L674">
            <v>146110.95364319999</v>
          </cell>
        </row>
        <row r="675">
          <cell r="A675" t="str">
            <v>CARPINTERIA MENOR, VIDRIOS  Y ESPEJOS [021]</v>
          </cell>
          <cell r="B675" t="str">
            <v>Carpinteria,Vidrios y Espejos MAT [03CA003001]</v>
          </cell>
          <cell r="D675" t="str">
            <v>Indice Materiales Construccion CAC [IMatCAC]</v>
          </cell>
          <cell r="E675" t="str">
            <v>MAT</v>
          </cell>
          <cell r="I675">
            <v>4559533.5240000002</v>
          </cell>
          <cell r="L675">
            <v>4559533.5240000002</v>
          </cell>
        </row>
        <row r="676">
          <cell r="A676" t="str">
            <v>CARPINTERIA MENOR, VIDRIOS  Y ESPEJOS [021]</v>
          </cell>
          <cell r="B676" t="str">
            <v>Puerta Placard tipo L1 [PuertaPL1]</v>
          </cell>
          <cell r="D676" t="str">
            <v>Indice Materiales Construccion CAC [IMatCAC]</v>
          </cell>
          <cell r="E676" t="str">
            <v>MAT</v>
          </cell>
          <cell r="I676">
            <v>0</v>
          </cell>
          <cell r="L676">
            <v>0</v>
          </cell>
        </row>
        <row r="677">
          <cell r="A677" t="str">
            <v>CARPINTERIA MENOR, VIDRIOS  Y ESPEJOS [021]</v>
          </cell>
          <cell r="B677" t="str">
            <v>Puerta Placard tipo L2 [PuertaPL2]</v>
          </cell>
          <cell r="D677" t="str">
            <v>Indice Materiales Construccion CAC [IMatCAC]</v>
          </cell>
          <cell r="E677" t="str">
            <v>MAT</v>
          </cell>
          <cell r="I677">
            <v>0</v>
          </cell>
          <cell r="L677">
            <v>0</v>
          </cell>
        </row>
        <row r="678">
          <cell r="A678" t="str">
            <v>CARPINTERIA MENOR, VIDRIOS  Y ESPEJOS [021]</v>
          </cell>
          <cell r="B678" t="str">
            <v>Puerta Placard tipo L4 [PuertaPL4]</v>
          </cell>
          <cell r="D678" t="str">
            <v>Indice Materiales Construccion CAC [IMatCAC]</v>
          </cell>
          <cell r="E678" t="str">
            <v>MAT</v>
          </cell>
          <cell r="I678">
            <v>0</v>
          </cell>
          <cell r="L678">
            <v>0</v>
          </cell>
        </row>
        <row r="679">
          <cell r="A679" t="str">
            <v>CARPINTERIA MENOR, VIDRIOS  Y ESPEJOS [021]</v>
          </cell>
          <cell r="B679" t="str">
            <v>Puerta Placard tipo L5 [PuertaPL5]</v>
          </cell>
          <cell r="D679" t="str">
            <v>Indice Materiales Construccion CAC [IMatCAC]</v>
          </cell>
          <cell r="E679" t="str">
            <v>MAT</v>
          </cell>
          <cell r="I679">
            <v>0</v>
          </cell>
          <cell r="L679">
            <v>0</v>
          </cell>
        </row>
        <row r="680">
          <cell r="A680" t="str">
            <v>CARPINTERIA MENOR, VIDRIOS  Y ESPEJOS [021]</v>
          </cell>
          <cell r="B680" t="str">
            <v>Puerta Placard tipo L6 [PuertaPL6]</v>
          </cell>
          <cell r="D680" t="str">
            <v>Indice Materiales Construccion CAC [IMatCAC]</v>
          </cell>
          <cell r="E680" t="str">
            <v>MAT</v>
          </cell>
          <cell r="I680">
            <v>0</v>
          </cell>
          <cell r="L680">
            <v>0</v>
          </cell>
        </row>
        <row r="681">
          <cell r="A681" t="str">
            <v>CARPINTERIA MENOR, VIDRIOS  Y ESPEJOS [021]</v>
          </cell>
          <cell r="B681" t="str">
            <v>Puerta Placard tipo L7 [PuertaPL7]</v>
          </cell>
          <cell r="D681" t="str">
            <v>Indice Materiales Construccion CAC [IMatCAC]</v>
          </cell>
          <cell r="E681" t="str">
            <v>MAT</v>
          </cell>
          <cell r="I681">
            <v>0</v>
          </cell>
          <cell r="L681">
            <v>0</v>
          </cell>
        </row>
        <row r="682">
          <cell r="A682" t="str">
            <v>CARPINTERIA MENOR, VIDRIOS  Y ESPEJOS [021]</v>
          </cell>
          <cell r="B682" t="str">
            <v xml:space="preserve">  [VidrioBaranda]</v>
          </cell>
          <cell r="D682" t="str">
            <v>Indice Materiales Construccion CAC [IMatCAC]</v>
          </cell>
          <cell r="E682" t="str">
            <v>MAT</v>
          </cell>
          <cell r="I682">
            <v>0</v>
          </cell>
          <cell r="L682">
            <v>0</v>
          </cell>
        </row>
        <row r="683">
          <cell r="A683" t="str">
            <v>CARPINTERIA METALICA [022]</v>
          </cell>
          <cell r="B683" t="str">
            <v>Puertas de 80 metalicas ignifugas [PuertaMetEsc]</v>
          </cell>
          <cell r="D683" t="str">
            <v>Indice Materiales Construccion CAC [IMatCAC]</v>
          </cell>
          <cell r="E683" t="str">
            <v>MAT</v>
          </cell>
          <cell r="I683">
            <v>662311.67020199995</v>
          </cell>
          <cell r="L683">
            <v>662311.67020199995</v>
          </cell>
        </row>
        <row r="684">
          <cell r="A684" t="str">
            <v>AGUA CALIENTE GRAL [027]</v>
          </cell>
          <cell r="B684" t="str">
            <v>Instalación de Gas MAT [03IG000001]</v>
          </cell>
          <cell r="D684" t="str">
            <v>Indice Materiales Construccion CAC [IMatCAC]</v>
          </cell>
          <cell r="E684" t="str">
            <v>MAT</v>
          </cell>
          <cell r="I684">
            <v>0</v>
          </cell>
          <cell r="L684">
            <v>0</v>
          </cell>
        </row>
        <row r="685">
          <cell r="A685" t="str">
            <v>AGUA CALIENTE GRAL [027]</v>
          </cell>
          <cell r="B685" t="str">
            <v>Termotanque Solar Hissuma 300l + Kit Electrico + Barra De Mg [Panelsol]</v>
          </cell>
          <cell r="D685" t="str">
            <v>Indice Materiales Construccion CAC [IMatCAC]</v>
          </cell>
          <cell r="E685" t="str">
            <v>MAT</v>
          </cell>
          <cell r="I685">
            <v>0</v>
          </cell>
          <cell r="L685">
            <v>0</v>
          </cell>
        </row>
        <row r="686">
          <cell r="A686" t="str">
            <v>AGUA CALIENTE GRAL [027]</v>
          </cell>
          <cell r="B686" t="str">
            <v>Alimentacion electrica Termotanques [alelectermo]</v>
          </cell>
          <cell r="D686" t="str">
            <v>Indice Materiales Construccion CAC [IMatCAC]</v>
          </cell>
          <cell r="E686" t="str">
            <v>MAT</v>
          </cell>
          <cell r="I686">
            <v>0</v>
          </cell>
          <cell r="L686">
            <v>0</v>
          </cell>
        </row>
        <row r="687">
          <cell r="A687" t="str">
            <v>AGUA CALIENTE GRAL [027]</v>
          </cell>
          <cell r="B687" t="str">
            <v>Termotanque Comer. Termopila 300 Lts. GN [termo]</v>
          </cell>
          <cell r="D687" t="str">
            <v>Indice Materiales Construccion CAC [IMatCAC]</v>
          </cell>
          <cell r="E687" t="str">
            <v>MAT</v>
          </cell>
          <cell r="I687">
            <v>758518.52075999998</v>
          </cell>
          <cell r="L687">
            <v>758518.52075999998</v>
          </cell>
        </row>
        <row r="688">
          <cell r="A688" t="str">
            <v>INSTALACION SANITARIA [028]</v>
          </cell>
          <cell r="B688" t="str">
            <v>Instalación Sanitaria MAT [03IS000001]</v>
          </cell>
          <cell r="D688" t="str">
            <v>Bacha piazza A117 cuadrada 45x40 [BachaBaño]</v>
          </cell>
          <cell r="E688" t="str">
            <v>MAT</v>
          </cell>
          <cell r="I688">
            <v>714460.24</v>
          </cell>
          <cell r="L688">
            <v>714460.24</v>
          </cell>
        </row>
        <row r="689">
          <cell r="A689" t="str">
            <v>INSTALACION SANITARIA [028]</v>
          </cell>
          <cell r="B689" t="str">
            <v>Instalación Sanitaria MAT [03IS000001]</v>
          </cell>
          <cell r="D689" t="str">
            <v>Bacha de baño de servicio [BachaBaño2a]</v>
          </cell>
          <cell r="E689" t="str">
            <v>MAT</v>
          </cell>
          <cell r="I689">
            <v>3923.46</v>
          </cell>
          <cell r="L689">
            <v>3923.46</v>
          </cell>
        </row>
        <row r="690">
          <cell r="A690" t="str">
            <v>INSTALACION SANITARIA [028]</v>
          </cell>
          <cell r="B690" t="str">
            <v>Instalación Sanitaria MAT [03IS000001]</v>
          </cell>
          <cell r="D690" t="str">
            <v>Bañera Sacha 140x70 Roca [Bañera140]</v>
          </cell>
          <cell r="E690" t="str">
            <v>MAT</v>
          </cell>
          <cell r="I690">
            <v>444408</v>
          </cell>
          <cell r="L690">
            <v>444408</v>
          </cell>
        </row>
        <row r="691">
          <cell r="A691" t="str">
            <v>INSTALACION SANITARIA [028]</v>
          </cell>
          <cell r="B691" t="str">
            <v>Instalación Sanitaria MAT [03IS000001]</v>
          </cell>
          <cell r="D691" t="str">
            <v>Bañera Sacha 150x70 Roca [Bañera150]</v>
          </cell>
          <cell r="E691" t="str">
            <v>MAT</v>
          </cell>
          <cell r="I691">
            <v>508188.72000000003</v>
          </cell>
          <cell r="L691">
            <v>508188.72000000003</v>
          </cell>
        </row>
        <row r="692">
          <cell r="A692" t="str">
            <v>INSTALACION SANITARIA [028]</v>
          </cell>
          <cell r="B692" t="str">
            <v>Instalación Sanitaria MAT [03IS000001]</v>
          </cell>
          <cell r="D692" t="str">
            <v>Bidet ferrum bari  3 agujeros [Bidet]</v>
          </cell>
          <cell r="E692" t="str">
            <v>MAT</v>
          </cell>
          <cell r="I692">
            <v>403163.18</v>
          </cell>
          <cell r="L692">
            <v>403163.18</v>
          </cell>
        </row>
        <row r="693">
          <cell r="A693" t="str">
            <v>INSTALACION SANITARIA [028]</v>
          </cell>
          <cell r="B693" t="str">
            <v>Instalación Sanitaria MAT [03IS000001]</v>
          </cell>
          <cell r="D693" t="str">
            <v>Deposito ferrum Bari [Deposito]</v>
          </cell>
          <cell r="E693" t="str">
            <v>MAT</v>
          </cell>
          <cell r="I693">
            <v>658107.92000000004</v>
          </cell>
          <cell r="L693">
            <v>658107.92000000004</v>
          </cell>
        </row>
        <row r="694">
          <cell r="A694" t="str">
            <v>INSTALACION SANITARIA [028]</v>
          </cell>
          <cell r="B694" t="str">
            <v>Instalación Sanitaria MAT [03IS000001]</v>
          </cell>
          <cell r="D694" t="str">
            <v>Griferia California lavabo - bidet - ducha [GrifLav]</v>
          </cell>
          <cell r="E694" t="str">
            <v>MAT</v>
          </cell>
          <cell r="I694">
            <v>1978855.2000000002</v>
          </cell>
          <cell r="L694">
            <v>1978855.2000000002</v>
          </cell>
        </row>
        <row r="695">
          <cell r="A695" t="str">
            <v>INSTALACION SANITARIA [028]</v>
          </cell>
          <cell r="B695" t="str">
            <v>Instalación Sanitaria MAT [03IS000001]</v>
          </cell>
          <cell r="D695" t="str">
            <v>Indice Materiales Construccion CAC [IMatCAC]</v>
          </cell>
          <cell r="E695" t="str">
            <v>MAT</v>
          </cell>
          <cell r="I695">
            <v>7402192.1162279993</v>
          </cell>
          <cell r="L695">
            <v>7402192.1162279993</v>
          </cell>
        </row>
        <row r="696">
          <cell r="A696" t="str">
            <v>INSTALACION SANITARIA [028]</v>
          </cell>
          <cell r="B696" t="str">
            <v>Instalación Sanitaria MAT [03IS000001]</v>
          </cell>
          <cell r="D696" t="str">
            <v>Inodoro Ferrum Bari largo [Inodoro]</v>
          </cell>
          <cell r="E696" t="str">
            <v>MAT</v>
          </cell>
          <cell r="I696">
            <v>863624.74</v>
          </cell>
          <cell r="L696">
            <v>863624.74</v>
          </cell>
        </row>
        <row r="697">
          <cell r="A697" t="str">
            <v>INSTALACION SANITARIA [028]</v>
          </cell>
          <cell r="B697" t="str">
            <v>Instalación Sanitaria MAT [03IS000001]</v>
          </cell>
          <cell r="D697" t="str">
            <v>Inodoro de servicio [Inodoro2a]</v>
          </cell>
          <cell r="E697" t="str">
            <v>MAT</v>
          </cell>
          <cell r="I697">
            <v>3923.46</v>
          </cell>
          <cell r="L697">
            <v>3923.46</v>
          </cell>
        </row>
        <row r="698">
          <cell r="A698" t="str">
            <v>INSTALACION ELECTRICA [029]</v>
          </cell>
          <cell r="B698" t="str">
            <v>ELECTRICIDAD MATERIALES [03IE00001MEL]</v>
          </cell>
          <cell r="D698" t="str">
            <v>Indice Materiales Construccion CAC [IMatCAC]</v>
          </cell>
          <cell r="E698" t="str">
            <v>MAT</v>
          </cell>
          <cell r="I698">
            <v>336103.12826999999</v>
          </cell>
          <cell r="L698">
            <v>63859.594371299994</v>
          </cell>
        </row>
        <row r="699">
          <cell r="A699" t="str">
            <v>INSTALACION ELECTRICA [029]</v>
          </cell>
          <cell r="B699" t="str">
            <v>ELECTRICIDAD MATERIALES [03IE00001MEL]</v>
          </cell>
          <cell r="D699" t="str">
            <v>Indice Dólar [Idolar]</v>
          </cell>
          <cell r="E699" t="str">
            <v>MAT</v>
          </cell>
          <cell r="I699">
            <v>8871450</v>
          </cell>
          <cell r="L699">
            <v>1685575.5</v>
          </cell>
        </row>
        <row r="700">
          <cell r="A700" t="str">
            <v>TELECOMUNICACIONES [031]</v>
          </cell>
          <cell r="B700" t="str">
            <v>Telecomunicaciones MAT [03TC000001]</v>
          </cell>
          <cell r="D700" t="str">
            <v>Indice Dólar [Idolar]</v>
          </cell>
          <cell r="E700" t="str">
            <v>MAT</v>
          </cell>
          <cell r="I700">
            <v>660365</v>
          </cell>
          <cell r="L700">
            <v>528292.00000000012</v>
          </cell>
        </row>
        <row r="701">
          <cell r="A701" t="str">
            <v>TELECOMUNICACIONES [031]</v>
          </cell>
          <cell r="B701" t="str">
            <v>MONTANTE TELEFONICA DE 575X410X420 MM [Montante]</v>
          </cell>
          <cell r="D701" t="str">
            <v>Indice Materiales Construccion CAC [IMatCAC]</v>
          </cell>
          <cell r="E701" t="str">
            <v>MAT</v>
          </cell>
          <cell r="I701">
            <v>176277.70087199999</v>
          </cell>
          <cell r="L701">
            <v>176277.70087199999</v>
          </cell>
        </row>
        <row r="702">
          <cell r="A702" t="str">
            <v>INSTALACION CONTRA INCENDIOS [032]</v>
          </cell>
          <cell r="B702" t="str">
            <v>Instalación contra incendios MAT [03IC000002]</v>
          </cell>
          <cell r="D702" t="str">
            <v>Indice Materiales Construccion CAC [IMatCAC]</v>
          </cell>
          <cell r="E702" t="str">
            <v>MAT</v>
          </cell>
          <cell r="I702">
            <v>2591288.095032</v>
          </cell>
          <cell r="L702">
            <v>2591288.095032</v>
          </cell>
        </row>
        <row r="703">
          <cell r="A703" t="str">
            <v>PINTURA [033]</v>
          </cell>
          <cell r="B703" t="str">
            <v>Pintura Materiales [03PN001011MAT]</v>
          </cell>
          <cell r="D703" t="str">
            <v>Indice Materiales Construccion CAC [IMatCAC]</v>
          </cell>
          <cell r="E703" t="str">
            <v>MAT</v>
          </cell>
          <cell r="I703">
            <v>3104639.4064139999</v>
          </cell>
          <cell r="L703">
            <v>2607897.1013877597</v>
          </cell>
        </row>
        <row r="704">
          <cell r="A704" t="str">
            <v>PINTURA [033]</v>
          </cell>
          <cell r="B704" t="str">
            <v>Pintura vigas balcones frente [PIN09]</v>
          </cell>
          <cell r="D704" t="str">
            <v>FIJADOR AL AGUA [PIN03]</v>
          </cell>
          <cell r="E704" t="str">
            <v>MAT</v>
          </cell>
          <cell r="I704">
            <v>1097.7636000000002</v>
          </cell>
          <cell r="L704">
            <v>1097.7636000000002</v>
          </cell>
        </row>
        <row r="705">
          <cell r="A705" t="str">
            <v>PINTURA [033]</v>
          </cell>
          <cell r="B705" t="str">
            <v>Pintura vigas balcones frente [PIN09]</v>
          </cell>
          <cell r="D705" t="str">
            <v>PINTURA LATEX EXT  Alba [PintExt]</v>
          </cell>
          <cell r="E705" t="str">
            <v>MAT</v>
          </cell>
          <cell r="I705">
            <v>28212.061920000004</v>
          </cell>
          <cell r="L705">
            <v>28212.061920000004</v>
          </cell>
        </row>
      </sheetData>
      <sheetData sheetId="20">
        <row r="1">
          <cell r="AB1">
            <v>1790208.761122429</v>
          </cell>
          <cell r="AC1">
            <v>192476487.79905939</v>
          </cell>
          <cell r="AN1">
            <v>1790208.761122429</v>
          </cell>
        </row>
        <row r="2">
          <cell r="AB2" t="str">
            <v>Nivel</v>
          </cell>
          <cell r="AC2" t="str">
            <v>Tarea</v>
          </cell>
          <cell r="AE2" t="str">
            <v>Recurso</v>
          </cell>
          <cell r="AF2" t="str">
            <v>Tipo</v>
          </cell>
          <cell r="AJ2" t="str">
            <v>Codigo CONCATENADO</v>
          </cell>
          <cell r="AN2" t="str">
            <v>CTAct</v>
          </cell>
        </row>
        <row r="3">
          <cell r="AB3" t="str">
            <v>Ventas y Administracion [038]</v>
          </cell>
          <cell r="AC3" t="str">
            <v>Gastos de publicidad [Publicidad]</v>
          </cell>
          <cell r="AE3" t="str">
            <v>Indice Gral Construccion CAC [IGralCAC]</v>
          </cell>
          <cell r="AF3" t="str">
            <v>GG</v>
          </cell>
          <cell r="AJ3" t="str">
            <v>Ventas y Administracion [038]Gastos de publicidad [Publicidad]Indice Gral Construccion CAC [IGralCAC]</v>
          </cell>
          <cell r="AN3">
            <v>22506.456742963645</v>
          </cell>
        </row>
        <row r="4">
          <cell r="AB4" t="str">
            <v>TASA DE DERECHOS Y SERVICIOS [001]</v>
          </cell>
          <cell r="AC4" t="str">
            <v>PROYECTO [98TD000003]</v>
          </cell>
          <cell r="AE4" t="str">
            <v>Indice Gral Construccion CAC [IGralCAC]</v>
          </cell>
          <cell r="AF4" t="str">
            <v>GG</v>
          </cell>
          <cell r="AJ4" t="str">
            <v>TASA DE DERECHOS Y SERVICIOS [001]PROYECTO [98TD000003]Indice Gral Construccion CAC [IGralCAC]</v>
          </cell>
          <cell r="AN4">
            <v>508900.33702672133</v>
          </cell>
        </row>
        <row r="5">
          <cell r="AB5" t="str">
            <v>TASA DE DERECHOS Y SERVICIOS [001]</v>
          </cell>
          <cell r="AC5" t="str">
            <v>TASAS, DERECHOS, SERVICIOS [98TD000001]</v>
          </cell>
          <cell r="AE5" t="str">
            <v>Indice Gral Construccion CAC [IGralCAC]</v>
          </cell>
          <cell r="AF5" t="str">
            <v>GG</v>
          </cell>
          <cell r="AJ5" t="str">
            <v>TASA DE DERECHOS Y SERVICIOS [001]TASAS, DERECHOS, SERVICIOS [98TD000001]Indice Gral Construccion CAC [IGralCAC]</v>
          </cell>
          <cell r="AN5">
            <v>1677.146760763947</v>
          </cell>
        </row>
        <row r="6">
          <cell r="AB6" t="str">
            <v>TASA DE DERECHOS Y SERVICIOS [001]</v>
          </cell>
          <cell r="AC6" t="str">
            <v>TASAS, DERECHOS, SERVICIOS [98TD000001]</v>
          </cell>
          <cell r="AE6" t="str">
            <v>Indice Gral Construccion CAC [IGralCAC]</v>
          </cell>
          <cell r="AF6" t="str">
            <v>GG</v>
          </cell>
          <cell r="AJ6" t="str">
            <v>TASA DE DERECHOS Y SERVICIOS [001]TASAS, DERECHOS, SERVICIOS [98TD000001]Indice Gral Construccion CAC [IGralCAC]</v>
          </cell>
          <cell r="AN6">
            <v>333.45228752603924</v>
          </cell>
        </row>
        <row r="7">
          <cell r="AB7" t="str">
            <v>TASA DE DERECHOS Y SERVICIOS [001]</v>
          </cell>
          <cell r="AC7" t="str">
            <v>PROYECTO [98TD000003]</v>
          </cell>
          <cell r="AE7" t="str">
            <v>Indice Gral Construccion CAC [IGralCAC]</v>
          </cell>
          <cell r="AF7" t="str">
            <v>GG</v>
          </cell>
          <cell r="AJ7" t="str">
            <v>TASA DE DERECHOS Y SERVICIOS [001]PROYECTO [98TD000003]Indice Gral Construccion CAC [IGralCAC]</v>
          </cell>
          <cell r="AN7">
            <v>371443.64038165845</v>
          </cell>
        </row>
        <row r="8">
          <cell r="AB8" t="str">
            <v>TASA DE DERECHOS Y SERVICIOS [001]</v>
          </cell>
          <cell r="AC8" t="str">
            <v>TASAS, DERECHOS, SERVICIOS [98TD000001]</v>
          </cell>
          <cell r="AE8" t="str">
            <v>Indice Gral Construccion CAC [IGralCAC]</v>
          </cell>
          <cell r="AF8" t="str">
            <v>GG</v>
          </cell>
          <cell r="AJ8" t="str">
            <v>TASA DE DERECHOS Y SERVICIOS [001]TASAS, DERECHOS, SERVICIOS [98TD000001]Indice Gral Construccion CAC [IGralCAC]</v>
          </cell>
          <cell r="AN8">
            <v>113556.70968379013</v>
          </cell>
        </row>
        <row r="9">
          <cell r="AB9" t="str">
            <v>TASA DE DERECHOS Y SERVICIOS [001]</v>
          </cell>
          <cell r="AC9" t="str">
            <v>TASAS, DERECHOS, SERVICIOS [98TD000001]</v>
          </cell>
          <cell r="AE9" t="str">
            <v>Indice Gral Construccion CAC [IGralCAC]</v>
          </cell>
          <cell r="AF9" t="str">
            <v>GG</v>
          </cell>
          <cell r="AJ9" t="str">
            <v>TASA DE DERECHOS Y SERVICIOS [001]TASAS, DERECHOS, SERVICIOS [98TD000001]Indice Gral Construccion CAC [IGralCAC]</v>
          </cell>
          <cell r="AN9">
            <v>2034.0589539088394</v>
          </cell>
        </row>
        <row r="10">
          <cell r="AB10" t="str">
            <v>TASA DE DERECHOS Y SERVICIOS [001]</v>
          </cell>
          <cell r="AC10" t="str">
            <v>PROYECTO [98TD000003]</v>
          </cell>
          <cell r="AE10" t="str">
            <v>Indice Gral Construccion CAC [IGralCAC]</v>
          </cell>
          <cell r="AF10" t="str">
            <v>GG</v>
          </cell>
          <cell r="AJ10" t="str">
            <v>TASA DE DERECHOS Y SERVICIOS [001]PROYECTO [98TD000003]Indice Gral Construccion CAC [IGralCAC]</v>
          </cell>
          <cell r="AN10">
            <v>60899.236604095007</v>
          </cell>
        </row>
        <row r="11">
          <cell r="AB11" t="str">
            <v>TASA DE DERECHOS Y SERVICIOS [001]</v>
          </cell>
          <cell r="AC11" t="str">
            <v>ANTEPROYECTO [98TD000002]</v>
          </cell>
          <cell r="AE11" t="str">
            <v>Indice Gral Construccion CAC [IGralCAC]</v>
          </cell>
          <cell r="AF11" t="str">
            <v>GG</v>
          </cell>
          <cell r="AJ11" t="str">
            <v>TASA DE DERECHOS Y SERVICIOS [001]ANTEPROYECTO [98TD000002]Indice Gral Construccion CAC [IGralCAC]</v>
          </cell>
          <cell r="AN11">
            <v>57809.084077831612</v>
          </cell>
        </row>
        <row r="12">
          <cell r="AB12" t="str">
            <v>TASA DE DERECHOS Y SERVICIOS [001]</v>
          </cell>
          <cell r="AC12" t="str">
            <v>OTROS [98TD000008]</v>
          </cell>
          <cell r="AE12" t="str">
            <v>Indice Gral Construccion CAC [IGralCAC]</v>
          </cell>
          <cell r="AF12" t="str">
            <v>GG</v>
          </cell>
          <cell r="AJ12" t="str">
            <v>TASA DE DERECHOS Y SERVICIOS [001]OTROS [98TD000008]Indice Gral Construccion CAC [IGralCAC]</v>
          </cell>
          <cell r="AN12">
            <v>642.32315642035132</v>
          </cell>
        </row>
        <row r="13">
          <cell r="AB13" t="str">
            <v>TASA DE DERECHOS Y SERVICIOS [001]</v>
          </cell>
          <cell r="AC13" t="str">
            <v>OTROS [98TD000008]</v>
          </cell>
          <cell r="AE13" t="str">
            <v>Indice Gral Construccion CAC [IGralCAC]</v>
          </cell>
          <cell r="AF13" t="str">
            <v>GG</v>
          </cell>
          <cell r="AJ13" t="str">
            <v>TASA DE DERECHOS Y SERVICIOS [001]OTROS [98TD000008]Indice Gral Construccion CAC [IGralCAC]</v>
          </cell>
          <cell r="AN13">
            <v>2569.2926256814053</v>
          </cell>
        </row>
        <row r="14">
          <cell r="AB14" t="str">
            <v>TASA DE DERECHOS Y SERVICIOS [001]</v>
          </cell>
          <cell r="AC14" t="str">
            <v>TASAS, DERECHOS, SERVICIOS [98TD000001]</v>
          </cell>
          <cell r="AE14" t="str">
            <v>Indice Gral Construccion CAC [IGralCAC]</v>
          </cell>
          <cell r="AF14" t="str">
            <v>GG</v>
          </cell>
          <cell r="AJ14" t="str">
            <v>TASA DE DERECHOS Y SERVICIOS [001]TASAS, DERECHOS, SERVICIOS [98TD000001]Indice Gral Construccion CAC [IGralCAC]</v>
          </cell>
          <cell r="AN14">
            <v>1323.1857022259237</v>
          </cell>
        </row>
        <row r="15">
          <cell r="AB15" t="str">
            <v>Ventas y Administracion [038]</v>
          </cell>
          <cell r="AC15" t="str">
            <v>Gastos de publicidad [Publicidad]</v>
          </cell>
          <cell r="AE15" t="str">
            <v>Indice Gral Construccion CAC [IGralCAC]</v>
          </cell>
          <cell r="AF15" t="str">
            <v>GG</v>
          </cell>
          <cell r="AJ15" t="str">
            <v>Ventas y Administracion [038]Gastos de publicidad [Publicidad]Indice Gral Construccion CAC [IGralCAC]</v>
          </cell>
          <cell r="AN15">
            <v>58695.490033691698</v>
          </cell>
        </row>
        <row r="16">
          <cell r="AB16" t="str">
            <v>TASA DE DERECHOS Y SERVICIOS [001]</v>
          </cell>
          <cell r="AC16" t="str">
            <v>OTROS [98TD000008]</v>
          </cell>
          <cell r="AE16" t="str">
            <v>Indice Gral Construccion CAC [IGralCAC]</v>
          </cell>
          <cell r="AF16" t="str">
            <v>GG</v>
          </cell>
          <cell r="AJ16" t="str">
            <v>TASA DE DERECHOS Y SERVICIOS [001]OTROS [98TD000008]Indice Gral Construccion CAC [IGralCAC]</v>
          </cell>
          <cell r="AN16">
            <v>13441.787029479545</v>
          </cell>
        </row>
        <row r="17">
          <cell r="AB17" t="str">
            <v>TASA DE DERECHOS Y SERVICIOS [001]</v>
          </cell>
          <cell r="AC17" t="str">
            <v>TASAS, DERECHOS, SERVICIOS [98TD000001]</v>
          </cell>
          <cell r="AE17" t="str">
            <v>Indice Gral Construccion CAC [IGralCAC]</v>
          </cell>
          <cell r="AF17" t="str">
            <v>GG</v>
          </cell>
          <cell r="AJ17" t="str">
            <v>TASA DE DERECHOS Y SERVICIOS [001]TASAS, DERECHOS, SERVICIOS [98TD000001]Indice Gral Construccion CAC [IGralCAC]</v>
          </cell>
          <cell r="AN17">
            <v>183.29709585653924</v>
          </cell>
        </row>
        <row r="18">
          <cell r="AB18" t="str">
            <v>TASA DE DERECHOS Y SERVICIOS [001]</v>
          </cell>
          <cell r="AC18" t="str">
            <v>PROYECTO [98TD000003]</v>
          </cell>
          <cell r="AE18" t="str">
            <v>Indice Gral Construccion CAC [IGralCAC]</v>
          </cell>
          <cell r="AF18" t="str">
            <v>GG</v>
          </cell>
          <cell r="AJ18" t="str">
            <v>TASA DE DERECHOS Y SERVICIOS [001]PROYECTO [98TD000003]Indice Gral Construccion CAC [IGralCAC]</v>
          </cell>
          <cell r="AN18">
            <v>340297.16836086032</v>
          </cell>
        </row>
        <row r="19">
          <cell r="AB19" t="str">
            <v>Ventas y Administracion [038]</v>
          </cell>
          <cell r="AC19" t="str">
            <v>Gastos de publicidad [Publicidad]</v>
          </cell>
          <cell r="AE19" t="str">
            <v>Indice Gral Construccion CAC [IGralCAC]</v>
          </cell>
          <cell r="AF19" t="str">
            <v>GG</v>
          </cell>
          <cell r="AJ19" t="str">
            <v>Ventas y Administracion [038]Gastos de publicidad [Publicidad]Indice Gral Construccion CAC [IGralCAC]</v>
          </cell>
          <cell r="AN19">
            <v>40753.054312103894</v>
          </cell>
        </row>
        <row r="20">
          <cell r="AB20" t="str">
            <v>Ventas y Administracion [038]</v>
          </cell>
          <cell r="AC20" t="str">
            <v>Gastos de publicidad [Publicidad]</v>
          </cell>
          <cell r="AE20" t="str">
            <v>Indice Gral Construccion CAC [IGralCAC]</v>
          </cell>
          <cell r="AF20" t="str">
            <v>GG</v>
          </cell>
          <cell r="AJ20" t="str">
            <v>Ventas y Administracion [038]Gastos de publicidad [Publicidad]Indice Gral Construccion CAC [IGralCAC]</v>
          </cell>
          <cell r="AN20">
            <v>6109.9031952179748</v>
          </cell>
        </row>
        <row r="21">
          <cell r="AB21" t="str">
            <v>Ventas y Administracion [038]</v>
          </cell>
          <cell r="AC21" t="str">
            <v>Gastos de publicidad [Publicidad]</v>
          </cell>
          <cell r="AE21" t="str">
            <v>Indice Gral Construccion CAC [IGralCAC]</v>
          </cell>
          <cell r="AF21" t="str">
            <v>GG</v>
          </cell>
          <cell r="AJ21" t="str">
            <v>Ventas y Administracion [038]Gastos de publicidad [Publicidad]Indice Gral Construccion CAC [IGralCAC]</v>
          </cell>
          <cell r="AN21">
            <v>14052.777349001342</v>
          </cell>
        </row>
        <row r="22">
          <cell r="AB22" t="str">
            <v>Ventas y Administracion [038]</v>
          </cell>
          <cell r="AC22" t="str">
            <v>Gastos de publicidad [Publicidad]</v>
          </cell>
          <cell r="AE22" t="str">
            <v>Indice Gral Construccion CAC [IGralCAC]</v>
          </cell>
          <cell r="AF22" t="str">
            <v>GG</v>
          </cell>
          <cell r="AJ22" t="str">
            <v>Ventas y Administracion [038]Gastos de publicidad [Publicidad]Indice Gral Construccion CAC [IGralCAC]</v>
          </cell>
          <cell r="AN22">
            <v>49148.183500397303</v>
          </cell>
        </row>
        <row r="23">
          <cell r="AB23" t="str">
            <v>TASA DE DERECHOS Y SERVICIOS [001]</v>
          </cell>
          <cell r="AC23" t="str">
            <v>ANTEPROYECTO [98TD000002]</v>
          </cell>
          <cell r="AE23" t="str">
            <v>Indice Gral Construccion CAC [IGralCAC]</v>
          </cell>
          <cell r="AF23" t="str">
            <v>GG</v>
          </cell>
          <cell r="AJ23" t="str">
            <v>TASA DE DERECHOS Y SERVICIOS [001]ANTEPROYECTO [98TD000002]Indice Gral Construccion CAC [IGralCAC]</v>
          </cell>
          <cell r="AN23">
            <v>64153.98354978874</v>
          </cell>
        </row>
        <row r="24">
          <cell r="AB24" t="str">
            <v>SERVICIOS VARIOS [002]</v>
          </cell>
          <cell r="AC24" t="str">
            <v>FLETES [03VA000032]</v>
          </cell>
          <cell r="AE24" t="str">
            <v>Indice Gral Construccion CAC [IGralCAC]</v>
          </cell>
          <cell r="AF24" t="str">
            <v>GG</v>
          </cell>
          <cell r="AJ24" t="str">
            <v>SERVICIOS VARIOS [002]FLETES [03VA000032]Indice Gral Construccion CAC [IGralCAC]</v>
          </cell>
          <cell r="AN24">
            <v>1189.6592511408919</v>
          </cell>
        </row>
        <row r="25">
          <cell r="AB25" t="str">
            <v>TASA DE DERECHOS Y SERVICIOS [001]</v>
          </cell>
          <cell r="AC25" t="str">
            <v>PROYECTO [98TD000003]</v>
          </cell>
          <cell r="AE25" t="str">
            <v>Indice Gral Construccion CAC [IGralCAC]</v>
          </cell>
          <cell r="AF25" t="str">
            <v>GG</v>
          </cell>
          <cell r="AJ25" t="str">
            <v>TASA DE DERECHOS Y SERVICIOS [001]PROYECTO [98TD000003]Indice Gral Construccion CAC [IGralCAC]</v>
          </cell>
          <cell r="AN25">
            <v>340321.60797364119</v>
          </cell>
        </row>
        <row r="26">
          <cell r="AB26" t="str">
            <v>Ventas y Administracion [038]</v>
          </cell>
          <cell r="AC26" t="str">
            <v>Gastos de publicidad [Publicidad]</v>
          </cell>
          <cell r="AE26" t="str">
            <v>Indice Gral Construccion CAC [IGralCAC]</v>
          </cell>
          <cell r="AF26" t="str">
            <v>GG</v>
          </cell>
          <cell r="AJ26" t="str">
            <v>Ventas y Administracion [038]Gastos de publicidad [Publicidad]Indice Gral Construccion CAC [IGralCAC]</v>
          </cell>
          <cell r="AN26">
            <v>1483.3813827028098</v>
          </cell>
        </row>
        <row r="27">
          <cell r="AB27" t="str">
            <v>TASA DE DERECHOS Y SERVICIOS [001]</v>
          </cell>
          <cell r="AC27" t="str">
            <v>PROYECTO [98TD000003]</v>
          </cell>
          <cell r="AE27" t="str">
            <v>Indice Gral Construccion CAC [IGralCAC]</v>
          </cell>
          <cell r="AF27" t="str">
            <v>GG</v>
          </cell>
          <cell r="AJ27" t="str">
            <v>TASA DE DERECHOS Y SERVICIOS [001]PROYECTO [98TD000003]Indice Gral Construccion CAC [IGralCAC]</v>
          </cell>
          <cell r="AN27">
            <v>89002.882962168587</v>
          </cell>
        </row>
        <row r="28">
          <cell r="AB28" t="str">
            <v>TASA DE DERECHOS Y SERVICIOS [001]</v>
          </cell>
          <cell r="AC28" t="str">
            <v>OTROS [98TD000008]</v>
          </cell>
          <cell r="AE28" t="str">
            <v>Indice Gral Construccion CAC [IGralCAC]</v>
          </cell>
          <cell r="AF28" t="str">
            <v>GG</v>
          </cell>
          <cell r="AJ28" t="str">
            <v>TASA DE DERECHOS Y SERVICIOS [001]OTROS [98TD000008]Indice Gral Construccion CAC [IGralCAC]</v>
          </cell>
          <cell r="AN28">
            <v>11932.319842461402</v>
          </cell>
        </row>
        <row r="29">
          <cell r="AB29" t="str">
            <v>TASA DE DERECHOS Y SERVICIOS [001]</v>
          </cell>
          <cell r="AC29" t="str">
            <v>PROYECTO [98TD000003]</v>
          </cell>
          <cell r="AE29" t="str">
            <v>Indice Gral Construccion CAC [IGralCAC]</v>
          </cell>
          <cell r="AF29" t="str">
            <v>GG</v>
          </cell>
          <cell r="AJ29" t="str">
            <v>TASA DE DERECHOS Y SERVICIOS [001]PROYECTO [98TD000003]Indice Gral Construccion CAC [IGralCAC]</v>
          </cell>
          <cell r="AN29">
            <v>20767.339357839337</v>
          </cell>
        </row>
        <row r="30">
          <cell r="AB30" t="str">
            <v>TASA DE DERECHOS Y SERVICIOS [001]</v>
          </cell>
          <cell r="AC30" t="str">
            <v>TASAS, DERECHOS, SERVICIOS [98TD000001]</v>
          </cell>
          <cell r="AE30" t="str">
            <v>Indice Gral Construccion CAC [IGralCAC]</v>
          </cell>
          <cell r="AF30" t="str">
            <v>GG</v>
          </cell>
          <cell r="AJ30" t="str">
            <v>TASA DE DERECHOS Y SERVICIOS [001]TASAS, DERECHOS, SERVICIOS [98TD000001]Indice Gral Construccion CAC [IGralCAC]</v>
          </cell>
          <cell r="AN30">
            <v>1876.9904340352625</v>
          </cell>
        </row>
        <row r="31">
          <cell r="AB31" t="str">
            <v>SERVICIOS VARIOS [002]</v>
          </cell>
          <cell r="AC31" t="str">
            <v>FLETES [03VA000032]</v>
          </cell>
          <cell r="AE31" t="str">
            <v>Indice Gral Construccion CAC [IGralCAC]</v>
          </cell>
          <cell r="AF31" t="str">
            <v>GG</v>
          </cell>
          <cell r="AJ31" t="str">
            <v>SERVICIOS VARIOS [002]FLETES [03VA000032]Indice Gral Construccion CAC [IGralCAC]</v>
          </cell>
          <cell r="AN31">
            <v>142.94210043020655</v>
          </cell>
        </row>
        <row r="32">
          <cell r="AB32" t="str">
            <v>SERVICIOS VARIOS [002]</v>
          </cell>
          <cell r="AC32" t="str">
            <v>FLETES [03VA000032]</v>
          </cell>
          <cell r="AE32" t="str">
            <v>Indice Gral Construccion CAC [IGralCAC]</v>
          </cell>
          <cell r="AF32" t="str">
            <v>GG</v>
          </cell>
          <cell r="AJ32" t="str">
            <v>SERVICIOS VARIOS [002]FLETES [03VA000032]Indice Gral Construccion CAC [IGralCAC]</v>
          </cell>
          <cell r="AN32">
            <v>131.50673239579004</v>
          </cell>
        </row>
        <row r="33">
          <cell r="AB33" t="str">
            <v>PRELIMINARES [004]</v>
          </cell>
          <cell r="AC33" t="str">
            <v>CERCO DE OBRA [03TP001003]</v>
          </cell>
          <cell r="AE33" t="str">
            <v>Indice Gral Construccion CAC [IGralCAC]</v>
          </cell>
          <cell r="AF33" t="str">
            <v>GG</v>
          </cell>
          <cell r="AJ33" t="str">
            <v>PRELIMINARES [004]CERCO DE OBRA [03TP001003]Indice Gral Construccion CAC [IGralCAC]</v>
          </cell>
          <cell r="AN33">
            <v>3731.9895348720052</v>
          </cell>
        </row>
        <row r="34">
          <cell r="AB34" t="str">
            <v>SERVICIOS VARIOS [002]</v>
          </cell>
          <cell r="AC34" t="str">
            <v>FLETES [03VA000032]</v>
          </cell>
          <cell r="AE34" t="str">
            <v>Indice Gral Construccion CAC [IGralCAC]</v>
          </cell>
          <cell r="AF34" t="str">
            <v>GG</v>
          </cell>
          <cell r="AJ34" t="str">
            <v>SERVICIOS VARIOS [002]FLETES [03VA000032]Indice Gral Construccion CAC [IGralCAC]</v>
          </cell>
          <cell r="AN34">
            <v>171.53052051624789</v>
          </cell>
        </row>
        <row r="35">
          <cell r="AB35" t="str">
            <v>TASA DE DERECHOS Y SERVICIOS [001]</v>
          </cell>
          <cell r="AC35" t="str">
            <v>OTROS [98TD000008]</v>
          </cell>
          <cell r="AE35" t="str">
            <v>Indice Gral Construccion CAC [IGralCAC]</v>
          </cell>
          <cell r="AF35" t="str">
            <v>GG</v>
          </cell>
          <cell r="AJ35" t="str">
            <v>TASA DE DERECHOS Y SERVICIOS [001]OTROS [98TD000008]Indice Gral Construccion CAC [IGralCAC]</v>
          </cell>
          <cell r="AN35">
            <v>327.56611734586136</v>
          </cell>
        </row>
        <row r="36">
          <cell r="AB36" t="str">
            <v>DEMOLICIONES [005]</v>
          </cell>
          <cell r="AC36" t="str">
            <v>DEMOLICÓN DE PROPIEDAD [9998002070a]</v>
          </cell>
          <cell r="AE36" t="str">
            <v>Indice Gral Construccion CAC [IGralCAC]</v>
          </cell>
          <cell r="AF36" t="str">
            <v>GG</v>
          </cell>
          <cell r="AJ36" t="str">
            <v>DEMOLICIONES [005]DEMOLICÓN DE PROPIEDAD [9998002070a]Indice Gral Construccion CAC [IGralCAC]</v>
          </cell>
          <cell r="AN36">
            <v>171530.52051624787</v>
          </cell>
        </row>
        <row r="37">
          <cell r="AB37" t="str">
            <v>PRELIMINARES [004]</v>
          </cell>
          <cell r="AC37" t="str">
            <v>CARTEL REGLAMENTARIO DE OBRA [03TP000200]</v>
          </cell>
          <cell r="AE37" t="str">
            <v>Indice Gral Construccion CAC [IGralCAC]</v>
          </cell>
          <cell r="AF37" t="str">
            <v>GG</v>
          </cell>
          <cell r="AJ37" t="str">
            <v>PRELIMINARES [004]CARTEL REGLAMENTARIO DE OBRA [03TP000200]Indice Gral Construccion CAC [IGralCAC]</v>
          </cell>
          <cell r="AN37">
            <v>2001.1894060228919</v>
          </cell>
        </row>
        <row r="38">
          <cell r="AB38" t="str">
            <v>TASA DE DERECHOS Y SERVICIOS [001]</v>
          </cell>
          <cell r="AC38" t="str">
            <v>TASAS, DERECHOS, SERVICIOS [98TD000001]</v>
          </cell>
          <cell r="AE38" t="str">
            <v>Indice Gral Construccion CAC [IGralCAC]</v>
          </cell>
          <cell r="AF38" t="str">
            <v>GG</v>
          </cell>
          <cell r="AJ38" t="str">
            <v>TASA DE DERECHOS Y SERVICIOS [001]TASAS, DERECHOS, SERVICIOS [98TD000001]Indice Gral Construccion CAC [IGralCAC]</v>
          </cell>
          <cell r="AN38">
            <v>6232.2755787570059</v>
          </cell>
        </row>
        <row r="39">
          <cell r="AB39" t="str">
            <v>TASA DE DERECHOS Y SERVICIOS [001]</v>
          </cell>
          <cell r="AC39" t="str">
            <v>TASAS, DERECHOS, SERVICIOS [98TD000001]</v>
          </cell>
          <cell r="AE39" t="str">
            <v>Indice Gral Construccion CAC [IGralCAC]</v>
          </cell>
          <cell r="AF39" t="str">
            <v>GG</v>
          </cell>
          <cell r="AJ39" t="str">
            <v>TASA DE DERECHOS Y SERVICIOS [001]TASAS, DERECHOS, SERVICIOS [98TD000001]Indice Gral Construccion CAC [IGralCAC]</v>
          </cell>
          <cell r="AN39">
            <v>2858.8420086041315</v>
          </cell>
        </row>
        <row r="40">
          <cell r="AB40" t="str">
            <v>TASA DE DERECHOS Y SERVICIOS [001]</v>
          </cell>
          <cell r="AC40" t="str">
            <v>TASAS, DERECHOS, SERVICIOS [98TD000001]</v>
          </cell>
          <cell r="AE40" t="str">
            <v>Indice Gral Construccion CAC [IGralCAC]</v>
          </cell>
          <cell r="AF40" t="str">
            <v>GG</v>
          </cell>
          <cell r="AJ40" t="str">
            <v>TASA DE DERECHOS Y SERVICIOS [001]TASAS, DERECHOS, SERVICIOS [98TD000001]Indice Gral Construccion CAC [IGralCAC]</v>
          </cell>
          <cell r="AN40">
            <v>4215.1910111662755</v>
          </cell>
        </row>
        <row r="41">
          <cell r="AB41" t="str">
            <v>TASA DE DERECHOS Y SERVICIOS [001]</v>
          </cell>
          <cell r="AC41" t="str">
            <v>TASAS, DERECHOS, SERVICIOS [98TD000001]</v>
          </cell>
          <cell r="AE41" t="str">
            <v>Indice Gral Construccion CAC [IGralCAC]</v>
          </cell>
          <cell r="AF41" t="str">
            <v>GG</v>
          </cell>
          <cell r="AJ41" t="str">
            <v>TASA DE DERECHOS Y SERVICIOS [001]TASAS, DERECHOS, SERVICIOS [98TD000001]Indice Gral Construccion CAC [IGralCAC]</v>
          </cell>
          <cell r="AN41">
            <v>4424.7441303969581</v>
          </cell>
        </row>
        <row r="42">
          <cell r="AB42" t="str">
            <v>TASA DE DERECHOS Y SERVICIOS [001]</v>
          </cell>
          <cell r="AC42" t="str">
            <v>TASAS, DERECHOS, SERVICIOS [98TD000001]</v>
          </cell>
          <cell r="AE42" t="str">
            <v>Indice Gral Construccion CAC [IGralCAC]</v>
          </cell>
          <cell r="AF42" t="str">
            <v>GG</v>
          </cell>
          <cell r="AJ42" t="str">
            <v>TASA DE DERECHOS Y SERVICIOS [001]TASAS, DERECHOS, SERVICIOS [98TD000001]Indice Gral Construccion CAC [IGralCAC]</v>
          </cell>
          <cell r="AN42">
            <v>4190.8908540931407</v>
          </cell>
        </row>
        <row r="43">
          <cell r="AB43" t="str">
            <v>TASA DE DERECHOS Y SERVICIOS [001]</v>
          </cell>
          <cell r="AC43" t="str">
            <v>TASAS, DERECHOS, SERVICIOS [98TD000001]</v>
          </cell>
          <cell r="AE43" t="str">
            <v>Indice Gral Construccion CAC [IGralCAC]</v>
          </cell>
          <cell r="AF43" t="str">
            <v>GG</v>
          </cell>
          <cell r="AJ43" t="str">
            <v>TASA DE DERECHOS Y SERVICIOS [001]TASAS, DERECHOS, SERVICIOS [98TD000001]Indice Gral Construccion CAC [IGralCAC]</v>
          </cell>
          <cell r="AN43">
            <v>1177.8429075449021</v>
          </cell>
        </row>
        <row r="44">
          <cell r="AB44" t="str">
            <v>SERVICIOS VARIOS [002]</v>
          </cell>
          <cell r="AC44" t="str">
            <v>FLETES [03VA000032]</v>
          </cell>
          <cell r="AE44" t="str">
            <v>Indice Gral Construccion CAC [IGralCAC]</v>
          </cell>
          <cell r="AF44" t="str">
            <v>GG</v>
          </cell>
          <cell r="AJ44" t="str">
            <v>SERVICIOS VARIOS [002]FLETES [03VA000032]Indice Gral Construccion CAC [IGralCAC]</v>
          </cell>
          <cell r="AN44">
            <v>142.94210043020655</v>
          </cell>
        </row>
        <row r="45">
          <cell r="AB45" t="str">
            <v>TASA DE DERECHOS Y SERVICIOS [001]</v>
          </cell>
          <cell r="AC45" t="str">
            <v>TASAS, DERECHOS, SERVICIOS [98TD000001]</v>
          </cell>
          <cell r="AE45" t="str">
            <v>Indice Gral Construccion CAC [IGralCAC]</v>
          </cell>
          <cell r="AF45" t="str">
            <v>GG</v>
          </cell>
          <cell r="AJ45" t="str">
            <v>TASA DE DERECHOS Y SERVICIOS [001]TASAS, DERECHOS, SERVICIOS [98TD000001]Indice Gral Construccion CAC [IGralCAC]</v>
          </cell>
          <cell r="AN45">
            <v>111.49483833556113</v>
          </cell>
        </row>
        <row r="46">
          <cell r="AB46" t="str">
            <v>TASA DE DERECHOS Y SERVICIOS [001]</v>
          </cell>
          <cell r="AC46" t="str">
            <v>TASAS, DERECHOS, SERVICIOS [98TD000001]</v>
          </cell>
          <cell r="AE46" t="str">
            <v>Indice Gral Construccion CAC [IGralCAC]</v>
          </cell>
          <cell r="AF46" t="str">
            <v>GG</v>
          </cell>
          <cell r="AJ46" t="str">
            <v>TASA DE DERECHOS Y SERVICIOS [001]TASAS, DERECHOS, SERVICIOS [98TD000001]Indice Gral Construccion CAC [IGralCAC]</v>
          </cell>
          <cell r="AN46">
            <v>111.49483833556113</v>
          </cell>
        </row>
        <row r="47">
          <cell r="AB47" t="str">
            <v>TASA DE DERECHOS Y SERVICIOS [001]</v>
          </cell>
          <cell r="AC47" t="str">
            <v>TASAS, DERECHOS, SERVICIOS [98TD000001]</v>
          </cell>
          <cell r="AE47" t="str">
            <v>Indice Gral Construccion CAC [IGralCAC]</v>
          </cell>
          <cell r="AF47" t="str">
            <v>GG</v>
          </cell>
          <cell r="AJ47" t="str">
            <v>TASA DE DERECHOS Y SERVICIOS [001]TASAS, DERECHOS, SERVICIOS [98TD000001]Indice Gral Construccion CAC [IGralCAC]</v>
          </cell>
          <cell r="AN47">
            <v>4233.6591305418578</v>
          </cell>
        </row>
        <row r="48">
          <cell r="AB48" t="str">
            <v>TASA DE DERECHOS Y SERVICIOS [001]</v>
          </cell>
          <cell r="AC48" t="str">
            <v>TASAS, DERECHOS, SERVICIOS [98TD000001]</v>
          </cell>
          <cell r="AE48" t="str">
            <v>Indice Gral Construccion CAC [IGralCAC]</v>
          </cell>
          <cell r="AF48" t="str">
            <v>GG</v>
          </cell>
          <cell r="AJ48" t="str">
            <v>TASA DE DERECHOS Y SERVICIOS [001]TASAS, DERECHOS, SERVICIOS [98TD000001]Indice Gral Construccion CAC [IGralCAC]</v>
          </cell>
          <cell r="AN48">
            <v>5631.8044032697944</v>
          </cell>
        </row>
        <row r="49">
          <cell r="AB49" t="str">
            <v>TASA DE DERECHOS Y SERVICIOS [001]</v>
          </cell>
          <cell r="AC49" t="str">
            <v>TASAS, DERECHOS, SERVICIOS [98TD000001]</v>
          </cell>
          <cell r="AE49" t="str">
            <v>Indice Gral Construccion CAC [IGralCAC]</v>
          </cell>
          <cell r="AF49" t="str">
            <v>GG</v>
          </cell>
          <cell r="AJ49" t="str">
            <v>TASA DE DERECHOS Y SERVICIOS [001]TASAS, DERECHOS, SERVICIOS [98TD000001]Indice Gral Construccion CAC [IGralCAC]</v>
          </cell>
          <cell r="AN49">
            <v>4233.6591305418578</v>
          </cell>
        </row>
        <row r="50">
          <cell r="AB50" t="str">
            <v>TASA DE DERECHOS Y SERVICIOS [001]</v>
          </cell>
          <cell r="AC50" t="str">
            <v>TASAS, DERECHOS, SERVICIOS [98TD000001]</v>
          </cell>
          <cell r="AE50" t="str">
            <v>Indice Gral Construccion CAC [IGralCAC]</v>
          </cell>
          <cell r="AF50" t="str">
            <v>GG</v>
          </cell>
          <cell r="AJ50" t="str">
            <v>TASA DE DERECHOS Y SERVICIOS [001]TASAS, DERECHOS, SERVICIOS [98TD000001]Indice Gral Construccion CAC [IGralCAC]</v>
          </cell>
          <cell r="AN50">
            <v>5631.8044032697944</v>
          </cell>
        </row>
        <row r="51">
          <cell r="AB51" t="str">
            <v>TASA DE DERECHOS Y SERVICIOS [001]</v>
          </cell>
          <cell r="AC51" t="str">
            <v>TASAS, DERECHOS, SERVICIOS [98TD000001]</v>
          </cell>
          <cell r="AE51" t="str">
            <v>Indice Gral Construccion CAC [IGralCAC]</v>
          </cell>
          <cell r="AF51" t="str">
            <v>GG</v>
          </cell>
          <cell r="AJ51" t="str">
            <v>TASA DE DERECHOS Y SERVICIOS [001]TASAS, DERECHOS, SERVICIOS [98TD000001]Indice Gral Construccion CAC [IGralCAC]</v>
          </cell>
          <cell r="AN51">
            <v>4233.6591305418578</v>
          </cell>
        </row>
        <row r="52">
          <cell r="AB52" t="str">
            <v>DEMOLICIONES [005]</v>
          </cell>
          <cell r="AC52" t="str">
            <v>DEMOLICÓN DE PROPIEDAD [9998002070a]</v>
          </cell>
          <cell r="AE52" t="str">
            <v>Indice Gral Construccion CAC [IGralCAC]</v>
          </cell>
          <cell r="AF52" t="str">
            <v>GG</v>
          </cell>
          <cell r="AJ52" t="str">
            <v>DEMOLICIONES [005]DEMOLICÓN DE PROPIEDAD [9998002070a]Indice Gral Construccion CAC [IGralCAC]</v>
          </cell>
          <cell r="AN52">
            <v>171530.52051624787</v>
          </cell>
        </row>
        <row r="53">
          <cell r="AB53" t="str">
            <v>TASA DE DERECHOS Y SERVICIOS [001]</v>
          </cell>
          <cell r="AC53" t="str">
            <v>TASAS, DERECHOS, SERVICIOS [98TD000001]</v>
          </cell>
          <cell r="AE53" t="str">
            <v>Indice Gral Construccion CAC [IGralCAC]</v>
          </cell>
          <cell r="AF53" t="str">
            <v>GG</v>
          </cell>
          <cell r="AJ53" t="str">
            <v>TASA DE DERECHOS Y SERVICIOS [001]TASAS, DERECHOS, SERVICIOS [98TD000001]Indice Gral Construccion CAC [IGralCAC]</v>
          </cell>
          <cell r="AN53">
            <v>67384.773969865797</v>
          </cell>
        </row>
        <row r="54">
          <cell r="AB54" t="str">
            <v>TASA DE DERECHOS Y SERVICIOS [001]</v>
          </cell>
          <cell r="AC54" t="str">
            <v>PROYECTO [98TD000003]</v>
          </cell>
          <cell r="AE54" t="str">
            <v>Indice Gral Construccion CAC [IGralCAC]</v>
          </cell>
          <cell r="AF54" t="str">
            <v>GG</v>
          </cell>
          <cell r="AJ54" t="str">
            <v>TASA DE DERECHOS Y SERVICIOS [001]PROYECTO [98TD000003]Indice Gral Construccion CAC [IGralCAC]</v>
          </cell>
          <cell r="AN54">
            <v>4203.7423672428476</v>
          </cell>
        </row>
        <row r="55">
          <cell r="AB55" t="str">
            <v>TASA DE DERECHOS Y SERVICIOS [001]</v>
          </cell>
          <cell r="AC55" t="str">
            <v>TASAS, DERECHOS, SERVICIOS [98TD000001]</v>
          </cell>
          <cell r="AE55" t="str">
            <v>Indice Gral Construccion CAC [IGralCAC]</v>
          </cell>
          <cell r="AF55" t="str">
            <v>GG</v>
          </cell>
          <cell r="AJ55" t="str">
            <v>TASA DE DERECHOS Y SERVICIOS [001]TASAS, DERECHOS, SERVICIOS [98TD000001]Indice Gral Construccion CAC [IGralCAC]</v>
          </cell>
          <cell r="AN55">
            <v>14805.63349469179</v>
          </cell>
        </row>
        <row r="56">
          <cell r="AB56" t="str">
            <v>SERVICIOS VARIOS [002]</v>
          </cell>
          <cell r="AC56" t="str">
            <v>FLETES [03VA000032]</v>
          </cell>
          <cell r="AE56" t="str">
            <v>Indice Gral Construccion CAC [IGralCAC]</v>
          </cell>
          <cell r="AF56" t="str">
            <v>GG</v>
          </cell>
          <cell r="AJ56" t="str">
            <v>SERVICIOS VARIOS [002]FLETES [03VA000032]Indice Gral Construccion CAC [IGralCAC]</v>
          </cell>
          <cell r="AN56">
            <v>111.04225121018844</v>
          </cell>
        </row>
        <row r="57">
          <cell r="AB57" t="str">
            <v>TASA DE DERECHOS Y SERVICIOS [001]</v>
          </cell>
          <cell r="AC57" t="str">
            <v>TASAS, DERECHOS, SERVICIOS [98TD000001]</v>
          </cell>
          <cell r="AE57" t="str">
            <v>Indice Gral Construccion CAC [IGralCAC]</v>
          </cell>
          <cell r="AF57" t="str">
            <v>GG</v>
          </cell>
          <cell r="AJ57" t="str">
            <v>TASA DE DERECHOS Y SERVICIOS [001]TASAS, DERECHOS, SERVICIOS [98TD000001]Indice Gral Construccion CAC [IGralCAC]</v>
          </cell>
          <cell r="AN57">
            <v>132.19315620260528</v>
          </cell>
        </row>
        <row r="58">
          <cell r="AB58" t="str">
            <v>Ventas y Administracion [038]</v>
          </cell>
          <cell r="AC58" t="str">
            <v>Gastos de publicidad [Publicidad]</v>
          </cell>
          <cell r="AE58" t="str">
            <v>Indice Gral Construccion CAC [IGralCAC]</v>
          </cell>
          <cell r="AF58" t="str">
            <v>GG</v>
          </cell>
          <cell r="AJ58" t="str">
            <v>Ventas y Administracion [038]Gastos de publicidad [Publicidad]Indice Gral Construccion CAC [IGralCAC]</v>
          </cell>
          <cell r="AN58">
            <v>18507.04186836474</v>
          </cell>
        </row>
        <row r="59">
          <cell r="AB59" t="str">
            <v>TASA DE DERECHOS Y SERVICIOS [001]</v>
          </cell>
          <cell r="AC59" t="str">
            <v>Servicio de provision de energia electrica [electricidad]</v>
          </cell>
          <cell r="AE59" t="str">
            <v>Indice Gral Construccion CAC [IGralCAC]</v>
          </cell>
          <cell r="AF59" t="str">
            <v>GG</v>
          </cell>
          <cell r="AJ59" t="str">
            <v>TASA DE DERECHOS Y SERVICIOS [001]Servicio de provision de energia electrica [electricidad]Indice Gral Construccion CAC [IGralCAC]</v>
          </cell>
          <cell r="AN59">
            <v>846.03619969667375</v>
          </cell>
        </row>
        <row r="60">
          <cell r="AB60" t="str">
            <v>TASA DE DERECHOS Y SERVICIOS [001]</v>
          </cell>
          <cell r="AC60" t="str">
            <v>Servicio de provision de energia electrica [electricidad]</v>
          </cell>
          <cell r="AE60" t="str">
            <v>Indice Gral Construccion CAC [IGralCAC]</v>
          </cell>
          <cell r="AF60" t="str">
            <v>GG</v>
          </cell>
          <cell r="AJ60" t="str">
            <v>TASA DE DERECHOS Y SERVICIOS [001]Servicio de provision de energia electrica [electricidad]Indice Gral Construccion CAC [IGralCAC]</v>
          </cell>
          <cell r="AN60">
            <v>4015.7108218602625</v>
          </cell>
        </row>
        <row r="61">
          <cell r="AB61" t="str">
            <v>Ventas y Administracion [038]</v>
          </cell>
          <cell r="AC61" t="str">
            <v>Gastos de publicidad [Publicidad]</v>
          </cell>
          <cell r="AE61" t="str">
            <v>Indice Gral Construccion CAC [IGralCAC]</v>
          </cell>
          <cell r="AF61" t="str">
            <v>GG</v>
          </cell>
          <cell r="AJ61" t="str">
            <v>Ventas y Administracion [038]Gastos de publicidad [Publicidad]Indice Gral Construccion CAC [IGralCAC]</v>
          </cell>
          <cell r="AN61">
            <v>23794.768116468949</v>
          </cell>
        </row>
        <row r="62">
          <cell r="AB62" t="str">
            <v>CIMENTACIONES [007]</v>
          </cell>
          <cell r="AC62" t="str">
            <v/>
          </cell>
          <cell r="AE62" t="str">
            <v>HIERRO TORSIONADO [AC01]</v>
          </cell>
          <cell r="AF62" t="str">
            <v>MAT</v>
          </cell>
          <cell r="AJ62" t="str">
            <v>-</v>
          </cell>
          <cell r="AN62">
            <v>203795.30877179833</v>
          </cell>
        </row>
        <row r="63">
          <cell r="AB63" t="str">
            <v>CIMENTACIONES [007]</v>
          </cell>
          <cell r="AC63" t="str">
            <v/>
          </cell>
          <cell r="AE63" t="str">
            <v>HIERRO TORSIONADO [AC01]</v>
          </cell>
          <cell r="AF63" t="str">
            <v>MAT</v>
          </cell>
          <cell r="AJ63" t="str">
            <v>-</v>
          </cell>
          <cell r="AN63">
            <v>71154.452653405984</v>
          </cell>
        </row>
        <row r="64">
          <cell r="AB64" t="str">
            <v>PRELIMINARES [004]</v>
          </cell>
          <cell r="AC64" t="str">
            <v>OFICINA TECNICA [03TP000012]</v>
          </cell>
          <cell r="AE64" t="str">
            <v>Indice Gral Construccion CAC [IGralCAC]</v>
          </cell>
          <cell r="AF64" t="str">
            <v>GG</v>
          </cell>
          <cell r="AJ64" t="str">
            <v>PRELIMINARES [004]OFICINA TECNICA [03TP000012]Indice Gral Construccion CAC [IGralCAC]</v>
          </cell>
          <cell r="AN64">
            <v>11067.211037282113</v>
          </cell>
        </row>
        <row r="65">
          <cell r="AB65" t="str">
            <v>CIMENTACIONES [007]</v>
          </cell>
          <cell r="AC65" t="str">
            <v/>
          </cell>
          <cell r="AE65" t="str">
            <v>ALAMBRE NEGRO Nº16 [AC02]</v>
          </cell>
          <cell r="AF65" t="str">
            <v>MAT</v>
          </cell>
          <cell r="AJ65" t="str">
            <v>-</v>
          </cell>
          <cell r="AN65">
            <v>14051.557671253406</v>
          </cell>
        </row>
        <row r="66">
          <cell r="AB66" t="str">
            <v>Ventas y Administracion [038]</v>
          </cell>
          <cell r="AC66" t="str">
            <v>Gastos de publicidad [Publicidad]</v>
          </cell>
          <cell r="AE66" t="str">
            <v>Indice Gral Construccion CAC [IGralCAC]</v>
          </cell>
          <cell r="AF66" t="str">
            <v>GG</v>
          </cell>
          <cell r="AJ66" t="str">
            <v>Ventas y Administracion [038]Gastos de publicidad [Publicidad]Indice Gral Construccion CAC [IGralCAC]</v>
          </cell>
          <cell r="AN66">
            <v>33577.061675461744</v>
          </cell>
        </row>
        <row r="67">
          <cell r="AB67" t="str">
            <v>DEMOLICIONES [005]</v>
          </cell>
          <cell r="AC67" t="str">
            <v>DEMOLICÓN DE PROPIEDAD [9998002070a]</v>
          </cell>
          <cell r="AE67" t="str">
            <v>Indice Gral Construccion CAC [IGralCAC]</v>
          </cell>
          <cell r="AF67" t="str">
            <v>GG</v>
          </cell>
          <cell r="AJ67" t="str">
            <v>DEMOLICIONES [005]DEMOLICÓN DE PROPIEDAD [9998002070a]Indice Gral Construccion CAC [IGralCAC]</v>
          </cell>
          <cell r="AN67">
            <v>158631.78744312632</v>
          </cell>
        </row>
        <row r="68">
          <cell r="AB68" t="str">
            <v>AYUDA DE GREMIOS [003]</v>
          </cell>
          <cell r="AC68" t="str">
            <v>ADICIONALES Vs [99SG999002]</v>
          </cell>
          <cell r="AE68" t="str">
            <v>Indice Gral Construccion CAC [IGralCAC]</v>
          </cell>
          <cell r="AF68" t="str">
            <v>GG</v>
          </cell>
          <cell r="AJ68" t="str">
            <v>AYUDA DE GREMIOS [003]ADICIONALES Vs [99SG999002]Indice Gral Construccion CAC [IGralCAC]</v>
          </cell>
          <cell r="AN68">
            <v>2643.8631240521054</v>
          </cell>
        </row>
        <row r="69">
          <cell r="AB69" t="str">
            <v>Ventas y Administracion [038]</v>
          </cell>
          <cell r="AC69" t="str">
            <v>Gastos de publicidad [Publicidad]</v>
          </cell>
          <cell r="AE69" t="str">
            <v>Indice Gral Construccion CAC [IGralCAC]</v>
          </cell>
          <cell r="AF69" t="str">
            <v>GG</v>
          </cell>
          <cell r="AJ69" t="str">
            <v>Ventas y Administracion [038]Gastos de publicidad [Publicidad]Indice Gral Construccion CAC [IGralCAC]</v>
          </cell>
          <cell r="AN69">
            <v>1163.2997745829264</v>
          </cell>
        </row>
        <row r="70">
          <cell r="AB70" t="str">
            <v>Ventas y Administracion [038]</v>
          </cell>
          <cell r="AC70" t="str">
            <v>Gastos de publicidad [Publicidad]</v>
          </cell>
          <cell r="AE70" t="str">
            <v>Indice Gral Construccion CAC [IGralCAC]</v>
          </cell>
          <cell r="AF70" t="str">
            <v>GG</v>
          </cell>
          <cell r="AJ70" t="str">
            <v>Ventas y Administracion [038]Gastos de publicidad [Publicidad]Indice Gral Construccion CAC [IGralCAC]</v>
          </cell>
          <cell r="AN70">
            <v>28024.94911495232</v>
          </cell>
        </row>
        <row r="71">
          <cell r="AB71" t="str">
            <v>CIMENTACIONES [007]</v>
          </cell>
          <cell r="AC71" t="str">
            <v/>
          </cell>
          <cell r="AE71" t="str">
            <v>HIERRO TORSIONADO [AC01]</v>
          </cell>
          <cell r="AF71" t="str">
            <v>MAT</v>
          </cell>
          <cell r="AJ71" t="str">
            <v>-</v>
          </cell>
          <cell r="AN71">
            <v>196437.06586839235</v>
          </cell>
        </row>
        <row r="72">
          <cell r="AB72" t="str">
            <v>CIMENTACIONES [007]</v>
          </cell>
          <cell r="AC72" t="str">
            <v>MICROPILOTINES 6m [CIM02]</v>
          </cell>
          <cell r="AE72" t="str">
            <v>RIPIO 1:3 [AR01]</v>
          </cell>
          <cell r="AF72" t="str">
            <v>MAT</v>
          </cell>
          <cell r="AJ72" t="str">
            <v>CIMENTACIONES [007]MICROPILOTINES 6m [CIM02]RIPIO 1:3 [AR01]</v>
          </cell>
          <cell r="AN72">
            <v>4480.0750544959128</v>
          </cell>
        </row>
        <row r="73">
          <cell r="AB73" t="str">
            <v>CIMENTACIONES [007]</v>
          </cell>
          <cell r="AC73" t="str">
            <v/>
          </cell>
          <cell r="AE73" t="str">
            <v>HIERRO TORSIONADO [AC01]</v>
          </cell>
          <cell r="AF73" t="str">
            <v>MAT</v>
          </cell>
          <cell r="AJ73" t="str">
            <v>-</v>
          </cell>
          <cell r="AN73">
            <v>71248.89428828338</v>
          </cell>
        </row>
        <row r="74">
          <cell r="AB74" t="str">
            <v>Ventas y Administracion [038]</v>
          </cell>
          <cell r="AC74" t="str">
            <v>Gastos de publicidad [Publicidad]</v>
          </cell>
          <cell r="AE74" t="str">
            <v>Indice Gral Construccion CAC [IGralCAC]</v>
          </cell>
          <cell r="AF74" t="str">
            <v>GG</v>
          </cell>
          <cell r="AJ74" t="str">
            <v>Ventas y Administracion [038]Gastos de publicidad [Publicidad]Indice Gral Construccion CAC [IGralCAC]</v>
          </cell>
          <cell r="AN74">
            <v>26438.631240521056</v>
          </cell>
        </row>
        <row r="75">
          <cell r="AB75" t="str">
            <v>CIMENTACIONES [007]</v>
          </cell>
          <cell r="AC75" t="str">
            <v>MICROPILOTINES 6m [CIM02]</v>
          </cell>
          <cell r="AE75" t="str">
            <v>ARENA LAVADA [AR02]</v>
          </cell>
          <cell r="AF75" t="str">
            <v>MAT</v>
          </cell>
          <cell r="AJ75" t="str">
            <v>CIMENTACIONES [007]MICROPILOTINES 6m [CIM02]ARENA LAVADA [AR02]</v>
          </cell>
          <cell r="AN75">
            <v>4480.0750544959128</v>
          </cell>
        </row>
        <row r="76">
          <cell r="AB76" t="str">
            <v>PRELIMINARES [004]</v>
          </cell>
          <cell r="AC76" t="str">
            <v>OFICINA TECNICA [03TP000012]</v>
          </cell>
          <cell r="AE76" t="str">
            <v>Indice Gral Construccion CAC [IGralCAC]</v>
          </cell>
          <cell r="AF76" t="str">
            <v>GG</v>
          </cell>
          <cell r="AJ76" t="str">
            <v>PRELIMINARES [004]OFICINA TECNICA [03TP000012]Indice Gral Construccion CAC [IGralCAC]</v>
          </cell>
          <cell r="AN76">
            <v>1903.581449317516</v>
          </cell>
        </row>
        <row r="77">
          <cell r="AB77" t="str">
            <v>SERVICIOS VARIOS [002]</v>
          </cell>
          <cell r="AC77" t="str">
            <v>FLETES [03VA000032]</v>
          </cell>
          <cell r="AE77" t="str">
            <v>Indice Gral Construccion CAC [IGralCAC]</v>
          </cell>
          <cell r="AF77" t="str">
            <v>GG</v>
          </cell>
          <cell r="AJ77" t="str">
            <v>SERVICIOS VARIOS [002]FLETES [03VA000032]Indice Gral Construccion CAC [IGralCAC]</v>
          </cell>
          <cell r="AN77">
            <v>1586.3178744312634</v>
          </cell>
        </row>
        <row r="78">
          <cell r="AB78" t="str">
            <v>CIMENTACIONES [007]</v>
          </cell>
          <cell r="AC78" t="str">
            <v>MICROPILOTINES 6m [CIM02]</v>
          </cell>
          <cell r="AE78" t="str">
            <v>RIPIO 1:3 [AR01]</v>
          </cell>
          <cell r="AF78" t="str">
            <v>MAT</v>
          </cell>
          <cell r="AJ78" t="str">
            <v>CIMENTACIONES [007]MICROPILOTINES 6m [CIM02]RIPIO 1:3 [AR01]</v>
          </cell>
          <cell r="AN78">
            <v>5253.3159400544955</v>
          </cell>
        </row>
        <row r="79">
          <cell r="AB79" t="str">
            <v>CIMENTACIONES [007]</v>
          </cell>
          <cell r="AC79" t="str">
            <v>MICROPILOTINES 6m [CIM02]</v>
          </cell>
          <cell r="AE79" t="str">
            <v>ARENA LAVADA [AR02]</v>
          </cell>
          <cell r="AF79" t="str">
            <v>MAT</v>
          </cell>
          <cell r="AJ79" t="str">
            <v>CIMENTACIONES [007]MICROPILOTINES 6m [CIM02]ARENA LAVADA [AR02]</v>
          </cell>
          <cell r="AN79">
            <v>1440.2349318801089</v>
          </cell>
        </row>
        <row r="80">
          <cell r="AB80" t="str">
            <v>SERVICIOS VARIOS [002]</v>
          </cell>
          <cell r="AC80" t="str">
            <v>FLETES [03VA000032]</v>
          </cell>
          <cell r="AE80" t="str">
            <v>Indice Gral Construccion CAC [IGralCAC]</v>
          </cell>
          <cell r="AF80" t="str">
            <v>GG</v>
          </cell>
          <cell r="AJ80" t="str">
            <v>SERVICIOS VARIOS [002]FLETES [03VA000032]Indice Gral Construccion CAC [IGralCAC]</v>
          </cell>
          <cell r="AN80">
            <v>132.19315620260528</v>
          </cell>
        </row>
        <row r="81">
          <cell r="AB81" t="str">
            <v>TASA DE DERECHOS Y SERVICIOS [001]</v>
          </cell>
          <cell r="AC81" t="str">
            <v>TASAS, DERECHOS, SERVICIOS [98TD000001]</v>
          </cell>
          <cell r="AE81" t="str">
            <v>Indice Gral Construccion CAC [IGralCAC]</v>
          </cell>
          <cell r="AF81" t="str">
            <v>GG</v>
          </cell>
          <cell r="AJ81" t="str">
            <v>TASA DE DERECHOS Y SERVICIOS [001]TASAS, DERECHOS, SERVICIOS [98TD000001]Indice Gral Construccion CAC [IGralCAC]</v>
          </cell>
          <cell r="AN81">
            <v>19828.97343039079</v>
          </cell>
        </row>
        <row r="82">
          <cell r="AB82" t="str">
            <v>PRELIMINARES [004]</v>
          </cell>
          <cell r="AC82" t="str">
            <v>CARTEL REGLAMENTARIO DE OBRA [03TP000200]</v>
          </cell>
          <cell r="AE82" t="str">
            <v>Indice Gral Construccion CAC [IGralCAC]</v>
          </cell>
          <cell r="AF82" t="str">
            <v>GG</v>
          </cell>
          <cell r="AJ82" t="str">
            <v>PRELIMINARES [004]CARTEL REGLAMENTARIO DE OBRA [03TP000200]Indice Gral Construccion CAC [IGralCAC]</v>
          </cell>
          <cell r="AN82">
            <v>1586.3178744312634</v>
          </cell>
        </row>
        <row r="83">
          <cell r="AB83" t="str">
            <v>PRELIMINARES [004]</v>
          </cell>
          <cell r="AC83" t="str">
            <v>ILUMINACION DE OBRA [03OB001004]</v>
          </cell>
          <cell r="AE83" t="str">
            <v>Indice Gral Construccion CAC [IGralCAC]</v>
          </cell>
          <cell r="AF83" t="str">
            <v>GG</v>
          </cell>
          <cell r="AJ83" t="str">
            <v>PRELIMINARES [004]ILUMINACION DE OBRA [03OB001004]Indice Gral Construccion CAC [IGralCAC]</v>
          </cell>
          <cell r="AN83">
            <v>3701.4083736729476</v>
          </cell>
        </row>
        <row r="84">
          <cell r="AB84" t="str">
            <v>DEMOLICIONES [005]</v>
          </cell>
          <cell r="AC84" t="str">
            <v>DEMOLICÓN DE PROPIEDAD [9998002070a]</v>
          </cell>
          <cell r="AE84" t="str">
            <v>Indice Gral Construccion CAC [IGralCAC]</v>
          </cell>
          <cell r="AF84" t="str">
            <v>GG</v>
          </cell>
          <cell r="AJ84" t="str">
            <v>DEMOLICIONES [005]DEMOLICÓN DE PROPIEDAD [9998002070a]Indice Gral Construccion CAC [IGralCAC]</v>
          </cell>
          <cell r="AN84">
            <v>158631.78744312632</v>
          </cell>
        </row>
        <row r="85">
          <cell r="AB85" t="str">
            <v>Ventas y Administracion [038]</v>
          </cell>
          <cell r="AC85" t="str">
            <v>Gastos de publicidad [Publicidad]</v>
          </cell>
          <cell r="AE85" t="str">
            <v>Indice Gral Construccion CAC [IGralCAC]</v>
          </cell>
          <cell r="AF85" t="str">
            <v>GG</v>
          </cell>
          <cell r="AJ85" t="str">
            <v>Ventas y Administracion [038]Gastos de publicidad [Publicidad]Indice Gral Construccion CAC [IGralCAC]</v>
          </cell>
          <cell r="AN85">
            <v>33577.061675461744</v>
          </cell>
        </row>
        <row r="86">
          <cell r="AB86" t="str">
            <v>PRELIMINARES [004]</v>
          </cell>
          <cell r="AC86" t="str">
            <v>OBRADOR [03OB002002]</v>
          </cell>
          <cell r="AE86" t="str">
            <v>Indice Gral Construccion CAC [IGralCAC]</v>
          </cell>
          <cell r="AF86" t="str">
            <v>MAT</v>
          </cell>
          <cell r="AJ86" t="str">
            <v>PRELIMINARES [004]OBRADOR [03OB002002]Indice Gral Construccion CAC [IGralCAC]</v>
          </cell>
          <cell r="AN86">
            <v>7673.3828337874656</v>
          </cell>
        </row>
        <row r="87">
          <cell r="AB87" t="str">
            <v>CIMENTACIONES [007]</v>
          </cell>
          <cell r="AC87" t="str">
            <v/>
          </cell>
          <cell r="AE87" t="str">
            <v>HIERRO TORSIONADO [AC01]</v>
          </cell>
          <cell r="AF87" t="str">
            <v>MAT</v>
          </cell>
          <cell r="AJ87" t="str">
            <v>-</v>
          </cell>
          <cell r="AN87">
            <v>122587.1936112676</v>
          </cell>
        </row>
        <row r="88">
          <cell r="AB88" t="str">
            <v>TASA DE DERECHOS Y SERVICIOS [001]</v>
          </cell>
          <cell r="AC88" t="str">
            <v>PROYECTO [98TD000003]</v>
          </cell>
          <cell r="AE88" t="str">
            <v>Indice Gral Construccion CAC [IGralCAC]</v>
          </cell>
          <cell r="AF88" t="str">
            <v>GG</v>
          </cell>
          <cell r="AJ88" t="str">
            <v>TASA DE DERECHOS Y SERVICIOS [001]PROYECTO [98TD000003]Indice Gral Construccion CAC [IGralCAC]</v>
          </cell>
          <cell r="AN88">
            <v>15707.758965628969</v>
          </cell>
        </row>
        <row r="89">
          <cell r="AB89" t="str">
            <v>SERVICIOS VARIOS [002]</v>
          </cell>
          <cell r="AC89" t="str">
            <v>FLETES [03VA000032]</v>
          </cell>
          <cell r="AE89" t="str">
            <v>Indice Gral Construccion CAC [IGralCAC]</v>
          </cell>
          <cell r="AF89" t="str">
            <v>GG</v>
          </cell>
          <cell r="AJ89" t="str">
            <v>SERVICIOS VARIOS [002]FLETES [03VA000032]Indice Gral Construccion CAC [IGralCAC]</v>
          </cell>
          <cell r="AN89">
            <v>261.79598276048284</v>
          </cell>
        </row>
        <row r="90">
          <cell r="AB90" t="str">
            <v>PRELIMINARES [004]</v>
          </cell>
          <cell r="AC90" t="str">
            <v>CARTEL REGLAMENTARIO DE OBRA [03TP000200]</v>
          </cell>
          <cell r="AE90" t="str">
            <v>Indice Gral Construccion CAC [IGralCAC]</v>
          </cell>
          <cell r="AF90" t="str">
            <v>GG</v>
          </cell>
          <cell r="AJ90" t="str">
            <v>PRELIMINARES [004]CARTEL REGLAMENTARIO DE OBRA [03TP000200]Indice Gral Construccion CAC [IGralCAC]</v>
          </cell>
          <cell r="AN90">
            <v>7120.8507310851328</v>
          </cell>
        </row>
        <row r="91">
          <cell r="AB91" t="str">
            <v>DEMOLICIONES [005]</v>
          </cell>
          <cell r="AC91" t="str">
            <v>DEMOLICÓN DE PROPIEDAD [9998002070a]</v>
          </cell>
          <cell r="AE91" t="str">
            <v>Indice Gral Construccion CAC [IGralCAC]</v>
          </cell>
          <cell r="AF91" t="str">
            <v>GG</v>
          </cell>
          <cell r="AJ91" t="str">
            <v>DEMOLICIONES [005]DEMOLICÓN DE PROPIEDAD [9998002070a]Indice Gral Construccion CAC [IGralCAC]</v>
          </cell>
          <cell r="AN91">
            <v>157077.5896562897</v>
          </cell>
        </row>
        <row r="92">
          <cell r="AB92" t="str">
            <v>SERVICIOS VARIOS [002]</v>
          </cell>
          <cell r="AC92" t="str">
            <v>FLETES [03VA000032]</v>
          </cell>
          <cell r="AE92" t="str">
            <v>Indice Gral Construccion CAC [IGralCAC]</v>
          </cell>
          <cell r="AF92" t="str">
            <v>GG</v>
          </cell>
          <cell r="AJ92" t="str">
            <v>SERVICIOS VARIOS [002]FLETES [03VA000032]Indice Gral Construccion CAC [IGralCAC]</v>
          </cell>
          <cell r="AN92">
            <v>136.13391103545106</v>
          </cell>
        </row>
        <row r="93">
          <cell r="AB93" t="str">
            <v>TASA DE DERECHOS Y SERVICIOS [001]</v>
          </cell>
          <cell r="AC93" t="str">
            <v>PROYECTO [98TD000003]</v>
          </cell>
          <cell r="AE93" t="str">
            <v>Indice Gral Construccion CAC [IGralCAC]</v>
          </cell>
          <cell r="AF93" t="str">
            <v>GG</v>
          </cell>
          <cell r="AJ93" t="str">
            <v>TASA DE DERECHOS Y SERVICIOS [001]PROYECTO [98TD000003]Indice Gral Construccion CAC [IGralCAC]</v>
          </cell>
          <cell r="AN93">
            <v>145034.97444930748</v>
          </cell>
        </row>
        <row r="94">
          <cell r="AB94" t="str">
            <v>DEMOLICIONES [005]</v>
          </cell>
          <cell r="AC94" t="str">
            <v>DEMOLICÓN DE PROPIEDAD [9998002070a]</v>
          </cell>
          <cell r="AE94" t="str">
            <v>Indice Gral Construccion CAC [IGralCAC]</v>
          </cell>
          <cell r="AF94" t="str">
            <v>GG</v>
          </cell>
          <cell r="AJ94" t="str">
            <v>DEMOLICIONES [005]DEMOLICÓN DE PROPIEDAD [9998002070a]Indice Gral Construccion CAC [IGralCAC]</v>
          </cell>
          <cell r="AN94">
            <v>157077.5896562897</v>
          </cell>
        </row>
        <row r="95">
          <cell r="AB95" t="str">
            <v>PRELIMINARES [004]</v>
          </cell>
          <cell r="AC95" t="str">
            <v>CARTEL REGLAMENTARIO DE OBRA [03TP000200]</v>
          </cell>
          <cell r="AE95" t="str">
            <v>Indice Gral Construccion CAC [IGralCAC]</v>
          </cell>
          <cell r="AF95" t="str">
            <v>GG</v>
          </cell>
          <cell r="AJ95" t="str">
            <v>PRELIMINARES [004]CARTEL REGLAMENTARIO DE OBRA [03TP000200]Indice Gral Construccion CAC [IGralCAC]</v>
          </cell>
          <cell r="AN95">
            <v>3350.98857933418</v>
          </cell>
        </row>
        <row r="96">
          <cell r="AB96" t="str">
            <v>TASA DE DERECHOS Y SERVICIOS [001]</v>
          </cell>
          <cell r="AC96" t="str">
            <v>Servicio de provision de energia electrica [electricidad]</v>
          </cell>
          <cell r="AE96" t="str">
            <v>Indice Gral Construccion CAC [IGralCAC]</v>
          </cell>
          <cell r="AF96" t="str">
            <v>GG</v>
          </cell>
          <cell r="AJ96" t="str">
            <v>TASA DE DERECHOS Y SERVICIOS [001]Servicio de provision de energia electrica [electricidad]Indice Gral Construccion CAC [IGralCAC]</v>
          </cell>
          <cell r="AN96">
            <v>628.31035862515876</v>
          </cell>
        </row>
        <row r="97">
          <cell r="AB97" t="str">
            <v>TASA DE DERECHOS Y SERVICIOS [001]</v>
          </cell>
          <cell r="AC97" t="str">
            <v>TASAS, DERECHOS, SERVICIOS [98TD000001]</v>
          </cell>
          <cell r="AE97" t="str">
            <v>Indice Gral Construccion CAC [IGralCAC]</v>
          </cell>
          <cell r="AF97" t="str">
            <v>GG</v>
          </cell>
          <cell r="AJ97" t="str">
            <v>TASA DE DERECHOS Y SERVICIOS [001]TASAS, DERECHOS, SERVICIOS [98TD000001]Indice Gral Construccion CAC [IGralCAC]</v>
          </cell>
          <cell r="AN97">
            <v>6294.061375877156</v>
          </cell>
        </row>
        <row r="98">
          <cell r="AB98" t="str">
            <v>Ventas y Administracion [038]</v>
          </cell>
          <cell r="AC98" t="str">
            <v>Gastos de publicidad [Publicidad]</v>
          </cell>
          <cell r="AE98" t="str">
            <v>Indice Gral Construccion CAC [IGralCAC]</v>
          </cell>
          <cell r="AF98" t="str">
            <v>GG</v>
          </cell>
          <cell r="AJ98" t="str">
            <v>Ventas y Administracion [038]Gastos de publicidad [Publicidad]Indice Gral Construccion CAC [IGralCAC]</v>
          </cell>
          <cell r="AN98">
            <v>4413.0596135408587</v>
          </cell>
        </row>
        <row r="99">
          <cell r="AB99" t="str">
            <v>DEMOLICIONES [005]</v>
          </cell>
          <cell r="AC99" t="str">
            <v>DEMOLICÓN DE PROPIEDAD [9998002070a]</v>
          </cell>
          <cell r="AE99" t="str">
            <v>Indice Gral Construccion CAC [IGralCAC]</v>
          </cell>
          <cell r="AF99" t="str">
            <v>GG</v>
          </cell>
          <cell r="AJ99" t="str">
            <v>DEMOLICIONES [005]DEMOLICÓN DE PROPIEDAD [9998002070a]Indice Gral Construccion CAC [IGralCAC]</v>
          </cell>
          <cell r="AN99">
            <v>129795.87098649584</v>
          </cell>
        </row>
        <row r="100">
          <cell r="AB100" t="str">
            <v>TASA DE DERECHOS Y SERVICIOS [001]</v>
          </cell>
          <cell r="AC100" t="str">
            <v>PROYECTO [98TD000003]</v>
          </cell>
          <cell r="AE100" t="str">
            <v>Indice Gral Construccion CAC [IGralCAC]</v>
          </cell>
          <cell r="AF100" t="str">
            <v>GG</v>
          </cell>
          <cell r="AJ100" t="str">
            <v>TASA DE DERECHOS Y SERVICIOS [001]PROYECTO [98TD000003]Indice Gral Construccion CAC [IGralCAC]</v>
          </cell>
          <cell r="AN100">
            <v>101240.77936946675</v>
          </cell>
        </row>
        <row r="101">
          <cell r="AB101" t="str">
            <v>Ventas y Administracion [038]</v>
          </cell>
          <cell r="AC101" t="str">
            <v>Gastos de publicidad [Publicidad]</v>
          </cell>
          <cell r="AE101" t="str">
            <v>Indice Gral Construccion CAC [IGralCAC]</v>
          </cell>
          <cell r="AF101" t="str">
            <v>GG</v>
          </cell>
          <cell r="AJ101" t="str">
            <v>Ventas y Administracion [038]Gastos de publicidad [Publicidad]Indice Gral Construccion CAC [IGralCAC]</v>
          </cell>
          <cell r="AN101">
            <v>3634.2843876218831</v>
          </cell>
        </row>
        <row r="102">
          <cell r="AB102" t="str">
            <v>PRELIMINARES [004]</v>
          </cell>
          <cell r="AC102" t="str">
            <v>OBRADOR [03OB002002]</v>
          </cell>
          <cell r="AE102" t="str">
            <v>Indice Gral Construccion CAC [IGralCAC]</v>
          </cell>
          <cell r="AF102" t="str">
            <v>GG</v>
          </cell>
          <cell r="AJ102" t="str">
            <v>PRELIMINARES [004]OBRADOR [03OB002002]Indice Gral Construccion CAC [IGralCAC]</v>
          </cell>
          <cell r="AN102">
            <v>908.57109690547077</v>
          </cell>
        </row>
        <row r="103">
          <cell r="AB103" t="str">
            <v>PRELIMINARES [004]</v>
          </cell>
          <cell r="AC103" t="str">
            <v>CERCO DE OBRA [03TP001003]</v>
          </cell>
          <cell r="AE103" t="str">
            <v>Indice Gral Construccion CAC [IGralCAC]</v>
          </cell>
          <cell r="AF103" t="str">
            <v>GG</v>
          </cell>
          <cell r="AJ103" t="str">
            <v>PRELIMINARES [004]CERCO DE OBRA [03TP001003]Indice Gral Construccion CAC [IGralCAC]</v>
          </cell>
          <cell r="AN103">
            <v>142775.45808514542</v>
          </cell>
        </row>
        <row r="104">
          <cell r="AB104" t="str">
            <v>SERVICIOS VARIOS [002]</v>
          </cell>
          <cell r="AC104" t="str">
            <v>FLETES [03VA000032]</v>
          </cell>
          <cell r="AE104" t="str">
            <v>Indice Gral Construccion CAC [IGralCAC]</v>
          </cell>
          <cell r="AF104" t="str">
            <v>GG</v>
          </cell>
          <cell r="AJ104" t="str">
            <v>SERVICIOS VARIOS [002]FLETES [03VA000032]Indice Gral Construccion CAC [IGralCAC]</v>
          </cell>
          <cell r="AN104">
            <v>1869.0605422055401</v>
          </cell>
        </row>
        <row r="105">
          <cell r="AB105" t="str">
            <v>DEMOLICIONES [005]</v>
          </cell>
          <cell r="AC105" t="str">
            <v>DEMOLICÓN DE PROPIEDAD [9998002070a]</v>
          </cell>
          <cell r="AE105" t="str">
            <v>Indice Gral Construccion CAC [IGralCAC]</v>
          </cell>
          <cell r="AF105" t="str">
            <v>GG</v>
          </cell>
          <cell r="AJ105" t="str">
            <v>DEMOLICIONES [005]DEMOLICÓN DE PROPIEDAD [9998002070a]Indice Gral Construccion CAC [IGralCAC]</v>
          </cell>
          <cell r="AN105">
            <v>129795.87098649584</v>
          </cell>
        </row>
        <row r="106">
          <cell r="AB106" t="str">
            <v>DEMOLICIONES [005]</v>
          </cell>
          <cell r="AC106" t="str">
            <v>DEMOLICÓN DE PROPIEDAD [9998002070a]</v>
          </cell>
          <cell r="AE106" t="str">
            <v>Indice Gral Construccion CAC [IGralCAC]</v>
          </cell>
          <cell r="AF106" t="str">
            <v>GG</v>
          </cell>
          <cell r="AJ106" t="str">
            <v>DEMOLICIONES [005]DEMOLICÓN DE PROPIEDAD [9998002070a]Indice Gral Construccion CAC [IGralCAC]</v>
          </cell>
          <cell r="AN106">
            <v>20767.339357839333</v>
          </cell>
        </row>
        <row r="107">
          <cell r="AB107" t="str">
            <v>TASA DE DERECHOS Y SERVICIOS [001]</v>
          </cell>
          <cell r="AC107" t="str">
            <v>TASAS, DERECHOS, SERVICIOS [98TD000001]</v>
          </cell>
          <cell r="AE107" t="str">
            <v>Indice Gral Construccion CAC [IGralCAC]</v>
          </cell>
          <cell r="AF107" t="str">
            <v>GG</v>
          </cell>
          <cell r="AJ107" t="str">
            <v>TASA DE DERECHOS Y SERVICIOS [001]TASAS, DERECHOS, SERVICIOS [98TD000001]Indice Gral Construccion CAC [IGralCAC]</v>
          </cell>
          <cell r="AN107">
            <v>569450.82886163343</v>
          </cell>
        </row>
        <row r="108">
          <cell r="AB108" t="str">
            <v>SERVICIOS VARIOS [002]</v>
          </cell>
          <cell r="AC108" t="str">
            <v>FLETES [03VA000032]</v>
          </cell>
          <cell r="AE108" t="str">
            <v>Indice Gral Construccion CAC [IGralCAC]</v>
          </cell>
          <cell r="AF108" t="str">
            <v>GG</v>
          </cell>
          <cell r="AJ108" t="str">
            <v>SERVICIOS VARIOS [002]FLETES [03VA000032]Indice Gral Construccion CAC [IGralCAC]</v>
          </cell>
          <cell r="AN108">
            <v>134.98770582595566</v>
          </cell>
        </row>
        <row r="109">
          <cell r="AB109" t="str">
            <v>SERVICIOS VARIOS [002]</v>
          </cell>
          <cell r="AC109" t="str">
            <v>FLETES [03VA000032]</v>
          </cell>
          <cell r="AE109" t="str">
            <v>Indice Gral Construccion CAC [IGralCAC]</v>
          </cell>
          <cell r="AF109" t="str">
            <v>GG</v>
          </cell>
          <cell r="AJ109" t="str">
            <v>SERVICIOS VARIOS [002]FLETES [03VA000032]Indice Gral Construccion CAC [IGralCAC]</v>
          </cell>
          <cell r="AN109">
            <v>145.37137550487535</v>
          </cell>
        </row>
        <row r="110">
          <cell r="AB110" t="str">
            <v>PRELIMINARES [004]</v>
          </cell>
          <cell r="AC110" t="str">
            <v>OBRADOR [03OB002002]</v>
          </cell>
          <cell r="AE110" t="str">
            <v>Indice Gral Construccion CAC [IGralCAC]</v>
          </cell>
          <cell r="AF110" t="str">
            <v>GG</v>
          </cell>
          <cell r="AJ110" t="str">
            <v>PRELIMINARES [004]OBRADOR [03OB002002]Indice Gral Construccion CAC [IGralCAC]</v>
          </cell>
          <cell r="AN110">
            <v>2336.325677756925</v>
          </cell>
        </row>
        <row r="111">
          <cell r="AB111" t="str">
            <v>TASA DE DERECHOS Y SERVICIOS [001]</v>
          </cell>
          <cell r="AC111" t="str">
            <v>TASAS, DERECHOS, SERVICIOS [98TD000001]</v>
          </cell>
          <cell r="AE111" t="str">
            <v>Indice Gral Construccion CAC [IGralCAC]</v>
          </cell>
          <cell r="AF111" t="str">
            <v>GG</v>
          </cell>
          <cell r="AJ111" t="str">
            <v>TASA DE DERECHOS Y SERVICIOS [001]TASAS, DERECHOS, SERVICIOS [98TD000001]Indice Gral Construccion CAC [IGralCAC]</v>
          </cell>
          <cell r="AN111">
            <v>116816.28388784625</v>
          </cell>
        </row>
        <row r="112">
          <cell r="AB112" t="str">
            <v>PRELIMINARES [004]</v>
          </cell>
          <cell r="AC112" t="str">
            <v>OBRADOR [03OB002002]</v>
          </cell>
          <cell r="AE112" t="str">
            <v>Indice Gral Construccion CAC [IGralCAC]</v>
          </cell>
          <cell r="AF112" t="str">
            <v>GG</v>
          </cell>
          <cell r="AJ112" t="str">
            <v>PRELIMINARES [004]OBRADOR [03OB002002]Indice Gral Construccion CAC [IGralCAC]</v>
          </cell>
          <cell r="AN112">
            <v>1536.7831124801107</v>
          </cell>
        </row>
        <row r="113">
          <cell r="AB113" t="str">
            <v>TASA DE DERECHOS Y SERVICIOS [001]</v>
          </cell>
          <cell r="AC113" t="str">
            <v>PROYECTO [98TD000003]</v>
          </cell>
          <cell r="AE113" t="str">
            <v>Indice Gral Construccion CAC [IGralCAC]</v>
          </cell>
          <cell r="AF113" t="str">
            <v>GG</v>
          </cell>
          <cell r="AJ113" t="str">
            <v>TASA DE DERECHOS Y SERVICIOS [001]PROYECTO [98TD000003]Indice Gral Construccion CAC [IGralCAC]</v>
          </cell>
          <cell r="AN113">
            <v>23363.256777569251</v>
          </cell>
        </row>
        <row r="114">
          <cell r="AB114" t="str">
            <v>TASA DE DERECHOS Y SERVICIOS [001]</v>
          </cell>
          <cell r="AC114" t="str">
            <v>PROYECTO [98TD000003]</v>
          </cell>
          <cell r="AE114" t="str">
            <v>Indice Gral Construccion CAC [IGralCAC]</v>
          </cell>
          <cell r="AF114" t="str">
            <v>GG</v>
          </cell>
          <cell r="AJ114" t="str">
            <v>TASA DE DERECHOS Y SERVICIOS [001]PROYECTO [98TD000003]Indice Gral Construccion CAC [IGralCAC]</v>
          </cell>
          <cell r="AN114">
            <v>76881.646343919274</v>
          </cell>
        </row>
        <row r="115">
          <cell r="AB115" t="str">
            <v>SERVICIOS VARIOS [002]</v>
          </cell>
          <cell r="AC115" t="str">
            <v>FLETES [03VA000032]</v>
          </cell>
          <cell r="AE115" t="str">
            <v>Indice Gral Construccion CAC [IGralCAC]</v>
          </cell>
          <cell r="AF115" t="str">
            <v>GG</v>
          </cell>
          <cell r="AJ115" t="str">
            <v>SERVICIOS VARIOS [002]FLETES [03VA000032]Indice Gral Construccion CAC [IGralCAC]</v>
          </cell>
          <cell r="AN115">
            <v>922.57975612703137</v>
          </cell>
        </row>
        <row r="116">
          <cell r="AB116" t="str">
            <v>PRELIMINARES [004]</v>
          </cell>
          <cell r="AC116" t="str">
            <v>OBRADOR [03OB002002]</v>
          </cell>
          <cell r="AE116" t="str">
            <v>Indice Gral Construccion CAC [IGralCAC]</v>
          </cell>
          <cell r="AF116" t="str">
            <v>GG</v>
          </cell>
          <cell r="AJ116" t="str">
            <v>PRELIMINARES [004]OBRADOR [03OB002002]Indice Gral Construccion CAC [IGralCAC]</v>
          </cell>
          <cell r="AN116">
            <v>230.64493903175784</v>
          </cell>
        </row>
        <row r="117">
          <cell r="AB117" t="str">
            <v>PRELIMINARES [004]</v>
          </cell>
          <cell r="AC117" t="str">
            <v>OBRADOR [03OB002002]</v>
          </cell>
          <cell r="AE117" t="str">
            <v>Indice Gral Construccion CAC [IGralCAC]</v>
          </cell>
          <cell r="AF117" t="str">
            <v>GG</v>
          </cell>
          <cell r="AJ117" t="str">
            <v>PRELIMINARES [004]OBRADOR [03OB002002]Indice Gral Construccion CAC [IGralCAC]</v>
          </cell>
          <cell r="AN117">
            <v>443.70960826620609</v>
          </cell>
        </row>
        <row r="118">
          <cell r="AB118" t="str">
            <v>TASA DE DERECHOS Y SERVICIOS [001]</v>
          </cell>
          <cell r="AC118" t="str">
            <v>TASAS, DERECHOS, SERVICIOS [98TD000001]</v>
          </cell>
          <cell r="AE118" t="str">
            <v>Indice Gral Construccion CAC [IGralCAC]</v>
          </cell>
          <cell r="AF118" t="str">
            <v>GG</v>
          </cell>
          <cell r="AJ118" t="str">
            <v>TASA DE DERECHOS Y SERVICIOS [001]TASAS, DERECHOS, SERVICIOS [98TD000001]Indice Gral Construccion CAC [IGralCAC]</v>
          </cell>
          <cell r="AN118">
            <v>102.50886179189237</v>
          </cell>
        </row>
        <row r="119">
          <cell r="AB119" t="str">
            <v>PRELIMINARES [004]</v>
          </cell>
          <cell r="AC119" t="str">
            <v>OBRADOR [03OB002002]</v>
          </cell>
          <cell r="AE119" t="str">
            <v>Indice Gral Construccion CAC [IGralCAC]</v>
          </cell>
          <cell r="AF119" t="str">
            <v>GG</v>
          </cell>
          <cell r="AJ119" t="str">
            <v>PRELIMINARES [004]OBRADOR [03OB002002]Indice Gral Construccion CAC [IGralCAC]</v>
          </cell>
          <cell r="AN119">
            <v>2870.2481301729863</v>
          </cell>
        </row>
        <row r="120">
          <cell r="AB120" t="str">
            <v>DEMOLICIONES [005]</v>
          </cell>
          <cell r="AC120" t="str">
            <v>DEMOLICÓN DE PROPIEDAD [9998002070a]</v>
          </cell>
          <cell r="AE120" t="str">
            <v>Indice Gral Construccion CAC [IGralCAC]</v>
          </cell>
          <cell r="AF120" t="str">
            <v>GG</v>
          </cell>
          <cell r="AJ120" t="str">
            <v>DEMOLICIONES [005]DEMOLICÓN DE PROPIEDAD [9998002070a]Indice Gral Construccion CAC [IGralCAC]</v>
          </cell>
          <cell r="AN120">
            <v>3844.0823171959642</v>
          </cell>
        </row>
        <row r="121">
          <cell r="AB121" t="str">
            <v>PRELIMINARES [004]</v>
          </cell>
          <cell r="AC121" t="str">
            <v>OFICINA TECNICA [03TP000012]</v>
          </cell>
          <cell r="AE121" t="str">
            <v>Indice Gral Construccion CAC [IGralCAC]</v>
          </cell>
          <cell r="AF121" t="str">
            <v>GG</v>
          </cell>
          <cell r="AJ121" t="str">
            <v>PRELIMINARES [004]OFICINA TECNICA [03TP000012]Indice Gral Construccion CAC [IGralCAC]</v>
          </cell>
          <cell r="AN121">
            <v>5978.5730918576428</v>
          </cell>
        </row>
        <row r="122">
          <cell r="AB122" t="str">
            <v>Ventas y Administracion [038]</v>
          </cell>
          <cell r="AC122" t="str">
            <v>Gastos de publicidad [Publicidad]</v>
          </cell>
          <cell r="AE122" t="str">
            <v>Indice Gral Construccion CAC [IGralCAC]</v>
          </cell>
          <cell r="AF122" t="str">
            <v>GG</v>
          </cell>
          <cell r="AJ122" t="str">
            <v>Ventas y Administracion [038]Gastos de publicidad [Publicidad]Indice Gral Construccion CAC [IGralCAC]</v>
          </cell>
          <cell r="AN122">
            <v>21526.860976297397</v>
          </cell>
        </row>
        <row r="123">
          <cell r="AB123" t="str">
            <v>SERVICIOS VARIOS [002]</v>
          </cell>
          <cell r="AC123" t="str">
            <v>FLETES [03VA000032]</v>
          </cell>
          <cell r="AE123" t="str">
            <v>Indice Gral Construccion CAC [IGralCAC]</v>
          </cell>
          <cell r="AF123" t="str">
            <v>GG</v>
          </cell>
          <cell r="AJ123" t="str">
            <v>SERVICIOS VARIOS [002]FLETES [03VA000032]Indice Gral Construccion CAC [IGralCAC]</v>
          </cell>
          <cell r="AN123">
            <v>2972.7569919648786</v>
          </cell>
        </row>
        <row r="124">
          <cell r="AB124" t="str">
            <v>PRELIMINARES [004]</v>
          </cell>
          <cell r="AC124" t="str">
            <v>CERCO DE OBRA [03TP001003]</v>
          </cell>
          <cell r="AE124" t="str">
            <v>Indice Gral Construccion CAC [IGralCAC]</v>
          </cell>
          <cell r="AF124" t="str">
            <v>GG</v>
          </cell>
          <cell r="AJ124" t="str">
            <v>PRELIMINARES [004]CERCO DE OBRA [03TP001003]Indice Gral Construccion CAC [IGralCAC]</v>
          </cell>
          <cell r="AN124">
            <v>152225.65976096017</v>
          </cell>
        </row>
        <row r="125">
          <cell r="AB125" t="str">
            <v>PRELIMINARES [004]</v>
          </cell>
          <cell r="AC125" t="str">
            <v>OFICINA TECNICA [03TP000012]</v>
          </cell>
          <cell r="AE125" t="str">
            <v>Indice Gral Construccion CAC [IGralCAC]</v>
          </cell>
          <cell r="AF125" t="str">
            <v>GG</v>
          </cell>
          <cell r="AJ125" t="str">
            <v>PRELIMINARES [004]OFICINA TECNICA [03TP000012]Indice Gral Construccion CAC [IGralCAC]</v>
          </cell>
          <cell r="AN125">
            <v>2818.9936992770404</v>
          </cell>
        </row>
        <row r="126">
          <cell r="AB126" t="str">
            <v>PRELIMINARES [004]</v>
          </cell>
          <cell r="AC126" t="str">
            <v>OBRADOR [03OB002002]</v>
          </cell>
          <cell r="AE126" t="str">
            <v>Indice Gral Construccion CAC [IGralCAC]</v>
          </cell>
          <cell r="AF126" t="str">
            <v>GG</v>
          </cell>
          <cell r="AJ126" t="str">
            <v>PRELIMINARES [004]OBRADOR [03OB002002]Indice Gral Construccion CAC [IGralCAC]</v>
          </cell>
          <cell r="AN126">
            <v>645.80582928892193</v>
          </cell>
        </row>
        <row r="127">
          <cell r="AB127" t="str">
            <v>TASA DE DERECHOS Y SERVICIOS [001]</v>
          </cell>
          <cell r="AC127" t="str">
            <v>TASAS, DERECHOS, SERVICIOS [98TD000001]</v>
          </cell>
          <cell r="AE127" t="str">
            <v>Indice Gral Construccion CAC [IGralCAC]</v>
          </cell>
          <cell r="AF127" t="str">
            <v>GG</v>
          </cell>
          <cell r="AJ127" t="str">
            <v>TASA DE DERECHOS Y SERVICIOS [001]TASAS, DERECHOS, SERVICIOS [98TD000001]Indice Gral Construccion CAC [IGralCAC]</v>
          </cell>
          <cell r="AN127">
            <v>1319469.7743849941</v>
          </cell>
        </row>
        <row r="128">
          <cell r="AB128" t="str">
            <v>DEMOLICIONES [005]</v>
          </cell>
          <cell r="AC128" t="str">
            <v>DEMOLICÓN DE PROPIEDAD [9998002070a]</v>
          </cell>
          <cell r="AE128" t="str">
            <v>Indice Gral Construccion CAC [IGralCAC]</v>
          </cell>
          <cell r="AF128" t="str">
            <v>GG</v>
          </cell>
          <cell r="AJ128" t="str">
            <v>DEMOLICIONES [005]DEMOLICÓN DE PROPIEDAD [9998002070a]Indice Gral Construccion CAC [IGralCAC]</v>
          </cell>
          <cell r="AN128">
            <v>7688.1646343919283</v>
          </cell>
        </row>
        <row r="129">
          <cell r="AB129" t="str">
            <v>PRELIMINARES [004]</v>
          </cell>
          <cell r="AC129" t="str">
            <v>OFICINA TECNICA [03TP000012]</v>
          </cell>
          <cell r="AE129" t="str">
            <v>Indice Gral Construccion CAC [IGralCAC]</v>
          </cell>
          <cell r="AF129" t="str">
            <v>GG</v>
          </cell>
          <cell r="AJ129" t="str">
            <v>PRELIMINARES [004]OFICINA TECNICA [03TP000012]Indice Gral Construccion CAC [IGralCAC]</v>
          </cell>
          <cell r="AN129">
            <v>5381.7152440743494</v>
          </cell>
        </row>
        <row r="130">
          <cell r="AB130" t="str">
            <v>TASA DE DERECHOS Y SERVICIOS [001]</v>
          </cell>
          <cell r="AC130" t="str">
            <v>TASAS, DERECHOS, SERVICIOS [98TD000001]</v>
          </cell>
          <cell r="AE130" t="str">
            <v>Indice Gral Construccion CAC [IGralCAC]</v>
          </cell>
          <cell r="AF130" t="str">
            <v>GG</v>
          </cell>
          <cell r="AJ130" t="str">
            <v>TASA DE DERECHOS Y SERVICIOS [001]TASAS, DERECHOS, SERVICIOS [98TD000001]Indice Gral Construccion CAC [IGralCAC]</v>
          </cell>
          <cell r="AN130">
            <v>1127.5974797108161</v>
          </cell>
        </row>
        <row r="131">
          <cell r="AB131" t="str">
            <v>PRELIMINARES [004]</v>
          </cell>
          <cell r="AC131" t="str">
            <v>OFICINA TECNICA [03TP000012]</v>
          </cell>
          <cell r="AE131" t="str">
            <v>Indice Gral Construccion CAC [IGralCAC]</v>
          </cell>
          <cell r="AF131" t="str">
            <v>GG</v>
          </cell>
          <cell r="AJ131" t="str">
            <v>PRELIMINARES [004]OFICINA TECNICA [03TP000012]Indice Gral Construccion CAC [IGralCAC]</v>
          </cell>
          <cell r="AN131">
            <v>1127.5974797108161</v>
          </cell>
        </row>
        <row r="132">
          <cell r="AB132" t="str">
            <v>SERVICIOS VARIOS [002]</v>
          </cell>
          <cell r="AC132" t="str">
            <v>FLETES [03VA000032]</v>
          </cell>
          <cell r="AE132" t="str">
            <v>Indice Gral Construccion CAC [IGralCAC]</v>
          </cell>
          <cell r="AF132" t="str">
            <v>GG</v>
          </cell>
          <cell r="AJ132" t="str">
            <v>SERVICIOS VARIOS [002]FLETES [03VA000032]Indice Gral Construccion CAC [IGralCAC]</v>
          </cell>
          <cell r="AN132">
            <v>153.76329268783854</v>
          </cell>
        </row>
        <row r="133">
          <cell r="AB133" t="str">
            <v>Ventas y Administracion [038]</v>
          </cell>
          <cell r="AC133" t="str">
            <v>Gastos de publicidad [Publicidad]</v>
          </cell>
          <cell r="AE133" t="str">
            <v>Indice Gral Construccion CAC [IGralCAC]</v>
          </cell>
          <cell r="AF133" t="str">
            <v>GG</v>
          </cell>
          <cell r="AJ133" t="str">
            <v>Ventas y Administracion [038]Gastos de publicidad [Publicidad]Indice Gral Construccion CAC [IGralCAC]</v>
          </cell>
          <cell r="AN133">
            <v>76881.646343919274</v>
          </cell>
        </row>
        <row r="134">
          <cell r="AB134" t="str">
            <v>SERVICIOS VARIOS [002]</v>
          </cell>
          <cell r="AC134" t="str">
            <v>FLETES [03VA000032]</v>
          </cell>
          <cell r="AE134" t="str">
            <v>Indice Gral Construccion CAC [IGralCAC]</v>
          </cell>
          <cell r="AF134" t="str">
            <v>GG</v>
          </cell>
          <cell r="AJ134" t="str">
            <v>SERVICIOS VARIOS [002]FLETES [03VA000032]Indice Gral Construccion CAC [IGralCAC]</v>
          </cell>
          <cell r="AN134">
            <v>184.51595122540627</v>
          </cell>
        </row>
        <row r="135">
          <cell r="AB135" t="str">
            <v>PRELIMINARES [004]</v>
          </cell>
          <cell r="AC135" t="str">
            <v>OFICINA TECNICA [03TP000012]</v>
          </cell>
          <cell r="AE135" t="str">
            <v>Indice Gral Construccion CAC [IGralCAC]</v>
          </cell>
          <cell r="AF135" t="str">
            <v>GG</v>
          </cell>
          <cell r="AJ135" t="str">
            <v>PRELIMINARES [004]OFICINA TECNICA [03TP000012]Indice Gral Construccion CAC [IGralCAC]</v>
          </cell>
          <cell r="AN135">
            <v>57243.254873983024</v>
          </cell>
        </row>
        <row r="136">
          <cell r="AB136" t="str">
            <v>PRELIMINARES [004]</v>
          </cell>
          <cell r="AC136" t="str">
            <v>OFICINA TECNICA [03TP000012]</v>
          </cell>
          <cell r="AE136" t="str">
            <v>Indice Gral Construccion CAC [IGralCAC]</v>
          </cell>
          <cell r="AF136" t="str">
            <v>GG</v>
          </cell>
          <cell r="AJ136" t="str">
            <v>PRELIMINARES [004]OFICINA TECNICA [03TP000012]Indice Gral Construccion CAC [IGralCAC]</v>
          </cell>
          <cell r="AN136">
            <v>717.56203254324657</v>
          </cell>
        </row>
        <row r="137">
          <cell r="AB137" t="str">
            <v>DEMOLICIONES [005]</v>
          </cell>
          <cell r="AC137" t="str">
            <v>DEMOLICÓN DE PROPIEDAD [9998002070a]</v>
          </cell>
          <cell r="AE137" t="str">
            <v>Indice Gral Construccion CAC [IGralCAC]</v>
          </cell>
          <cell r="AF137" t="str">
            <v>GG</v>
          </cell>
          <cell r="AJ137" t="str">
            <v>DEMOLICIONES [005]DEMOLICÓN DE PROPIEDAD [9998002070a]Indice Gral Construccion CAC [IGralCAC]</v>
          </cell>
          <cell r="AN137">
            <v>30752.658537567713</v>
          </cell>
        </row>
        <row r="138">
          <cell r="AB138" t="str">
            <v>TASA DE DERECHOS Y SERVICIOS [001]</v>
          </cell>
          <cell r="AC138" t="str">
            <v>TASAS, DERECHOS, SERVICIOS [98TD000001]</v>
          </cell>
          <cell r="AE138" t="str">
            <v>Indice Gral Construccion CAC [IGralCAC]</v>
          </cell>
          <cell r="AF138" t="str">
            <v>GG</v>
          </cell>
          <cell r="AJ138" t="str">
            <v>TASA DE DERECHOS Y SERVICIOS [001]TASAS, DERECHOS, SERVICIOS [98TD000001]Indice Gral Construccion CAC [IGralCAC]</v>
          </cell>
          <cell r="AN138">
            <v>-3562570.5845291261</v>
          </cell>
        </row>
        <row r="139">
          <cell r="AB139" t="str">
            <v>Ventas y Administracion [038]</v>
          </cell>
          <cell r="AC139" t="str">
            <v>Gastos de publicidad [Publicidad]</v>
          </cell>
          <cell r="AE139" t="str">
            <v>Indice Gral Construccion CAC [IGralCAC]</v>
          </cell>
          <cell r="AF139" t="str">
            <v>GG</v>
          </cell>
          <cell r="AJ139" t="str">
            <v>Ventas y Administracion [038]Gastos de publicidad [Publicidad]Indice Gral Construccion CAC [IGralCAC]</v>
          </cell>
          <cell r="AN139">
            <v>41003.544716756951</v>
          </cell>
        </row>
        <row r="140">
          <cell r="AB140" t="str">
            <v>TASA DE DERECHOS Y SERVICIOS [001]</v>
          </cell>
          <cell r="AC140" t="str">
            <v>TASAS, DERECHOS, SERVICIOS [98TD000001]</v>
          </cell>
          <cell r="AE140" t="str">
            <v>Indice Gral Construccion CAC [IGralCAC]</v>
          </cell>
          <cell r="AF140" t="str">
            <v>GG</v>
          </cell>
          <cell r="AJ140" t="str">
            <v>TASA DE DERECHOS Y SERVICIOS [001]TASAS, DERECHOS, SERVICIOS [98TD000001]Indice Gral Construccion CAC [IGralCAC]</v>
          </cell>
          <cell r="AN140">
            <v>2638942.008982671</v>
          </cell>
        </row>
        <row r="141">
          <cell r="AB141" t="str">
            <v>Ventas y Administracion [038]</v>
          </cell>
          <cell r="AC141" t="str">
            <v>Gastos de publicidad [Publicidad]</v>
          </cell>
          <cell r="AE141" t="str">
            <v>Indice Gral Construccion CAC [IGralCAC]</v>
          </cell>
          <cell r="AF141" t="str">
            <v>GG</v>
          </cell>
          <cell r="AJ141" t="str">
            <v>Ventas y Administracion [038]Gastos de publicidad [Publicidad]Indice Gral Construccion CAC [IGralCAC]</v>
          </cell>
          <cell r="AN141">
            <v>25627.215447973093</v>
          </cell>
        </row>
        <row r="142">
          <cell r="AB142" t="str">
            <v>TASA DE DERECHOS Y SERVICIOS [001]</v>
          </cell>
          <cell r="AC142" t="str">
            <v>TASAS, DERECHOS, SERVICIOS [98TD000001]</v>
          </cell>
          <cell r="AE142" t="str">
            <v>Indice Gral Construccion CAC [IGralCAC]</v>
          </cell>
          <cell r="AF142" t="str">
            <v>GG</v>
          </cell>
          <cell r="AJ142" t="str">
            <v>TASA DE DERECHOS Y SERVICIOS [001]TASAS, DERECHOS, SERVICIOS [98TD000001]Indice Gral Construccion CAC [IGralCAC]</v>
          </cell>
          <cell r="AN142">
            <v>171842.66964521789</v>
          </cell>
        </row>
        <row r="143">
          <cell r="AB143" t="str">
            <v>TASA DE DERECHOS Y SERVICIOS [001]</v>
          </cell>
          <cell r="AC143" t="str">
            <v>PERMISOS MUNICIPALES [03VA000100]</v>
          </cell>
          <cell r="AE143" t="str">
            <v>Indice Gral Construccion CAC [IGralCAC]</v>
          </cell>
          <cell r="AF143" t="str">
            <v>GG</v>
          </cell>
          <cell r="AJ143" t="str">
            <v>TASA DE DERECHOS Y SERVICIOS [001]PERMISOS MUNICIPALES [03VA000100]Indice Gral Construccion CAC [IGralCAC]</v>
          </cell>
          <cell r="AN143">
            <v>663.7612031696674</v>
          </cell>
        </row>
        <row r="144">
          <cell r="AB144" t="str">
            <v>SERVICIOS VARIOS [002]</v>
          </cell>
          <cell r="AC144" t="str">
            <v>FLETES [03VA000032]</v>
          </cell>
          <cell r="AE144" t="str">
            <v>Indice Gral Construccion CAC [IGralCAC]</v>
          </cell>
          <cell r="AF144" t="str">
            <v>GG</v>
          </cell>
          <cell r="AJ144" t="str">
            <v>SERVICIOS VARIOS [002]FLETES [03VA000032]Indice Gral Construccion CAC [IGralCAC]</v>
          </cell>
          <cell r="AN144">
            <v>326.77474617583624</v>
          </cell>
        </row>
        <row r="145">
          <cell r="AB145" t="str">
            <v>TASA DE DERECHOS Y SERVICIOS [001]</v>
          </cell>
          <cell r="AC145" t="str">
            <v>PROYECTO [98TD000003]</v>
          </cell>
          <cell r="AE145" t="str">
            <v>Indice Gral Construccion CAC [IGralCAC]</v>
          </cell>
          <cell r="AF145" t="str">
            <v>GG</v>
          </cell>
          <cell r="AJ145" t="str">
            <v>TASA DE DERECHOS Y SERVICIOS [001]PROYECTO [98TD000003]Indice Gral Construccion CAC [IGralCAC]</v>
          </cell>
          <cell r="AN145">
            <v>7658.7831134961616</v>
          </cell>
        </row>
        <row r="146">
          <cell r="AB146" t="str">
            <v>PRELIMINARES [004]</v>
          </cell>
          <cell r="AC146" t="str">
            <v>OBRADOR [03OB002002]</v>
          </cell>
          <cell r="AE146" t="str">
            <v>Indice Gral Construccion CAC [IGralCAC]</v>
          </cell>
          <cell r="AF146" t="str">
            <v>GG</v>
          </cell>
          <cell r="AJ146" t="str">
            <v>PRELIMINARES [004]OBRADOR [03OB002002]Indice Gral Construccion CAC [IGralCAC]</v>
          </cell>
          <cell r="AN146">
            <v>18156.523951503081</v>
          </cell>
        </row>
        <row r="147">
          <cell r="AB147" t="str">
            <v>TASA DE DERECHOS Y SERVICIOS [001]</v>
          </cell>
          <cell r="AC147" t="str">
            <v>OTROS [98TD000008]</v>
          </cell>
          <cell r="AE147" t="str">
            <v>Indice Gral Construccion CAC [IGralCAC]</v>
          </cell>
          <cell r="AF147" t="str">
            <v>GG</v>
          </cell>
          <cell r="AJ147" t="str">
            <v>TASA DE DERECHOS Y SERVICIOS [001]OTROS [98TD000008]Indice Gral Construccion CAC [IGralCAC]</v>
          </cell>
          <cell r="AN147">
            <v>183.81079472390789</v>
          </cell>
        </row>
        <row r="148">
          <cell r="AB148" t="str">
            <v>PRELIMINARES [004]</v>
          </cell>
          <cell r="AC148" t="str">
            <v>MANTENIMIENTO DE VEREDA [03TP000009]</v>
          </cell>
          <cell r="AE148" t="str">
            <v>Indice Gral Construccion CAC [IGralCAC]</v>
          </cell>
          <cell r="AF148" t="str">
            <v>GG</v>
          </cell>
          <cell r="AJ148" t="str">
            <v>PRELIMINARES [004]MANTENIMIENTO DE VEREDA [03TP000009]Indice Gral Construccion CAC [IGralCAC]</v>
          </cell>
          <cell r="AN148">
            <v>178389.85697762121</v>
          </cell>
        </row>
        <row r="149">
          <cell r="AB149" t="str">
            <v>TASA DE DERECHOS Y SERVICIOS [001]</v>
          </cell>
          <cell r="AC149" t="str">
            <v>Servicio de provision de energia electrica [electricidad]</v>
          </cell>
          <cell r="AE149" t="str">
            <v>Indice Gral Construccion CAC [IGralCAC]</v>
          </cell>
          <cell r="AF149" t="str">
            <v>GG</v>
          </cell>
          <cell r="AJ149" t="str">
            <v>TASA DE DERECHOS Y SERVICIOS [001]Servicio de provision de energia electrica [electricidad]Indice Gral Construccion CAC [IGralCAC]</v>
          </cell>
          <cell r="AN149">
            <v>12157.041728822907</v>
          </cell>
        </row>
        <row r="150">
          <cell r="AB150" t="str">
            <v>Ventas y Administracion [038]</v>
          </cell>
          <cell r="AC150" t="str">
            <v>Gastos de publicidad [Publicidad]</v>
          </cell>
          <cell r="AE150" t="str">
            <v>Indice Gral Construccion CAC [IGralCAC]</v>
          </cell>
          <cell r="AF150" t="str">
            <v>GG</v>
          </cell>
          <cell r="AJ150" t="str">
            <v>Ventas y Administracion [038]Gastos de publicidad [Publicidad]Indice Gral Construccion CAC [IGralCAC]</v>
          </cell>
          <cell r="AN150">
            <v>1123.288189979437</v>
          </cell>
        </row>
        <row r="151">
          <cell r="AB151" t="str">
            <v>TASA DE DERECHOS Y SERVICIOS [001]</v>
          </cell>
          <cell r="AC151" t="str">
            <v>PROYECTO [98TD000003]</v>
          </cell>
          <cell r="AE151" t="str">
            <v>Indice Gral Construccion CAC [IGralCAC]</v>
          </cell>
          <cell r="AF151" t="str">
            <v>GG</v>
          </cell>
          <cell r="AJ151" t="str">
            <v>TASA DE DERECHOS Y SERVICIOS [001]PROYECTO [98TD000003]Indice Gral Construccion CAC [IGralCAC]</v>
          </cell>
          <cell r="AN151">
            <v>24252.813192737845</v>
          </cell>
        </row>
        <row r="152">
          <cell r="AB152" t="str">
            <v>Ventas y Administracion [038]</v>
          </cell>
          <cell r="AC152" t="str">
            <v>Gastos de publicidad [Publicidad]</v>
          </cell>
          <cell r="AE152" t="str">
            <v>Indice Gral Construccion CAC [IGralCAC]</v>
          </cell>
          <cell r="AF152" t="str">
            <v>GG</v>
          </cell>
          <cell r="AJ152" t="str">
            <v>Ventas y Administracion [038]Gastos de publicidad [Publicidad]Indice Gral Construccion CAC [IGralCAC]</v>
          </cell>
          <cell r="AN152">
            <v>65467.265144290584</v>
          </cell>
        </row>
        <row r="153">
          <cell r="AB153" t="str">
            <v>Ventas y Administracion [038]</v>
          </cell>
          <cell r="AC153" t="str">
            <v>Gastos de publicidad [Publicidad]</v>
          </cell>
          <cell r="AE153" t="str">
            <v>Indice Gral Construccion CAC [IGralCAC]</v>
          </cell>
          <cell r="AF153" t="str">
            <v>GG</v>
          </cell>
          <cell r="AJ153" t="str">
            <v>Ventas y Administracion [038]Gastos de publicidad [Publicidad]Indice Gral Construccion CAC [IGralCAC]</v>
          </cell>
          <cell r="AN153">
            <v>20268.503140647241</v>
          </cell>
        </row>
        <row r="154">
          <cell r="AB154" t="str">
            <v>DEMOLICIONES [005]</v>
          </cell>
          <cell r="AC154" t="str">
            <v>DEMOLICÓN DE PROPIEDAD [9998002070a]</v>
          </cell>
          <cell r="AE154" t="str">
            <v>Indice Gral Construccion CAC [IGralCAC]</v>
          </cell>
          <cell r="AF154" t="str">
            <v>GG</v>
          </cell>
          <cell r="AJ154" t="str">
            <v>DEMOLICIONES [005]DEMOLICÓN DE PROPIEDAD [9998002070a]Indice Gral Construccion CAC [IGralCAC]</v>
          </cell>
          <cell r="AN154">
            <v>12667.814462904525</v>
          </cell>
        </row>
        <row r="155">
          <cell r="AB155" t="str">
            <v>TASA DE DERECHOS Y SERVICIOS [001]</v>
          </cell>
          <cell r="AC155" t="str">
            <v>TASAS, DERECHOS, SERVICIOS [98TD000001]</v>
          </cell>
          <cell r="AE155" t="str">
            <v>Indice Gral Construccion CAC [IGralCAC]</v>
          </cell>
          <cell r="AF155" t="str">
            <v>GG</v>
          </cell>
          <cell r="AJ155" t="str">
            <v>TASA DE DERECHOS Y SERVICIOS [001]TASAS, DERECHOS, SERVICIOS [98TD000001]Indice Gral Construccion CAC [IGralCAC]</v>
          </cell>
          <cell r="AN155">
            <v>12667.814462904525</v>
          </cell>
        </row>
        <row r="156">
          <cell r="AB156" t="str">
            <v>TASA DE DERECHOS Y SERVICIOS [001]</v>
          </cell>
          <cell r="AC156" t="str">
            <v>TASAS, DERECHOS, SERVICIOS [98TD000001]</v>
          </cell>
          <cell r="AE156" t="str">
            <v>Indice Gral Construccion CAC [IGralCAC]</v>
          </cell>
          <cell r="AF156" t="str">
            <v>GG</v>
          </cell>
          <cell r="AJ156" t="str">
            <v>TASA DE DERECHOS Y SERVICIOS [001]TASAS, DERECHOS, SERVICIOS [98TD000001]Indice Gral Construccion CAC [IGralCAC]</v>
          </cell>
          <cell r="AN156">
            <v>154557.47069900553</v>
          </cell>
        </row>
        <row r="157">
          <cell r="AB157" t="str">
            <v>TASA DE DERECHOS Y SERVICIOS [001]</v>
          </cell>
          <cell r="AC157" t="str">
            <v>TASAS, DERECHOS, SERVICIOS [98TD000001]</v>
          </cell>
          <cell r="AE157" t="str">
            <v>Indice Gral Construccion CAC [IGralCAC]</v>
          </cell>
          <cell r="AF157" t="str">
            <v>GG</v>
          </cell>
          <cell r="AJ157" t="str">
            <v>TASA DE DERECHOS Y SERVICIOS [001]TASAS, DERECHOS, SERVICIOS [98TD000001]Indice Gral Construccion CAC [IGralCAC]</v>
          </cell>
          <cell r="AN157">
            <v>25335.628925809051</v>
          </cell>
        </row>
        <row r="158">
          <cell r="AB158" t="str">
            <v>TASA DE DERECHOS Y SERVICIOS [001]</v>
          </cell>
          <cell r="AC158" t="str">
            <v>TASAS, DERECHOS, SERVICIOS [98TD000001]</v>
          </cell>
          <cell r="AE158" t="str">
            <v>Indice Gral Construccion CAC [IGralCAC]</v>
          </cell>
          <cell r="AF158" t="str">
            <v>GG</v>
          </cell>
          <cell r="AJ158" t="str">
            <v>TASA DE DERECHOS Y SERVICIOS [001]TASAS, DERECHOS, SERVICIOS [98TD000001]Indice Gral Construccion CAC [IGralCAC]</v>
          </cell>
          <cell r="AN158">
            <v>100798.55975019909</v>
          </cell>
        </row>
        <row r="159">
          <cell r="AB159" t="str">
            <v>TASA DE DERECHOS Y SERVICIOS [001]</v>
          </cell>
          <cell r="AC159" t="str">
            <v>TASAS, DERECHOS, SERVICIOS [98TD000001]</v>
          </cell>
          <cell r="AE159" t="str">
            <v>Indice Gral Construccion CAC [IGralCAC]</v>
          </cell>
          <cell r="AF159" t="str">
            <v>GG</v>
          </cell>
          <cell r="AJ159" t="str">
            <v>TASA DE DERECHOS Y SERVICIOS [001]TASAS, DERECHOS, SERVICIOS [98TD000001]Indice Gral Construccion CAC [IGralCAC]</v>
          </cell>
          <cell r="AN159">
            <v>12769.156978607762</v>
          </cell>
        </row>
        <row r="160">
          <cell r="AB160" t="str">
            <v>TASA DE DERECHOS Y SERVICIOS [001]</v>
          </cell>
          <cell r="AC160" t="str">
            <v>TASAS, DERECHOS, SERVICIOS [98TD000001]</v>
          </cell>
          <cell r="AE160" t="str">
            <v>Indice Gral Construccion CAC [IGralCAC]</v>
          </cell>
          <cell r="AF160" t="str">
            <v>GG</v>
          </cell>
          <cell r="AJ160" t="str">
            <v>TASA DE DERECHOS Y SERVICIOS [001]TASAS, DERECHOS, SERVICIOS [98TD000001]Indice Gral Construccion CAC [IGralCAC]</v>
          </cell>
          <cell r="AN160">
            <v>10134.25157032362</v>
          </cell>
        </row>
        <row r="161">
          <cell r="AB161" t="str">
            <v>TASA DE DERECHOS Y SERVICIOS [001]</v>
          </cell>
          <cell r="AC161" t="str">
            <v>TASAS, DERECHOS, SERVICIOS [98TD000001]</v>
          </cell>
          <cell r="AE161" t="str">
            <v>Indice Gral Construccion CAC [IGralCAC]</v>
          </cell>
          <cell r="AF161" t="str">
            <v>GG</v>
          </cell>
          <cell r="AJ161" t="str">
            <v>TASA DE DERECHOS Y SERVICIOS [001]TASAS, DERECHOS, SERVICIOS [98TD000001]Indice Gral Construccion CAC [IGralCAC]</v>
          </cell>
          <cell r="AN161">
            <v>12667.814462904525</v>
          </cell>
        </row>
        <row r="162">
          <cell r="AB162" t="str">
            <v>PRELIMINARES [004]</v>
          </cell>
          <cell r="AC162" t="str">
            <v>CERCO DE OBRA [03TP001003]</v>
          </cell>
          <cell r="AE162" t="str">
            <v>Indice Gral Construccion CAC [IGralCAC]</v>
          </cell>
          <cell r="AF162" t="str">
            <v>GG</v>
          </cell>
          <cell r="AJ162" t="str">
            <v>PRELIMINARES [004]CERCO DE OBRA [03TP001003]Indice Gral Construccion CAC [IGralCAC]</v>
          </cell>
          <cell r="AN162">
            <v>8857.3358724628433</v>
          </cell>
        </row>
        <row r="163">
          <cell r="AB163" t="str">
            <v>PRELIMINARES [004]</v>
          </cell>
          <cell r="AC163" t="str">
            <v>CERCO DE OBRA [03TP001003]</v>
          </cell>
          <cell r="AE163" t="str">
            <v>Indice Gral Construccion CAC [IGralCAC]</v>
          </cell>
          <cell r="AF163" t="str">
            <v>GG</v>
          </cell>
          <cell r="AJ163" t="str">
            <v>PRELIMINARES [004]CERCO DE OBRA [03TP001003]Indice Gral Construccion CAC [IGralCAC]</v>
          </cell>
          <cell r="AN163">
            <v>12667.814462904525</v>
          </cell>
        </row>
        <row r="164">
          <cell r="AB164" t="str">
            <v>Ventas y Administracion [038]</v>
          </cell>
          <cell r="AC164" t="str">
            <v>Gastos de publicidad [Publicidad]</v>
          </cell>
          <cell r="AE164" t="str">
            <v>Indice Gral Construccion CAC [IGralCAC]</v>
          </cell>
          <cell r="AF164" t="str">
            <v>GG</v>
          </cell>
          <cell r="AJ164" t="str">
            <v>Ventas y Administracion [038]Gastos de publicidad [Publicidad]Indice Gral Construccion CAC [IGralCAC]</v>
          </cell>
          <cell r="AN164">
            <v>111476.76727355982</v>
          </cell>
        </row>
        <row r="165">
          <cell r="AB165" t="str">
            <v>Ventas y Administracion [038]</v>
          </cell>
          <cell r="AC165" t="str">
            <v>Gastos de publicidad [Publicidad]</v>
          </cell>
          <cell r="AE165" t="str">
            <v>Indice Gral Construccion CAC [IGralCAC]</v>
          </cell>
          <cell r="AF165" t="str">
            <v>GG</v>
          </cell>
          <cell r="AJ165" t="str">
            <v>Ventas y Administracion [038]Gastos de publicidad [Publicidad]Indice Gral Construccion CAC [IGralCAC]</v>
          </cell>
          <cell r="AN165">
            <v>66328.676527768097</v>
          </cell>
        </row>
        <row r="166">
          <cell r="AB166" t="str">
            <v>PRELIMINARES [004]</v>
          </cell>
          <cell r="AC166" t="str">
            <v>CERCO DE OBRA [03TP001003]</v>
          </cell>
          <cell r="AE166" t="str">
            <v>Indice Gral Construccion CAC [IGralCAC]</v>
          </cell>
          <cell r="AF166" t="str">
            <v>GG</v>
          </cell>
          <cell r="AJ166" t="str">
            <v>PRELIMINARES [004]CERCO DE OBRA [03TP001003]Indice Gral Construccion CAC [IGralCAC]</v>
          </cell>
          <cell r="AN166">
            <v>32936.317603551768</v>
          </cell>
        </row>
        <row r="167">
          <cell r="AB167" t="str">
            <v>TASA DE DERECHOS Y SERVICIOS [001]</v>
          </cell>
          <cell r="AC167" t="str">
            <v>OTROS [98TD000008]</v>
          </cell>
          <cell r="AE167" t="str">
            <v>Indice Gral Construccion CAC [IGralCAC]</v>
          </cell>
          <cell r="AF167" t="str">
            <v>GG</v>
          </cell>
          <cell r="AJ167" t="str">
            <v>TASA DE DERECHOS Y SERVICIOS [001]OTROS [98TD000008]Indice Gral Construccion CAC [IGralCAC]</v>
          </cell>
          <cell r="AN167">
            <v>15030.665887783329</v>
          </cell>
        </row>
        <row r="168">
          <cell r="AB168" t="str">
            <v>Ventas y Administracion [038]</v>
          </cell>
          <cell r="AC168" t="str">
            <v>Gastos de publicidad [Publicidad]</v>
          </cell>
          <cell r="AE168" t="str">
            <v>Indice Gral Construccion CAC [IGralCAC]</v>
          </cell>
          <cell r="AF168" t="str">
            <v>GG</v>
          </cell>
          <cell r="AJ168" t="str">
            <v>Ventas y Administracion [038]Gastos de publicidad [Publicidad]Indice Gral Construccion CAC [IGralCAC]</v>
          </cell>
          <cell r="AN168">
            <v>105013.09516826077</v>
          </cell>
        </row>
        <row r="169">
          <cell r="AB169" t="str">
            <v>TASA DE DERECHOS Y SERVICIOS [001]</v>
          </cell>
          <cell r="AC169" t="str">
            <v>TASAS, DERECHOS, SERVICIOS [98TD000001]</v>
          </cell>
          <cell r="AE169" t="str">
            <v>Indice Gral Construccion CAC [IGralCAC]</v>
          </cell>
          <cell r="AF169" t="str">
            <v>GG</v>
          </cell>
          <cell r="AJ169" t="str">
            <v>TASA DE DERECHOS Y SERVICIOS [001]TASAS, DERECHOS, SERVICIOS [98TD000001]Indice Gral Construccion CAC [IGralCAC]</v>
          </cell>
          <cell r="AN169">
            <v>149.88056861031694</v>
          </cell>
        </row>
        <row r="170">
          <cell r="AB170" t="str">
            <v>SERVICIOS VARIOS [002]</v>
          </cell>
          <cell r="AC170" t="str">
            <v>FLETES [03VA000032]</v>
          </cell>
          <cell r="AE170" t="str">
            <v>Indice Gral Construccion CAC [IGralCAC]</v>
          </cell>
          <cell r="AF170" t="str">
            <v>GG</v>
          </cell>
          <cell r="AJ170" t="str">
            <v>SERVICIOS VARIOS [002]FLETES [03VA000032]Indice Gral Construccion CAC [IGralCAC]</v>
          </cell>
          <cell r="AN170">
            <v>193.39428207782831</v>
          </cell>
        </row>
        <row r="171">
          <cell r="AB171" t="str">
            <v>TASA DE DERECHOS Y SERVICIOS [001]</v>
          </cell>
          <cell r="AC171" t="str">
            <v>TASAS, DERECHOS, SERVICIOS [98TD000001]</v>
          </cell>
          <cell r="AE171" t="str">
            <v>Indice Gral Construccion CAC [IGralCAC]</v>
          </cell>
          <cell r="AF171" t="str">
            <v>GG</v>
          </cell>
          <cell r="AJ171" t="str">
            <v>TASA DE DERECHOS Y SERVICIOS [001]TASAS, DERECHOS, SERVICIOS [98TD000001]Indice Gral Construccion CAC [IGralCAC]</v>
          </cell>
          <cell r="AN171">
            <v>120.87142629864269</v>
          </cell>
        </row>
        <row r="172">
          <cell r="AB172" t="str">
            <v>TASA DE DERECHOS Y SERVICIOS [001]</v>
          </cell>
          <cell r="AC172" t="str">
            <v>TASAS, DERECHOS, SERVICIOS [98TD000001]</v>
          </cell>
          <cell r="AE172" t="str">
            <v>Indice Gral Construccion CAC [IGralCAC]</v>
          </cell>
          <cell r="AF172" t="str">
            <v>GG</v>
          </cell>
          <cell r="AJ172" t="str">
            <v>TASA DE DERECHOS Y SERVICIOS [001]TASAS, DERECHOS, SERVICIOS [98TD000001]Indice Gral Construccion CAC [IGralCAC]</v>
          </cell>
          <cell r="AN172">
            <v>1450.4571155837123</v>
          </cell>
        </row>
        <row r="173">
          <cell r="AB173" t="str">
            <v>TASA DE DERECHOS Y SERVICIOS [001]</v>
          </cell>
          <cell r="AC173" t="str">
            <v>Servicio de provision de energia electrica [electricidad]</v>
          </cell>
          <cell r="AE173" t="str">
            <v>Indice Gral Construccion CAC [IGralCAC]</v>
          </cell>
          <cell r="AF173" t="str">
            <v>GG</v>
          </cell>
          <cell r="AJ173" t="str">
            <v>TASA DE DERECHOS Y SERVICIOS [001]Servicio de provision de energia electrica [electricidad]Indice Gral Construccion CAC [IGralCAC]</v>
          </cell>
          <cell r="AN173">
            <v>14760.818579590246</v>
          </cell>
        </row>
        <row r="174">
          <cell r="AB174" t="str">
            <v>SERVICIOS VARIOS [002]</v>
          </cell>
          <cell r="AC174" t="str">
            <v>FLETES [03VA000032]</v>
          </cell>
          <cell r="AE174" t="str">
            <v>Indice Gral Construccion CAC [IGralCAC]</v>
          </cell>
          <cell r="AF174" t="str">
            <v>GG</v>
          </cell>
          <cell r="AJ174" t="str">
            <v>SERVICIOS VARIOS [002]FLETES [03VA000032]Indice Gral Construccion CAC [IGralCAC]</v>
          </cell>
          <cell r="AN174">
            <v>145.04571155837124</v>
          </cell>
        </row>
        <row r="175">
          <cell r="AB175" t="str">
            <v>TASA DE DERECHOS Y SERVICIOS [001]</v>
          </cell>
          <cell r="AC175" t="str">
            <v>TASAS, DERECHOS, SERVICIOS [98TD000001]</v>
          </cell>
          <cell r="AE175" t="str">
            <v>Indice Gral Construccion CAC [IGralCAC]</v>
          </cell>
          <cell r="AF175" t="str">
            <v>GG</v>
          </cell>
          <cell r="AJ175" t="str">
            <v>TASA DE DERECHOS Y SERVICIOS [001]TASAS, DERECHOS, SERVICIOS [98TD000001]Indice Gral Construccion CAC [IGralCAC]</v>
          </cell>
          <cell r="AN175">
            <v>5020.9506998750976</v>
          </cell>
        </row>
        <row r="176">
          <cell r="AB176" t="str">
            <v>TASA DE DERECHOS Y SERVICIOS [001]</v>
          </cell>
          <cell r="AC176" t="str">
            <v>TASAS, DERECHOS, SERVICIOS [98TD000001]</v>
          </cell>
          <cell r="AE176" t="str">
            <v>Indice Gral Construccion CAC [IGralCAC]</v>
          </cell>
          <cell r="AF176" t="str">
            <v>GG</v>
          </cell>
          <cell r="AJ176" t="str">
            <v>TASA DE DERECHOS Y SERVICIOS [001]TASAS, DERECHOS, SERVICIOS [98TD000001]Indice Gral Construccion CAC [IGralCAC]</v>
          </cell>
          <cell r="AN176">
            <v>4972.0702950799277</v>
          </cell>
        </row>
        <row r="177">
          <cell r="AB177" t="str">
            <v>PRELIMINARES [004]</v>
          </cell>
          <cell r="AC177" t="str">
            <v>CERCO DE OBRA [03TP001003]</v>
          </cell>
          <cell r="AE177" t="str">
            <v>Indice Gral Construccion CAC [IGralCAC]</v>
          </cell>
          <cell r="AF177" t="str">
            <v>GG</v>
          </cell>
          <cell r="AJ177" t="str">
            <v>PRELIMINARES [004]CERCO DE OBRA [03TP001003]Indice Gral Construccion CAC [IGralCAC]</v>
          </cell>
          <cell r="AN177">
            <v>1535.766579751926</v>
          </cell>
        </row>
        <row r="178">
          <cell r="AB178" t="str">
            <v>Ventas y Administracion [038]</v>
          </cell>
          <cell r="AC178" t="str">
            <v>Gastos de publicidad [Publicidad]</v>
          </cell>
          <cell r="AE178" t="str">
            <v>Indice Gral Construccion CAC [IGralCAC]</v>
          </cell>
          <cell r="AF178" t="str">
            <v>GG</v>
          </cell>
          <cell r="AJ178" t="str">
            <v>Ventas y Administracion [038]Gastos de publicidad [Publicidad]Indice Gral Construccion CAC [IGralCAC]</v>
          </cell>
          <cell r="AN178">
            <v>139398.05253521292</v>
          </cell>
        </row>
        <row r="179">
          <cell r="AB179" t="str">
            <v>TASA DE DERECHOS Y SERVICIOS [001]</v>
          </cell>
          <cell r="AC179" t="str">
            <v>TASAS, DERECHOS, SERVICIOS [98TD000001]</v>
          </cell>
          <cell r="AE179" t="str">
            <v>Indice Gral Construccion CAC [IGralCAC]</v>
          </cell>
          <cell r="AF179" t="str">
            <v>GG</v>
          </cell>
          <cell r="AJ179" t="str">
            <v>TASA DE DERECHOS Y SERVICIOS [001]TASAS, DERECHOS, SERVICIOS [98TD000001]Indice Gral Construccion CAC [IGralCAC]</v>
          </cell>
          <cell r="AN179">
            <v>48939.959605452539</v>
          </cell>
        </row>
        <row r="180">
          <cell r="AB180" t="str">
            <v>TASA DE DERECHOS Y SERVICIOS [001]</v>
          </cell>
          <cell r="AC180" t="str">
            <v>TASAS, DERECHOS, SERVICIOS [98TD000001]</v>
          </cell>
          <cell r="AE180" t="str">
            <v>Indice Gral Construccion CAC [IGralCAC]</v>
          </cell>
          <cell r="AF180" t="str">
            <v>GG</v>
          </cell>
          <cell r="AJ180" t="str">
            <v>TASA DE DERECHOS Y SERVICIOS [001]TASAS, DERECHOS, SERVICIOS [98TD000001]Indice Gral Construccion CAC [IGralCAC]</v>
          </cell>
          <cell r="AN180">
            <v>946842.59564812877</v>
          </cell>
        </row>
        <row r="181">
          <cell r="AB181" t="str">
            <v>PRELIMINARES [004]</v>
          </cell>
          <cell r="AC181" t="str">
            <v>OFICINA TECNICA [03TP000012]</v>
          </cell>
          <cell r="AE181" t="str">
            <v>Indice Gral Construccion CAC [IGralCAC]</v>
          </cell>
          <cell r="AF181" t="str">
            <v>GG</v>
          </cell>
          <cell r="AJ181" t="str">
            <v>PRELIMINARES [004]OFICINA TECNICA [03TP000012]Indice Gral Construccion CAC [IGralCAC]</v>
          </cell>
          <cell r="AN181">
            <v>35.914843154686302</v>
          </cell>
        </row>
        <row r="182">
          <cell r="AB182" t="str">
            <v>Ventas y Administracion [038]</v>
          </cell>
          <cell r="AC182" t="str">
            <v>Gastos de publicidad [Publicidad]</v>
          </cell>
          <cell r="AE182" t="str">
            <v>Indice Gral Construccion CAC [IGralCAC]</v>
          </cell>
          <cell r="AF182" t="str">
            <v>GG</v>
          </cell>
          <cell r="AJ182" t="str">
            <v>Ventas y Administracion [038]Gastos de publicidad [Publicidad]Indice Gral Construccion CAC [IGralCAC]</v>
          </cell>
          <cell r="AN182">
            <v>63090.407808398944</v>
          </cell>
        </row>
        <row r="183">
          <cell r="AB183" t="str">
            <v>TASA DE DERECHOS Y SERVICIOS [001]</v>
          </cell>
          <cell r="AC183" t="str">
            <v>OTROS [98TD000008]</v>
          </cell>
          <cell r="AE183" t="str">
            <v>Indice Gral Construccion CAC [IGralCAC]</v>
          </cell>
          <cell r="AF183" t="str">
            <v>GG</v>
          </cell>
          <cell r="AJ183" t="str">
            <v>TASA DE DERECHOS Y SERVICIOS [001]OTROS [98TD000008]Indice Gral Construccion CAC [IGralCAC]</v>
          </cell>
          <cell r="AN183">
            <v>2140.5246520193036</v>
          </cell>
        </row>
        <row r="184">
          <cell r="AB184" t="str">
            <v>TASA DE DERECHOS Y SERVICIOS [001]</v>
          </cell>
          <cell r="AC184" t="str">
            <v>PROYECTO [98TD000003]</v>
          </cell>
          <cell r="AE184" t="str">
            <v>Indice Gral Construccion CAC [IGralCAC]</v>
          </cell>
          <cell r="AF184" t="str">
            <v>GG</v>
          </cell>
          <cell r="AJ184" t="str">
            <v>TASA DE DERECHOS Y SERVICIOS [001]PROYECTO [98TD000003]Indice Gral Construccion CAC [IGralCAC]</v>
          </cell>
          <cell r="AN184">
            <v>18196.853865041059</v>
          </cell>
        </row>
        <row r="185">
          <cell r="AB185" t="str">
            <v>TASA DE DERECHOS Y SERVICIOS [001]</v>
          </cell>
          <cell r="AC185" t="str">
            <v>PROYECTO [98TD000003]</v>
          </cell>
          <cell r="AE185" t="str">
            <v>Indice Gral Construccion CAC [IGralCAC]</v>
          </cell>
          <cell r="AF185" t="str">
            <v>GG</v>
          </cell>
          <cell r="AJ185" t="str">
            <v>TASA DE DERECHOS Y SERVICIOS [001]PROYECTO [98TD000003]Indice Gral Construccion CAC [IGralCAC]</v>
          </cell>
          <cell r="AN185">
            <v>50280.780416560825</v>
          </cell>
        </row>
        <row r="186">
          <cell r="AB186" t="str">
            <v>TASA DE DERECHOS Y SERVICIOS [001]</v>
          </cell>
          <cell r="AC186" t="str">
            <v>Servicio de provision de energia electrica [electricidad]</v>
          </cell>
          <cell r="AE186" t="str">
            <v>Indice Gral Construccion CAC [IGralCAC]</v>
          </cell>
          <cell r="AF186" t="str">
            <v>GG</v>
          </cell>
          <cell r="AJ186" t="str">
            <v>TASA DE DERECHOS Y SERVICIOS [001]Servicio de provision de energia electrica [electricidad]Indice Gral Construccion CAC [IGralCAC]</v>
          </cell>
          <cell r="AN186">
            <v>11689.084285411902</v>
          </cell>
        </row>
        <row r="187">
          <cell r="AB187" t="str">
            <v>PRELIMINARES [004]</v>
          </cell>
          <cell r="AC187" t="str">
            <v>OFICINA TECNICA [03TP000012]</v>
          </cell>
          <cell r="AE187" t="str">
            <v>Indice Gral Construccion CAC [IGralCAC]</v>
          </cell>
          <cell r="AF187" t="str">
            <v>GG</v>
          </cell>
          <cell r="AJ187" t="str">
            <v>PRELIMINARES [004]OFICINA TECNICA [03TP000012]Indice Gral Construccion CAC [IGralCAC]</v>
          </cell>
          <cell r="AN187">
            <v>287.31874523749042</v>
          </cell>
        </row>
        <row r="188">
          <cell r="AB188" t="str">
            <v>TASA DE DERECHOS Y SERVICIOS [001]</v>
          </cell>
          <cell r="AC188" t="str">
            <v>OTROS [98TD000008]</v>
          </cell>
          <cell r="AE188" t="str">
            <v>Indice Gral Construccion CAC [IGralCAC]</v>
          </cell>
          <cell r="AF188" t="str">
            <v>GG</v>
          </cell>
          <cell r="AJ188" t="str">
            <v>TASA DE DERECHOS Y SERVICIOS [001]OTROS [98TD000008]Indice Gral Construccion CAC [IGralCAC]</v>
          </cell>
          <cell r="AN188">
            <v>2873.1874523749043</v>
          </cell>
        </row>
        <row r="189">
          <cell r="AB189" t="str">
            <v>CIMENTACIONES [007]</v>
          </cell>
          <cell r="AC189" t="str">
            <v/>
          </cell>
          <cell r="AE189" t="str">
            <v>HIERRO TORSIONADO [AC01]</v>
          </cell>
          <cell r="AF189" t="str">
            <v>MAT</v>
          </cell>
          <cell r="AJ189" t="str">
            <v>-</v>
          </cell>
          <cell r="AN189">
            <v>43564.023626039125</v>
          </cell>
        </row>
        <row r="190">
          <cell r="AB190" t="str">
            <v>CIMENTACIONES [007]</v>
          </cell>
          <cell r="AC190" t="str">
            <v/>
          </cell>
          <cell r="AE190" t="str">
            <v>ALAMBRE NEGRO Nº16 [AC02]</v>
          </cell>
          <cell r="AF190" t="str">
            <v>MAT</v>
          </cell>
          <cell r="AJ190" t="str">
            <v>-</v>
          </cell>
          <cell r="AN190">
            <v>7206.6378135696832</v>
          </cell>
        </row>
        <row r="191">
          <cell r="AB191" t="str">
            <v>CIMENTACIONES [007]</v>
          </cell>
          <cell r="AC191" t="str">
            <v/>
          </cell>
          <cell r="AE191" t="str">
            <v>HIERRO TORSIONADO [AC01]</v>
          </cell>
          <cell r="AF191" t="str">
            <v>MAT</v>
          </cell>
          <cell r="AJ191" t="str">
            <v>-</v>
          </cell>
          <cell r="AN191">
            <v>24948.848874938878</v>
          </cell>
        </row>
        <row r="192">
          <cell r="AB192" t="str">
            <v>CIMENTACIONES [007]</v>
          </cell>
          <cell r="AC192" t="str">
            <v/>
          </cell>
          <cell r="AE192" t="str">
            <v>ALAMBRE NEGRO Nº16 [AC02]</v>
          </cell>
          <cell r="AF192" t="str">
            <v>MAT</v>
          </cell>
          <cell r="AJ192" t="str">
            <v>-</v>
          </cell>
          <cell r="AN192">
            <v>11043.345538386309</v>
          </cell>
        </row>
        <row r="193">
          <cell r="AB193" t="str">
            <v>TASA DE DERECHOS Y SERVICIOS [001]</v>
          </cell>
          <cell r="AC193" t="str">
            <v>TASAS, DERECHOS, SERVICIOS [98TD000001]</v>
          </cell>
          <cell r="AE193" t="str">
            <v>Indice Gral Construccion CAC [IGralCAC]</v>
          </cell>
          <cell r="AF193" t="str">
            <v>GG</v>
          </cell>
          <cell r="AJ193" t="str">
            <v>TASA DE DERECHOS Y SERVICIOS [001]TASAS, DERECHOS, SERVICIOS [98TD000001]Indice Gral Construccion CAC [IGralCAC]</v>
          </cell>
          <cell r="AN193">
            <v>2092.1655358550406</v>
          </cell>
        </row>
        <row r="194">
          <cell r="AB194" t="str">
            <v>TASA DE DERECHOS Y SERVICIOS [001]</v>
          </cell>
          <cell r="AC194" t="str">
            <v>TASAS, DERECHOS, SERVICIOS [98TD000001]</v>
          </cell>
          <cell r="AE194" t="str">
            <v>Indice Gral Construccion CAC [IGralCAC]</v>
          </cell>
          <cell r="AF194" t="str">
            <v>GG</v>
          </cell>
          <cell r="AJ194" t="str">
            <v>TASA DE DERECHOS Y SERVICIOS [001]TASAS, DERECHOS, SERVICIOS [98TD000001]Indice Gral Construccion CAC [IGralCAC]</v>
          </cell>
          <cell r="AN194">
            <v>2098.9977844064147</v>
          </cell>
        </row>
        <row r="195">
          <cell r="AB195" t="str">
            <v>ESTRUCTURAS [008]</v>
          </cell>
          <cell r="AC195" t="str">
            <v/>
          </cell>
          <cell r="AE195" t="str">
            <v>Malla Q-188 Ø6 por kg [MallaQ188]</v>
          </cell>
          <cell r="AF195" t="str">
            <v>MAT</v>
          </cell>
          <cell r="AJ195" t="str">
            <v>-</v>
          </cell>
          <cell r="AN195">
            <v>55475.460104523227</v>
          </cell>
        </row>
        <row r="196">
          <cell r="AB196" t="str">
            <v>PRELIMINARES [004]</v>
          </cell>
          <cell r="AC196" t="str">
            <v>CERCO DE OBRA [03TP001003]</v>
          </cell>
          <cell r="AE196" t="str">
            <v>Indice Gral Construccion CAC [IGralCAC]</v>
          </cell>
          <cell r="AF196" t="str">
            <v>GG</v>
          </cell>
          <cell r="AJ196" t="str">
            <v>PRELIMINARES [004]CERCO DE OBRA [03TP001003]Indice Gral Construccion CAC [IGralCAC]</v>
          </cell>
          <cell r="AN196">
            <v>30417.544920501394</v>
          </cell>
        </row>
        <row r="197">
          <cell r="AB197" t="str">
            <v>Ventas y Administracion [038]</v>
          </cell>
          <cell r="AC197" t="str">
            <v>Gastos de publicidad [Publicidad]</v>
          </cell>
          <cell r="AE197" t="str">
            <v>Indice Gral Construccion CAC [IGralCAC]</v>
          </cell>
          <cell r="AF197" t="str">
            <v>GG</v>
          </cell>
          <cell r="AJ197" t="str">
            <v>Ventas y Administracion [038]Gastos de publicidad [Publicidad]Indice Gral Construccion CAC [IGralCAC]</v>
          </cell>
          <cell r="AN197">
            <v>64438.399008508342</v>
          </cell>
        </row>
        <row r="198">
          <cell r="AB198" t="str">
            <v>TASA DE DERECHOS Y SERVICIOS [001]</v>
          </cell>
          <cell r="AC198" t="str">
            <v>TASAS, DERECHOS, SERVICIOS [98TD000001]</v>
          </cell>
          <cell r="AE198" t="str">
            <v>Indice Gral Construccion CAC [IGralCAC]</v>
          </cell>
          <cell r="AF198" t="str">
            <v>GG</v>
          </cell>
          <cell r="AJ198" t="str">
            <v>TASA DE DERECHOS Y SERVICIOS [001]TASAS, DERECHOS, SERVICIOS [98TD000001]Indice Gral Construccion CAC [IGralCAC]</v>
          </cell>
          <cell r="AN198">
            <v>74471.977172207888</v>
          </cell>
        </row>
        <row r="199">
          <cell r="AB199" t="str">
            <v>Ventas y Administracion [038]</v>
          </cell>
          <cell r="AC199" t="str">
            <v>Gastos de publicidad [Publicidad]</v>
          </cell>
          <cell r="AE199" t="str">
            <v>Indice Gral Construccion CAC [IGralCAC]</v>
          </cell>
          <cell r="AF199" t="str">
            <v>GG</v>
          </cell>
          <cell r="AJ199" t="str">
            <v>Ventas y Administracion [038]Gastos de publicidad [Publicidad]Indice Gral Construccion CAC [IGralCAC]</v>
          </cell>
          <cell r="AN199">
            <v>7019.43344319263</v>
          </cell>
        </row>
        <row r="200">
          <cell r="AB200" t="str">
            <v>SERVICIOS VARIOS [002]</v>
          </cell>
          <cell r="AC200" t="str">
            <v>FLETES [03VA000032]</v>
          </cell>
          <cell r="AE200" t="str">
            <v>Indice Gral Construccion CAC [IGralCAC]</v>
          </cell>
          <cell r="AF200" t="str">
            <v>GG</v>
          </cell>
          <cell r="AJ200" t="str">
            <v>SERVICIOS VARIOS [002]FLETES [03VA000032]Indice Gral Construccion CAC [IGralCAC]</v>
          </cell>
          <cell r="AN200">
            <v>350.97167215963145</v>
          </cell>
        </row>
        <row r="201">
          <cell r="AB201" t="str">
            <v>PRELIMINARES [004]</v>
          </cell>
          <cell r="AC201" t="str">
            <v>OBRADOR [03OB002002]</v>
          </cell>
          <cell r="AE201" t="str">
            <v>Indice Gral Construccion CAC [IGralCAC]</v>
          </cell>
          <cell r="AF201" t="str">
            <v>GG</v>
          </cell>
          <cell r="AJ201" t="str">
            <v>PRELIMINARES [004]OBRADOR [03OB002002]Indice Gral Construccion CAC [IGralCAC]</v>
          </cell>
          <cell r="AN201">
            <v>1076.3131279562033</v>
          </cell>
        </row>
        <row r="202">
          <cell r="AB202" t="str">
            <v>CIMENTACIONES [007]</v>
          </cell>
          <cell r="AC202" t="str">
            <v>MICROPILOTINES 6m [CIM02]</v>
          </cell>
          <cell r="AE202" t="str">
            <v>Cemento tipo portland [Cemento]</v>
          </cell>
          <cell r="AF202" t="str">
            <v>MAT</v>
          </cell>
          <cell r="AJ202" t="str">
            <v>CIMENTACIONES [007]MICROPILOTINES 6m [CIM02]Cemento tipo portland [Cemento]</v>
          </cell>
          <cell r="AN202">
            <v>212733.65605378972</v>
          </cell>
        </row>
        <row r="203">
          <cell r="AB203" t="str">
            <v>ESTRUCTURAS [008]</v>
          </cell>
          <cell r="AC203" t="str">
            <v>Consumibles Varios Aditivos,Desenco,clavos,EPS [EST40]</v>
          </cell>
          <cell r="AE203" t="str">
            <v>Indice Materiales Construccion CAC [IMatCAC]</v>
          </cell>
          <cell r="AF203" t="str">
            <v>MAT</v>
          </cell>
          <cell r="AJ203" t="str">
            <v>ESTRUCTURAS [008]Consumibles Varios Aditivos,Desenco,clavos,EPS [EST40]Indice Materiales Construccion CAC [IMatCAC]</v>
          </cell>
          <cell r="AN203">
            <v>1463.8100234803337</v>
          </cell>
        </row>
        <row r="204">
          <cell r="AB204" t="str">
            <v>ESTRUCTURAS [008]</v>
          </cell>
          <cell r="AC204" t="str">
            <v>Consumibles Varios Aditivos,Desenco,clavos,EPS [EST40]</v>
          </cell>
          <cell r="AE204" t="str">
            <v>Indice Materiales Construccion CAC [IMatCAC]</v>
          </cell>
          <cell r="AF204" t="str">
            <v>MAT</v>
          </cell>
          <cell r="AJ204" t="str">
            <v>ESTRUCTURAS [008]Consumibles Varios Aditivos,Desenco,clavos,EPS [EST40]Indice Materiales Construccion CAC [IMatCAC]</v>
          </cell>
          <cell r="AN204">
            <v>597.46294040524435</v>
          </cell>
        </row>
        <row r="205">
          <cell r="AB205" t="str">
            <v>ESTRUCTURAS [008]</v>
          </cell>
          <cell r="AC205" t="str">
            <v>Consumibles Varios Aditivos,Desenco,clavos,EPS [EST40]</v>
          </cell>
          <cell r="AE205" t="str">
            <v>Indice Materiales Construccion CAC [IMatCAC]</v>
          </cell>
          <cell r="AF205" t="str">
            <v>MAT</v>
          </cell>
          <cell r="AJ205" t="str">
            <v>ESTRUCTURAS [008]Consumibles Varios Aditivos,Desenco,clavos,EPS [EST40]Indice Materiales Construccion CAC [IMatCAC]</v>
          </cell>
          <cell r="AN205">
            <v>1194.9258808104887</v>
          </cell>
        </row>
        <row r="206">
          <cell r="AB206" t="str">
            <v>PRELIMINARES [004]</v>
          </cell>
          <cell r="AC206" t="str">
            <v>CERCO DE OBRA [03TP001003]</v>
          </cell>
          <cell r="AE206" t="str">
            <v>Indice Gral Construccion CAC [IGralCAC]</v>
          </cell>
          <cell r="AF206" t="str">
            <v>GG</v>
          </cell>
          <cell r="AJ206" t="str">
            <v>PRELIMINARES [004]CERCO DE OBRA [03TP001003]Indice Gral Construccion CAC [IGralCAC]</v>
          </cell>
          <cell r="AN206">
            <v>20231.558308786833</v>
          </cell>
        </row>
        <row r="207">
          <cell r="AB207" t="str">
            <v>ESTRUCTURAS [008]</v>
          </cell>
          <cell r="AC207" t="str">
            <v>Consumibles Varios Aditivos,Desenco,clavos,EPS [EST40]</v>
          </cell>
          <cell r="AE207" t="str">
            <v>Indice Materiales Construccion CAC [IMatCAC]</v>
          </cell>
          <cell r="AF207" t="str">
            <v>MAT</v>
          </cell>
          <cell r="AJ207" t="str">
            <v>ESTRUCTURAS [008]Consumibles Varios Aditivos,Desenco,clavos,EPS [EST40]Indice Materiales Construccion CAC [IMatCAC]</v>
          </cell>
          <cell r="AN207">
            <v>2688.6348707985694</v>
          </cell>
        </row>
        <row r="208">
          <cell r="AB208" t="str">
            <v>CIMENTACIONES [007]</v>
          </cell>
          <cell r="AC208" t="str">
            <v/>
          </cell>
          <cell r="AE208" t="str">
            <v>BOMBEO DE Hº [BOM01]</v>
          </cell>
          <cell r="AF208" t="str">
            <v>MAT</v>
          </cell>
          <cell r="AJ208" t="str">
            <v>-</v>
          </cell>
          <cell r="AN208">
            <v>220756.61799761618</v>
          </cell>
        </row>
        <row r="209">
          <cell r="AB209" t="str">
            <v>CIMENTACIONES [007]</v>
          </cell>
          <cell r="AC209" t="str">
            <v/>
          </cell>
          <cell r="AE209" t="str">
            <v>BOMBEO DE Hº [BOM01]</v>
          </cell>
          <cell r="AF209" t="str">
            <v>MAT</v>
          </cell>
          <cell r="AJ209" t="str">
            <v>-</v>
          </cell>
          <cell r="AN209">
            <v>164211.94040524433</v>
          </cell>
        </row>
        <row r="210">
          <cell r="AB210" t="str">
            <v>CIMENTACIONES [007]</v>
          </cell>
          <cell r="AC210" t="str">
            <v/>
          </cell>
          <cell r="AE210" t="str">
            <v>HORMIGON H-21 ELABORADO [H21ELAB]</v>
          </cell>
          <cell r="AF210" t="str">
            <v>MAT</v>
          </cell>
          <cell r="AJ210" t="str">
            <v>-</v>
          </cell>
          <cell r="AN210">
            <v>1433885.2374851012</v>
          </cell>
        </row>
        <row r="211">
          <cell r="AB211" t="str">
            <v>CIMENTACIONES [007]</v>
          </cell>
          <cell r="AC211" t="str">
            <v/>
          </cell>
          <cell r="AE211" t="str">
            <v>HORMIGON H-21 ELABORADO [H21ELAB]</v>
          </cell>
          <cell r="AF211" t="str">
            <v>MAT</v>
          </cell>
          <cell r="AJ211" t="str">
            <v>-</v>
          </cell>
          <cell r="AN211">
            <v>1066990.3203218116</v>
          </cell>
        </row>
        <row r="212">
          <cell r="AB212" t="str">
            <v>CIMENTACIONES [007]</v>
          </cell>
          <cell r="AC212" t="str">
            <v/>
          </cell>
          <cell r="AE212" t="str">
            <v>HORMIGON H-21 ELABORADO [H21ELAB]</v>
          </cell>
          <cell r="AF212" t="str">
            <v>MAT</v>
          </cell>
          <cell r="AJ212" t="str">
            <v>-</v>
          </cell>
          <cell r="AN212">
            <v>793691.04529201426</v>
          </cell>
        </row>
        <row r="213">
          <cell r="AB213" t="str">
            <v>CIMENTACIONES [007]</v>
          </cell>
          <cell r="AC213" t="str">
            <v/>
          </cell>
          <cell r="AE213" t="str">
            <v>BOMBEO DE Hº [BOM01]</v>
          </cell>
          <cell r="AF213" t="str">
            <v>MAT</v>
          </cell>
          <cell r="AJ213" t="str">
            <v>-</v>
          </cell>
          <cell r="AN213">
            <v>296665.91120381403</v>
          </cell>
        </row>
        <row r="214">
          <cell r="AB214" t="str">
            <v>SERVICIOS VARIOS [002]</v>
          </cell>
          <cell r="AC214" t="str">
            <v>FLETES [03VA000032]</v>
          </cell>
          <cell r="AE214" t="str">
            <v>Indice Gral Construccion CAC [IGralCAC]</v>
          </cell>
          <cell r="AF214" t="str">
            <v>GG</v>
          </cell>
          <cell r="AJ214" t="str">
            <v>SERVICIOS VARIOS [002]FLETES [03VA000032]Indice Gral Construccion CAC [IGralCAC]</v>
          </cell>
          <cell r="AN214">
            <v>134.87705539191222</v>
          </cell>
        </row>
        <row r="215">
          <cell r="AB215" t="str">
            <v>ESTRUCTURAS [008]</v>
          </cell>
          <cell r="AC215" t="str">
            <v>Consumibles Varios Aditivos,Desenco,clavos,EPS [EST40]</v>
          </cell>
          <cell r="AE215" t="str">
            <v>Indice Materiales Construccion CAC [IMatCAC]</v>
          </cell>
          <cell r="AF215" t="str">
            <v>MAT</v>
          </cell>
          <cell r="AJ215" t="str">
            <v>ESTRUCTURAS [008]Consumibles Varios Aditivos,Desenco,clavos,EPS [EST40]Indice Materiales Construccion CAC [IMatCAC]</v>
          </cell>
          <cell r="AN215">
            <v>54289.190443623353</v>
          </cell>
        </row>
        <row r="216">
          <cell r="AB216" t="str">
            <v>CIMENTACIONES [007]</v>
          </cell>
          <cell r="AC216" t="str">
            <v/>
          </cell>
          <cell r="AE216" t="str">
            <v>HIERRO TORSIONADO [AC01]</v>
          </cell>
          <cell r="AF216" t="str">
            <v>MAT</v>
          </cell>
          <cell r="AJ216" t="str">
            <v>-</v>
          </cell>
          <cell r="AN216">
            <v>21253.414401311085</v>
          </cell>
        </row>
        <row r="217">
          <cell r="AB217" t="str">
            <v>CIMENTACIONES [007]</v>
          </cell>
          <cell r="AC217" t="str">
            <v/>
          </cell>
          <cell r="AE217" t="str">
            <v>HIERRO TORSIONADO [AC01]</v>
          </cell>
          <cell r="AF217" t="str">
            <v>MAT</v>
          </cell>
          <cell r="AJ217" t="str">
            <v>-</v>
          </cell>
          <cell r="AN217">
            <v>36998.499342550655</v>
          </cell>
        </row>
        <row r="218">
          <cell r="AB218" t="str">
            <v>CIMENTACIONES [007]</v>
          </cell>
          <cell r="AC218" t="str">
            <v/>
          </cell>
          <cell r="AE218" t="str">
            <v>HIERRO TORSIONADO [AC01]</v>
          </cell>
          <cell r="AF218" t="str">
            <v>MAT</v>
          </cell>
          <cell r="AJ218" t="str">
            <v>-</v>
          </cell>
          <cell r="AN218">
            <v>24474.653659952321</v>
          </cell>
        </row>
        <row r="219">
          <cell r="AB219" t="str">
            <v>PRELIMINARES [004]</v>
          </cell>
          <cell r="AC219" t="str">
            <v>CERCO DE OBRA [03TP001003]</v>
          </cell>
          <cell r="AE219" t="str">
            <v>Indice Gral Construccion CAC [IGralCAC]</v>
          </cell>
          <cell r="AF219" t="str">
            <v>GG</v>
          </cell>
          <cell r="AJ219" t="str">
            <v>PRELIMINARES [004]CERCO DE OBRA [03TP001003]Indice Gral Construccion CAC [IGralCAC]</v>
          </cell>
          <cell r="AN219">
            <v>15735.656462389759</v>
          </cell>
        </row>
        <row r="220">
          <cell r="AB220" t="str">
            <v>ESTRUCTURAS [008]</v>
          </cell>
          <cell r="AC220" t="str">
            <v/>
          </cell>
          <cell r="AE220" t="str">
            <v>Malla Q-188 Ø6 por kg [MallaQ188]</v>
          </cell>
          <cell r="AF220" t="str">
            <v>MAT</v>
          </cell>
          <cell r="AJ220" t="str">
            <v>-</v>
          </cell>
          <cell r="AN220">
            <v>100037.60426102502</v>
          </cell>
        </row>
        <row r="221">
          <cell r="AB221" t="str">
            <v>SERVICIOS VARIOS [002]</v>
          </cell>
          <cell r="AC221" t="str">
            <v>FLETES [03VA000032]</v>
          </cell>
          <cell r="AE221" t="str">
            <v>Indice Gral Construccion CAC [IGralCAC]</v>
          </cell>
          <cell r="AF221" t="str">
            <v>GG</v>
          </cell>
          <cell r="AJ221" t="str">
            <v>SERVICIOS VARIOS [002]FLETES [03VA000032]Indice Gral Construccion CAC [IGralCAC]</v>
          </cell>
          <cell r="AN221">
            <v>134.87705539191222</v>
          </cell>
        </row>
        <row r="222">
          <cell r="AB222" t="str">
            <v>Ventas y Administracion [038]</v>
          </cell>
          <cell r="AC222" t="str">
            <v>Gastos de publicidad [Publicidad]</v>
          </cell>
          <cell r="AE222" t="str">
            <v>Indice Gral Construccion CAC [IGralCAC]</v>
          </cell>
          <cell r="AF222" t="str">
            <v>GG</v>
          </cell>
          <cell r="AJ222" t="str">
            <v>Ventas y Administracion [038]Gastos de publicidad [Publicidad]Indice Gral Construccion CAC [IGralCAC]</v>
          </cell>
          <cell r="AN222">
            <v>20681.148493426543</v>
          </cell>
        </row>
        <row r="223">
          <cell r="AB223" t="str">
            <v>TASA DE DERECHOS Y SERVICIOS [001]</v>
          </cell>
          <cell r="AC223" t="str">
            <v>Servicio de provision de energia electrica [electricidad]</v>
          </cell>
          <cell r="AE223" t="str">
            <v>Indice Gral Construccion CAC [IGralCAC]</v>
          </cell>
          <cell r="AF223" t="str">
            <v>GG</v>
          </cell>
          <cell r="AJ223" t="str">
            <v>TASA DE DERECHOS Y SERVICIOS [001]Servicio de provision de energia electrica [electricidad]Indice Gral Construccion CAC [IGralCAC]</v>
          </cell>
          <cell r="AN223">
            <v>10587.84884826511</v>
          </cell>
        </row>
        <row r="224">
          <cell r="AB224" t="str">
            <v>SERVICIOS VARIOS [002]</v>
          </cell>
          <cell r="AC224" t="str">
            <v>FLETES [03VA000032]</v>
          </cell>
          <cell r="AE224" t="str">
            <v>Indice Gral Construccion CAC [IGralCAC]</v>
          </cell>
          <cell r="AF224" t="str">
            <v>GG</v>
          </cell>
          <cell r="AJ224" t="str">
            <v>SERVICIOS VARIOS [002]FLETES [03VA000032]Indice Gral Construccion CAC [IGralCAC]</v>
          </cell>
          <cell r="AN224">
            <v>269.75411078382444</v>
          </cell>
        </row>
        <row r="225">
          <cell r="AB225" t="str">
            <v>ESTRUCTURAS [008]</v>
          </cell>
          <cell r="AC225" t="str">
            <v>Consumibles Varios Aditivos,Desenco,clavos,EPS [EST40]</v>
          </cell>
          <cell r="AE225" t="str">
            <v>Indice Materiales Construccion CAC [IMatCAC]</v>
          </cell>
          <cell r="AF225" t="str">
            <v>MAT</v>
          </cell>
          <cell r="AJ225" t="str">
            <v>ESTRUCTURAS [008]Consumibles Varios Aditivos,Desenco,clavos,EPS [EST40]Indice Materiales Construccion CAC [IMatCAC]</v>
          </cell>
          <cell r="AN225">
            <v>28083.546703694872</v>
          </cell>
        </row>
        <row r="226">
          <cell r="AB226" t="str">
            <v>PRELIMINARES [004]</v>
          </cell>
          <cell r="AC226" t="str">
            <v>ILUMINACION DE OBRA [03OB001004]</v>
          </cell>
          <cell r="AE226" t="str">
            <v>Indice Gral Construccion CAC [IGralCAC]</v>
          </cell>
          <cell r="AF226" t="str">
            <v>GG</v>
          </cell>
          <cell r="AJ226" t="str">
            <v>PRELIMINARES [004]ILUMINACION DE OBRA [03OB001004]Indice Gral Construccion CAC [IGralCAC]</v>
          </cell>
          <cell r="AN226">
            <v>2247.9509231985371</v>
          </cell>
        </row>
        <row r="227">
          <cell r="AB227" t="str">
            <v>ESTRUCTURAS [008]</v>
          </cell>
          <cell r="AC227" t="str">
            <v>Consumibles Varios Aditivos,Desenco,clavos,EPS [EST40]</v>
          </cell>
          <cell r="AE227" t="str">
            <v>Indice Materiales Construccion CAC [IMatCAC]</v>
          </cell>
          <cell r="AF227" t="str">
            <v>MAT</v>
          </cell>
          <cell r="AJ227" t="str">
            <v>ESTRUCTURAS [008]Consumibles Varios Aditivos,Desenco,clavos,EPS [EST40]Indice Materiales Construccion CAC [IMatCAC]</v>
          </cell>
          <cell r="AN227">
            <v>47504.810273063165</v>
          </cell>
        </row>
        <row r="228">
          <cell r="AB228" t="str">
            <v>TASA DE DERECHOS Y SERVICIOS [001]</v>
          </cell>
          <cell r="AC228" t="str">
            <v>PROYECTO [98TD000003]</v>
          </cell>
          <cell r="AE228" t="str">
            <v>Indice Gral Construccion CAC [IGralCAC]</v>
          </cell>
          <cell r="AF228" t="str">
            <v>GG</v>
          </cell>
          <cell r="AJ228" t="str">
            <v>TASA DE DERECHOS Y SERVICIOS [001]PROYECTO [98TD000003]Indice Gral Construccion CAC [IGralCAC]</v>
          </cell>
          <cell r="AN228">
            <v>57097.953449242843</v>
          </cell>
        </row>
        <row r="229">
          <cell r="AB229" t="str">
            <v>Ventas y Administracion [038]</v>
          </cell>
          <cell r="AC229" t="str">
            <v>Fiduciario [Fiduciario]</v>
          </cell>
          <cell r="AE229" t="str">
            <v>Indice Mano de Obra Construccion CAC [IMoCAC]</v>
          </cell>
          <cell r="AF229" t="str">
            <v>MO</v>
          </cell>
          <cell r="AJ229" t="str">
            <v>Ventas y Administracion [038]Fiduciario [Fiduciario]Indice Mano de Obra Construccion CAC [IMoCAC]</v>
          </cell>
          <cell r="AN229">
            <v>19311.973140495869</v>
          </cell>
        </row>
        <row r="230">
          <cell r="AB230" t="str">
            <v>Ventas y Administracion [038]</v>
          </cell>
          <cell r="AC230" t="str">
            <v>Gastos de publicidad [Publicidad]</v>
          </cell>
          <cell r="AE230" t="str">
            <v>Indice Gral Construccion CAC [IGralCAC]</v>
          </cell>
          <cell r="AF230" t="str">
            <v>GG</v>
          </cell>
          <cell r="AJ230" t="str">
            <v>Ventas y Administracion [038]Gastos de publicidad [Publicidad]Indice Gral Construccion CAC [IGralCAC]</v>
          </cell>
          <cell r="AN230">
            <v>20600.272493731576</v>
          </cell>
        </row>
        <row r="231">
          <cell r="AB231" t="str">
            <v>ESTRUCTURAS [008]</v>
          </cell>
          <cell r="AC231" t="str">
            <v>Consumibles Varios Aditivos,Desenco,clavos,EPS [EST40]</v>
          </cell>
          <cell r="AE231" t="str">
            <v>Indice Materiales Construccion CAC [IMatCAC]</v>
          </cell>
          <cell r="AF231" t="str">
            <v>MAT</v>
          </cell>
          <cell r="AJ231" t="str">
            <v>ESTRUCTURAS [008]Consumibles Varios Aditivos,Desenco,clavos,EPS [EST40]Indice Materiales Construccion CAC [IMatCAC]</v>
          </cell>
          <cell r="AN231">
            <v>4538.2144984615379</v>
          </cell>
        </row>
        <row r="232">
          <cell r="AB232" t="str">
            <v>Ventas y Administracion [038]</v>
          </cell>
          <cell r="AC232" t="str">
            <v>Gastos de publicidad [Publicidad]</v>
          </cell>
          <cell r="AE232" t="str">
            <v>Indice Gral Construccion CAC [IGralCAC]</v>
          </cell>
          <cell r="AF232" t="str">
            <v>GG</v>
          </cell>
          <cell r="AJ232" t="str">
            <v>Ventas y Administracion [038]Gastos de publicidad [Publicidad]Indice Gral Construccion CAC [IGralCAC]</v>
          </cell>
          <cell r="AN232">
            <v>28789.866040413493</v>
          </cell>
        </row>
        <row r="233">
          <cell r="AB233" t="str">
            <v>TASA DE DERECHOS Y SERVICIOS [001]</v>
          </cell>
          <cell r="AC233" t="str">
            <v>OTROS [98TD000008]</v>
          </cell>
          <cell r="AE233" t="str">
            <v>Indice Gral Construccion CAC [IGralCAC]</v>
          </cell>
          <cell r="AF233" t="str">
            <v>GG</v>
          </cell>
          <cell r="AJ233" t="str">
            <v>TASA DE DERECHOS Y SERVICIOS [001]OTROS [98TD000008]Indice Gral Construccion CAC [IGralCAC]</v>
          </cell>
          <cell r="AN233">
            <v>66245.998019733423</v>
          </cell>
        </row>
        <row r="234">
          <cell r="AB234" t="str">
            <v>SERVICIOS VARIOS [002]</v>
          </cell>
          <cell r="AC234" t="str">
            <v>FLETES [03VA000032]</v>
          </cell>
          <cell r="AE234" t="str">
            <v>Indice Gral Construccion CAC [IGralCAC]</v>
          </cell>
          <cell r="AF234" t="str">
            <v>GG</v>
          </cell>
          <cell r="AJ234" t="str">
            <v>SERVICIOS VARIOS [002]FLETES [03VA000032]Indice Gral Construccion CAC [IGralCAC]</v>
          </cell>
          <cell r="AN234">
            <v>134.34960321998855</v>
          </cell>
        </row>
        <row r="235">
          <cell r="AB235" t="str">
            <v>TASA DE DERECHOS Y SERVICIOS [001]</v>
          </cell>
          <cell r="AC235" t="str">
            <v>TASAS, DERECHOS, SERVICIOS [98TD000001]</v>
          </cell>
          <cell r="AE235" t="str">
            <v>Indice Gral Construccion CAC [IGralCAC]</v>
          </cell>
          <cell r="AF235" t="str">
            <v>GG</v>
          </cell>
          <cell r="AJ235" t="str">
            <v>TASA DE DERECHOS Y SERVICIOS [001]TASAS, DERECHOS, SERVICIOS [98TD000001]Indice Gral Construccion CAC [IGralCAC]</v>
          </cell>
          <cell r="AN235">
            <v>1558.4106141507939</v>
          </cell>
        </row>
        <row r="236">
          <cell r="AB236" t="str">
            <v>TASA DE DERECHOS Y SERVICIOS [001]</v>
          </cell>
          <cell r="AC236" t="str">
            <v>TASAS, DERECHOS, SERVICIOS [98TD000001]</v>
          </cell>
          <cell r="AE236" t="str">
            <v>Indice Gral Construccion CAC [IGralCAC]</v>
          </cell>
          <cell r="AF236" t="str">
            <v>GG</v>
          </cell>
          <cell r="AJ236" t="str">
            <v>TASA DE DERECHOS Y SERVICIOS [001]TASAS, DERECHOS, SERVICIOS [98TD000001]Indice Gral Construccion CAC [IGralCAC]</v>
          </cell>
          <cell r="AN236">
            <v>1558.4106141507939</v>
          </cell>
        </row>
        <row r="237">
          <cell r="AB237" t="str">
            <v>SERVICIOS VARIOS [002]</v>
          </cell>
          <cell r="AC237" t="str">
            <v>ALARMA + Camaras e Internet [03VA000029]</v>
          </cell>
          <cell r="AE237" t="str">
            <v>Indice Gral Construccion CAC [IGralCAC]</v>
          </cell>
          <cell r="AF237" t="str">
            <v>GG</v>
          </cell>
          <cell r="AJ237" t="str">
            <v>SERVICIOS VARIOS [002]ALARMA + Camaras e Internet [03VA000029]Indice Gral Construccion CAC [IGralCAC]</v>
          </cell>
          <cell r="AN237">
            <v>97981.255194739788</v>
          </cell>
        </row>
        <row r="238">
          <cell r="AB238" t="str">
            <v>SERVICIOS VARIOS [002]</v>
          </cell>
          <cell r="AC238" t="str">
            <v>FLETES [03VA000032]</v>
          </cell>
          <cell r="AE238" t="str">
            <v>Indice Gral Construccion CAC [IGralCAC]</v>
          </cell>
          <cell r="AF238" t="str">
            <v>GG</v>
          </cell>
          <cell r="AJ238" t="str">
            <v>SERVICIOS VARIOS [002]FLETES [03VA000032]Indice Gral Construccion CAC [IGralCAC]</v>
          </cell>
          <cell r="AN238">
            <v>179.13280429331806</v>
          </cell>
        </row>
        <row r="239">
          <cell r="AB239" t="str">
            <v>SERVICIOS VARIOS [002]</v>
          </cell>
          <cell r="AC239" t="str">
            <v>ALARMA + Camaras e Internet [03VA000029]</v>
          </cell>
          <cell r="AE239" t="str">
            <v>Indice Gral Construccion CAC [IGralCAC]</v>
          </cell>
          <cell r="AF239" t="str">
            <v>GG</v>
          </cell>
          <cell r="AJ239" t="str">
            <v>SERVICIOS VARIOS [002]ALARMA + Camaras e Internet [03VA000029]Indice Gral Construccion CAC [IGralCAC]</v>
          </cell>
          <cell r="AN239">
            <v>3177.0098505441424</v>
          </cell>
        </row>
        <row r="240">
          <cell r="AB240" t="str">
            <v>CIMENTACIONES [007]</v>
          </cell>
          <cell r="AC240" t="str">
            <v/>
          </cell>
          <cell r="AE240" t="str">
            <v>HIERRO TORSIONADO [AC01]</v>
          </cell>
          <cell r="AF240" t="str">
            <v>MAT</v>
          </cell>
          <cell r="AJ240" t="str">
            <v>-</v>
          </cell>
          <cell r="AN240">
            <v>17213.600589230769</v>
          </cell>
        </row>
        <row r="241">
          <cell r="AB241" t="str">
            <v>ESTRUCTURAS [008]</v>
          </cell>
          <cell r="AC241" t="str">
            <v>Consumibles Varios Aditivos,Desenco,clavos,EPS [EST40]</v>
          </cell>
          <cell r="AE241" t="str">
            <v>Indice Materiales Construccion CAC [IMatCAC]</v>
          </cell>
          <cell r="AF241" t="str">
            <v>MAT</v>
          </cell>
          <cell r="AJ241" t="str">
            <v>ESTRUCTURAS [008]Consumibles Varios Aditivos,Desenco,clavos,EPS [EST40]Indice Materiales Construccion CAC [IMatCAC]</v>
          </cell>
          <cell r="AN241">
            <v>3046.4467061538458</v>
          </cell>
        </row>
        <row r="242">
          <cell r="AB242" t="str">
            <v>ESTRUCTURAS [008]</v>
          </cell>
          <cell r="AC242" t="str">
            <v>Consumibles Varios Aditivos,Desenco,clavos,EPS [EST40]</v>
          </cell>
          <cell r="AE242" t="str">
            <v>Indice Materiales Construccion CAC [IMatCAC]</v>
          </cell>
          <cell r="AF242" t="str">
            <v>MAT</v>
          </cell>
          <cell r="AJ242" t="str">
            <v>ESTRUCTURAS [008]Consumibles Varios Aditivos,Desenco,clavos,EPS [EST40]Indice Materiales Construccion CAC [IMatCAC]</v>
          </cell>
          <cell r="AN242">
            <v>131.9236476923077</v>
          </cell>
        </row>
        <row r="243">
          <cell r="AB243" t="str">
            <v>ESTRUCTURAS [008]</v>
          </cell>
          <cell r="AC243" t="str">
            <v>Consumibles Varios Aditivos,Desenco,clavos,EPS [EST40]</v>
          </cell>
          <cell r="AE243" t="str">
            <v>Indice Materiales Construccion CAC [IMatCAC]</v>
          </cell>
          <cell r="AF243" t="str">
            <v>MAT</v>
          </cell>
          <cell r="AJ243" t="str">
            <v>ESTRUCTURAS [008]Consumibles Varios Aditivos,Desenco,clavos,EPS [EST40]Indice Materiales Construccion CAC [IMatCAC]</v>
          </cell>
          <cell r="AN243">
            <v>6984.3137538461533</v>
          </cell>
        </row>
        <row r="244">
          <cell r="AB244" t="str">
            <v>ESTRUCTURAS [008]</v>
          </cell>
          <cell r="AC244" t="str">
            <v>Consumibles Varios Aditivos,Desenco,clavos,EPS [EST40]</v>
          </cell>
          <cell r="AE244" t="str">
            <v>Indice Materiales Construccion CAC [IMatCAC]</v>
          </cell>
          <cell r="AF244" t="str">
            <v>MAT</v>
          </cell>
          <cell r="AJ244" t="str">
            <v>ESTRUCTURAS [008]Consumibles Varios Aditivos,Desenco,clavos,EPS [EST40]Indice Materiales Construccion CAC [IMatCAC]</v>
          </cell>
          <cell r="AN244">
            <v>2927.3411353846154</v>
          </cell>
        </row>
        <row r="245">
          <cell r="AB245" t="str">
            <v>ESTRUCTURAS [008]</v>
          </cell>
          <cell r="AC245" t="str">
            <v/>
          </cell>
          <cell r="AE245" t="str">
            <v>ALAMBRE NEGRO Nº16 [AC02]</v>
          </cell>
          <cell r="AF245" t="str">
            <v>MAT</v>
          </cell>
          <cell r="AJ245" t="str">
            <v>-</v>
          </cell>
          <cell r="AN245">
            <v>4319.1791999999996</v>
          </cell>
        </row>
        <row r="246">
          <cell r="AB246" t="str">
            <v>Ventas y Administracion [038]</v>
          </cell>
          <cell r="AC246" t="str">
            <v>Fiduciario [Fiduciario]</v>
          </cell>
          <cell r="AE246" t="str">
            <v>Indice Mano de Obra Construccion CAC [IMoCAC]</v>
          </cell>
          <cell r="AF246" t="str">
            <v>MO</v>
          </cell>
          <cell r="AJ246" t="str">
            <v>Ventas y Administracion [038]Fiduciario [Fiduciario]Indice Mano de Obra Construccion CAC [IMoCAC]</v>
          </cell>
          <cell r="AN246">
            <v>19311.973140495869</v>
          </cell>
        </row>
        <row r="247">
          <cell r="AB247" t="str">
            <v>CIMENTACIONES [007]</v>
          </cell>
          <cell r="AC247" t="str">
            <v/>
          </cell>
          <cell r="AE247" t="str">
            <v>HIERRO TORSIONADO [AC01]</v>
          </cell>
          <cell r="AF247" t="str">
            <v>MAT</v>
          </cell>
          <cell r="AJ247" t="str">
            <v>-</v>
          </cell>
          <cell r="AN247">
            <v>13445.654174340951</v>
          </cell>
        </row>
        <row r="248">
          <cell r="AB248" t="str">
            <v>ESTRUCTURAS [008]</v>
          </cell>
          <cell r="AC248" t="str">
            <v/>
          </cell>
          <cell r="AE248" t="str">
            <v>Malla Q-188 Ø6 por kg [MallaQ188]</v>
          </cell>
          <cell r="AF248" t="str">
            <v>MAT</v>
          </cell>
          <cell r="AJ248" t="str">
            <v>-</v>
          </cell>
          <cell r="AN248">
            <v>90054.634073462206</v>
          </cell>
        </row>
        <row r="249">
          <cell r="AB249" t="str">
            <v>CIMENTACIONES [007]</v>
          </cell>
          <cell r="AC249" t="str">
            <v/>
          </cell>
          <cell r="AE249" t="str">
            <v/>
          </cell>
          <cell r="AF249" t="str">
            <v>MAT</v>
          </cell>
          <cell r="AJ249" t="str">
            <v>-</v>
          </cell>
          <cell r="AN249">
            <v>128778.33941652022</v>
          </cell>
        </row>
        <row r="250">
          <cell r="AB250" t="str">
            <v>SERVICIOS VARIOS [002]</v>
          </cell>
          <cell r="AC250" t="str">
            <v>FLETES [03VA000032]</v>
          </cell>
          <cell r="AE250" t="str">
            <v>Indice Gral Construccion CAC [IGralCAC]</v>
          </cell>
          <cell r="AF250" t="str">
            <v>GG</v>
          </cell>
          <cell r="AJ250" t="str">
            <v>SERVICIOS VARIOS [002]FLETES [03VA000032]Indice Gral Construccion CAC [IGralCAC]</v>
          </cell>
          <cell r="AN250">
            <v>155.87041929133858</v>
          </cell>
        </row>
        <row r="251">
          <cell r="AB251" t="str">
            <v>CIMENTACIONES [007]</v>
          </cell>
          <cell r="AC251" t="str">
            <v/>
          </cell>
          <cell r="AE251" t="str">
            <v>HIERRO TORSIONADO [AC01]</v>
          </cell>
          <cell r="AF251" t="str">
            <v>MAT</v>
          </cell>
          <cell r="AJ251" t="str">
            <v>-</v>
          </cell>
          <cell r="AN251">
            <v>16928.667339543059</v>
          </cell>
        </row>
        <row r="252">
          <cell r="AB252" t="str">
            <v>ESTRUCTURAS [008]</v>
          </cell>
          <cell r="AC252" t="str">
            <v/>
          </cell>
          <cell r="AE252" t="str">
            <v>BOMBEO DE Hº [BOM01]</v>
          </cell>
          <cell r="AF252" t="str">
            <v>MAT</v>
          </cell>
          <cell r="AJ252" t="str">
            <v>-</v>
          </cell>
          <cell r="AN252">
            <v>323605.75571177504</v>
          </cell>
        </row>
        <row r="253">
          <cell r="AB253" t="str">
            <v>ESTRUCTURAS [008]</v>
          </cell>
          <cell r="AC253" t="str">
            <v/>
          </cell>
          <cell r="AE253" t="str">
            <v>HORMIGON H-21 ELABORADO [H21ELAB]</v>
          </cell>
          <cell r="AF253" t="str">
            <v>MAT</v>
          </cell>
          <cell r="AJ253" t="str">
            <v>-</v>
          </cell>
          <cell r="AN253">
            <v>1806798.8027240774</v>
          </cell>
        </row>
        <row r="254">
          <cell r="AB254" t="str">
            <v>CIMENTACIONES [007]</v>
          </cell>
          <cell r="AC254" t="str">
            <v/>
          </cell>
          <cell r="AE254" t="str">
            <v>HIERRO TORSIONADO [AC01]</v>
          </cell>
          <cell r="AF254" t="str">
            <v>MAT</v>
          </cell>
          <cell r="AJ254" t="str">
            <v>-</v>
          </cell>
          <cell r="AN254">
            <v>12190.266888927943</v>
          </cell>
        </row>
        <row r="255">
          <cell r="AB255" t="str">
            <v>ESTRUCTURAS [008]</v>
          </cell>
          <cell r="AC255" t="str">
            <v/>
          </cell>
          <cell r="AE255" t="str">
            <v>Malla Q-188 Ø6 por kg [MallaQ188]</v>
          </cell>
          <cell r="AF255" t="str">
            <v>MAT</v>
          </cell>
          <cell r="AJ255" t="str">
            <v>-</v>
          </cell>
          <cell r="AN255">
            <v>90054.634073462206</v>
          </cell>
        </row>
        <row r="256">
          <cell r="AB256" t="str">
            <v>TASA DE DERECHOS Y SERVICIOS [001]</v>
          </cell>
          <cell r="AC256" t="str">
            <v>Servicio de provision de energia electrica [electricidad]</v>
          </cell>
          <cell r="AE256" t="str">
            <v>Indice Gral Construccion CAC [IGralCAC]</v>
          </cell>
          <cell r="AF256" t="str">
            <v>GG</v>
          </cell>
          <cell r="AJ256" t="str">
            <v>TASA DE DERECHOS Y SERVICIOS [001]Servicio de provision de energia electrica [electricidad]Indice Gral Construccion CAC [IGralCAC]</v>
          </cell>
          <cell r="AN256">
            <v>15934.410292125984</v>
          </cell>
        </row>
        <row r="257">
          <cell r="AB257" t="str">
            <v>Ventas y Administracion [038]</v>
          </cell>
          <cell r="AC257" t="str">
            <v>Mensual estudio contable [EstCont]</v>
          </cell>
          <cell r="AE257" t="str">
            <v>Indice Gral Construccion CAC [IGralCAC]</v>
          </cell>
          <cell r="AF257" t="str">
            <v>GG</v>
          </cell>
          <cell r="AJ257" t="str">
            <v>Ventas y Administracion [038]Mensual estudio contable [EstCont]Indice Gral Construccion CAC [IGralCAC]</v>
          </cell>
          <cell r="AN257">
            <v>62125.495688976378</v>
          </cell>
        </row>
        <row r="258">
          <cell r="AB258" t="str">
            <v>Ventas y Administracion [038]</v>
          </cell>
          <cell r="AC258" t="str">
            <v>Fiduciario [Fiduciario]</v>
          </cell>
          <cell r="AE258" t="str">
            <v>Indice Mano de Obra Construccion CAC [IMoCAC]</v>
          </cell>
          <cell r="AF258" t="str">
            <v>MO</v>
          </cell>
          <cell r="AJ258" t="str">
            <v>Ventas y Administracion [038]Fiduciario [Fiduciario]Indice Mano de Obra Construccion CAC [IMoCAC]</v>
          </cell>
          <cell r="AN258">
            <v>19311.973140495869</v>
          </cell>
        </row>
        <row r="259">
          <cell r="AB259" t="str">
            <v>TASA DE DERECHOS Y SERVICIOS [001]</v>
          </cell>
          <cell r="AC259" t="str">
            <v>TEM [TEM]</v>
          </cell>
          <cell r="AE259" t="str">
            <v>Indice Gral Construccion CAC [IGralCAC]</v>
          </cell>
          <cell r="AF259" t="str">
            <v>GG</v>
          </cell>
          <cell r="AJ259" t="str">
            <v>TASA DE DERECHOS Y SERVICIOS [001]TEM [TEM]Indice Gral Construccion CAC [IGralCAC]</v>
          </cell>
          <cell r="AN259">
            <v>235.05259229133858</v>
          </cell>
        </row>
        <row r="260">
          <cell r="AB260" t="str">
            <v>Ventas y Administracion [038]</v>
          </cell>
          <cell r="AC260" t="str">
            <v>Gastos bancarios [Banco]</v>
          </cell>
          <cell r="AE260" t="str">
            <v>Indice Gral Construccion CAC [IGralCAC]</v>
          </cell>
          <cell r="AF260" t="str">
            <v>GG</v>
          </cell>
          <cell r="AJ260" t="str">
            <v>Ventas y Administracion [038]Gastos bancarios [Banco]Indice Gral Construccion CAC [IGralCAC]</v>
          </cell>
          <cell r="AN260">
            <v>4025.9102582677165</v>
          </cell>
        </row>
        <row r="261">
          <cell r="AB261" t="str">
            <v>Ventas y Administracion [038]</v>
          </cell>
          <cell r="AC261" t="str">
            <v>Mensual estudio contable [EstCont]</v>
          </cell>
          <cell r="AE261" t="str">
            <v>Indice Gral Construccion CAC [IGralCAC]</v>
          </cell>
          <cell r="AF261" t="str">
            <v>GG</v>
          </cell>
          <cell r="AJ261" t="str">
            <v>Ventas y Administracion [038]Mensual estudio contable [EstCont]Indice Gral Construccion CAC [IGralCAC]</v>
          </cell>
          <cell r="AN261">
            <v>59704.160299069656</v>
          </cell>
        </row>
        <row r="262">
          <cell r="AB262" t="str">
            <v>SERVICIOS VARIOS [002]</v>
          </cell>
          <cell r="AC262" t="str">
            <v>ALARMA + Camaras e Internet [03VA000029]</v>
          </cell>
          <cell r="AE262" t="str">
            <v>Indice Gral Construccion CAC [IGralCAC]</v>
          </cell>
          <cell r="AF262" t="str">
            <v>GG</v>
          </cell>
          <cell r="AJ262" t="str">
            <v>SERVICIOS VARIOS [002]ALARMA + Camaras e Internet [03VA000029]Indice Gral Construccion CAC [IGralCAC]</v>
          </cell>
          <cell r="AN262">
            <v>3036.2240429653043</v>
          </cell>
        </row>
        <row r="263">
          <cell r="AB263" t="str">
            <v>Ventas y Administracion [038]</v>
          </cell>
          <cell r="AC263" t="str">
            <v>Fiduciario [Fiduciario]</v>
          </cell>
          <cell r="AE263" t="str">
            <v>Indice Mano de Obra Construccion CAC [IMoCAC]</v>
          </cell>
          <cell r="AF263" t="str">
            <v>MO</v>
          </cell>
          <cell r="AJ263" t="str">
            <v>Ventas y Administracion [038]Fiduciario [Fiduciario]Indice Mano de Obra Construccion CAC [IMoCAC]</v>
          </cell>
          <cell r="AN263">
            <v>17127.272727272728</v>
          </cell>
        </row>
        <row r="264">
          <cell r="AB264" t="str">
            <v>TASA DE DERECHOS Y SERVICIOS [001]</v>
          </cell>
          <cell r="AC264" t="str">
            <v>TASAS, DERECHOS, SERVICIOS [98TD000001]</v>
          </cell>
          <cell r="AE264" t="str">
            <v>Indice Gral Construccion CAC [IGralCAC]</v>
          </cell>
          <cell r="AF264" t="str">
            <v>GG</v>
          </cell>
          <cell r="AJ264" t="str">
            <v>TASA DE DERECHOS Y SERVICIOS [001]TASAS, DERECHOS, SERVICIOS [98TD000001]Indice Gral Construccion CAC [IGralCAC]</v>
          </cell>
          <cell r="AN264">
            <v>80980.540296915962</v>
          </cell>
        </row>
        <row r="265">
          <cell r="AB265" t="str">
            <v>TASA DE DERECHOS Y SERVICIOS [001]</v>
          </cell>
          <cell r="AC265" t="str">
            <v>TASAS, DERECHOS, SERVICIOS [98TD000001]</v>
          </cell>
          <cell r="AE265" t="str">
            <v>Indice Gral Construccion CAC [IGralCAC]</v>
          </cell>
          <cell r="AF265" t="str">
            <v>GG</v>
          </cell>
          <cell r="AJ265" t="str">
            <v>TASA DE DERECHOS Y SERVICIOS [001]TASAS, DERECHOS, SERVICIOS [98TD000001]Indice Gral Construccion CAC [IGralCAC]</v>
          </cell>
          <cell r="AN265">
            <v>1557.8291976529295</v>
          </cell>
        </row>
        <row r="266">
          <cell r="AB266" t="str">
            <v>TASA DE DERECHOS Y SERVICIOS [001]</v>
          </cell>
          <cell r="AC266" t="str">
            <v>TASAS, DERECHOS, SERVICIOS [98TD000001]</v>
          </cell>
          <cell r="AE266" t="str">
            <v>Indice Gral Construccion CAC [IGralCAC]</v>
          </cell>
          <cell r="AF266" t="str">
            <v>GG</v>
          </cell>
          <cell r="AJ266" t="str">
            <v>TASA DE DERECHOS Y SERVICIOS [001]TASAS, DERECHOS, SERVICIOS [98TD000001]Indice Gral Construccion CAC [IGralCAC]</v>
          </cell>
          <cell r="AN266">
            <v>1557.8291976529295</v>
          </cell>
        </row>
        <row r="267">
          <cell r="AB267" t="str">
            <v>Ventas y Administracion [038]</v>
          </cell>
          <cell r="AC267" t="str">
            <v>Gastos de publicidad [Publicidad]</v>
          </cell>
          <cell r="AE267" t="str">
            <v>Indice Gral Construccion CAC [IGralCAC]</v>
          </cell>
          <cell r="AF267" t="str">
            <v>GG</v>
          </cell>
          <cell r="AJ267" t="str">
            <v>Ventas y Administracion [038]Gastos de publicidad [Publicidad]Indice Gral Construccion CAC [IGralCAC]</v>
          </cell>
          <cell r="AN267">
            <v>4279.868121797108</v>
          </cell>
        </row>
        <row r="268">
          <cell r="AB268" t="str">
            <v>SERVICIOS VARIOS [002]</v>
          </cell>
          <cell r="AC268" t="str">
            <v>ALARMA + Camaras e Internet [03VA000029]</v>
          </cell>
          <cell r="AE268" t="str">
            <v>Indice Gral Construccion CAC [IGralCAC]</v>
          </cell>
          <cell r="AF268" t="str">
            <v>GG</v>
          </cell>
          <cell r="AJ268" t="str">
            <v>SERVICIOS VARIOS [002]ALARMA + Camaras e Internet [03VA000029]Indice Gral Construccion CAC [IGralCAC]</v>
          </cell>
          <cell r="AN268">
            <v>4279.868121797108</v>
          </cell>
        </row>
        <row r="269">
          <cell r="AB269" t="str">
            <v>Ventas y Administracion [038]</v>
          </cell>
          <cell r="AC269" t="str">
            <v>Gastos de publicidad [Publicidad]</v>
          </cell>
          <cell r="AE269" t="str">
            <v>Indice Gral Construccion CAC [IGralCAC]</v>
          </cell>
          <cell r="AF269" t="str">
            <v>GG</v>
          </cell>
          <cell r="AJ269" t="str">
            <v>Ventas y Administracion [038]Gastos de publicidad [Publicidad]Indice Gral Construccion CAC [IGralCAC]</v>
          </cell>
          <cell r="AN269">
            <v>17119.472487188432</v>
          </cell>
        </row>
        <row r="270">
          <cell r="AB270" t="str">
            <v>TASA DE DERECHOS Y SERVICIOS [001]</v>
          </cell>
          <cell r="AC270" t="str">
            <v>IIBB [IIBB]</v>
          </cell>
          <cell r="AE270" t="str">
            <v>Indice Gral Construccion CAC [IGralCAC]</v>
          </cell>
          <cell r="AF270" t="str">
            <v>GG</v>
          </cell>
          <cell r="AJ270" t="str">
            <v>TASA DE DERECHOS Y SERVICIOS [001]IIBB [IIBB]Indice Gral Construccion CAC [IGralCAC]</v>
          </cell>
          <cell r="AN270">
            <v>227308.41820621595</v>
          </cell>
        </row>
        <row r="271">
          <cell r="AB271" t="str">
            <v>TASA DE DERECHOS Y SERVICIOS [001]</v>
          </cell>
          <cell r="AC271" t="str">
            <v>TEM [TEM]</v>
          </cell>
          <cell r="AE271" t="str">
            <v>Indice Gral Construccion CAC [IGralCAC]</v>
          </cell>
          <cell r="AF271" t="str">
            <v>GG</v>
          </cell>
          <cell r="AJ271" t="str">
            <v>TASA DE DERECHOS Y SERVICIOS [001]TEM [TEM]Indice Gral Construccion CAC [IGralCAC]</v>
          </cell>
          <cell r="AN271">
            <v>68235.478218335134</v>
          </cell>
        </row>
        <row r="272">
          <cell r="AB272" t="str">
            <v>Ventas y Administracion [038]</v>
          </cell>
          <cell r="AC272" t="str">
            <v>Fiduciario [Fiduciario]</v>
          </cell>
          <cell r="AE272" t="str">
            <v>Indice Mano de Obra Construccion CAC [IMoCAC]</v>
          </cell>
          <cell r="AF272" t="str">
            <v>MO</v>
          </cell>
          <cell r="AJ272" t="str">
            <v>Ventas y Administracion [038]Fiduciario [Fiduciario]Indice Mano de Obra Construccion CAC [IMoCAC]</v>
          </cell>
          <cell r="AN272">
            <v>17983.636363636364</v>
          </cell>
        </row>
        <row r="273">
          <cell r="AB273" t="str">
            <v>Ventas y Administracion [038]</v>
          </cell>
          <cell r="AC273" t="str">
            <v>Gastos bancarios [Banco]</v>
          </cell>
          <cell r="AE273" t="str">
            <v>Indice Gral Construccion CAC [IGralCAC]</v>
          </cell>
          <cell r="AF273" t="str">
            <v>GG</v>
          </cell>
          <cell r="AJ273" t="str">
            <v>Ventas y Administracion [038]Gastos bancarios [Banco]Indice Gral Construccion CAC [IGralCAC]</v>
          </cell>
          <cell r="AN273">
            <v>1797.5446111547853</v>
          </cell>
        </row>
        <row r="274">
          <cell r="AB274" t="str">
            <v>Ventas y Administracion [038]</v>
          </cell>
          <cell r="AC274" t="str">
            <v>Gastos de publicidad [Publicidad]</v>
          </cell>
          <cell r="AE274" t="str">
            <v>Indice Gral Construccion CAC [IGralCAC]</v>
          </cell>
          <cell r="AF274" t="str">
            <v>GG</v>
          </cell>
          <cell r="AJ274" t="str">
            <v>Ventas y Administracion [038]Gastos de publicidad [Publicidad]Indice Gral Construccion CAC [IGralCAC]</v>
          </cell>
          <cell r="AN274">
            <v>10157.79471019132</v>
          </cell>
        </row>
        <row r="275">
          <cell r="AB275" t="str">
            <v>TASA DE DERECHOS Y SERVICIOS [001]</v>
          </cell>
          <cell r="AC275" t="str">
            <v>TASAS, DERECHOS, SERVICIOS [98TD000001]</v>
          </cell>
          <cell r="AE275" t="str">
            <v>Indice Gral Construccion CAC [IGralCAC]</v>
          </cell>
          <cell r="AF275" t="str">
            <v>GG</v>
          </cell>
          <cell r="AJ275" t="str">
            <v>TASA DE DERECHOS Y SERVICIOS [001]TASAS, DERECHOS, SERVICIOS [98TD000001]Indice Gral Construccion CAC [IGralCAC]</v>
          </cell>
          <cell r="AN275">
            <v>12862.942413949146</v>
          </cell>
        </row>
        <row r="276">
          <cell r="AB276" t="str">
            <v>Ventas y Administracion [038]</v>
          </cell>
          <cell r="AC276" t="str">
            <v>Mensual estudio contable [EstCont]</v>
          </cell>
          <cell r="AE276" t="str">
            <v>Indice Gral Construccion CAC [IGralCAC]</v>
          </cell>
          <cell r="AF276" t="str">
            <v>GG</v>
          </cell>
          <cell r="AJ276" t="str">
            <v>Ventas y Administracion [038]Mensual estudio contable [EstCont]Indice Gral Construccion CAC [IGralCAC]</v>
          </cell>
          <cell r="AN276">
            <v>64946.399928285748</v>
          </cell>
        </row>
        <row r="277">
          <cell r="AB277" t="str">
            <v>SERVICIOS VARIOS [002]</v>
          </cell>
          <cell r="AC277" t="str">
            <v>ALARMA + Camaras e Internet [03VA000029]</v>
          </cell>
          <cell r="AE277" t="str">
            <v>Indice Gral Construccion CAC [IGralCAC]</v>
          </cell>
          <cell r="AF277" t="str">
            <v>GG</v>
          </cell>
          <cell r="AJ277" t="str">
            <v>SERVICIOS VARIOS [002]ALARMA + Camaras e Internet [03VA000029]Indice Gral Construccion CAC [IGralCAC]</v>
          </cell>
          <cell r="AN277">
            <v>3148.0698772667929</v>
          </cell>
        </row>
        <row r="278">
          <cell r="AB278" t="str">
            <v>PRELIMINARES [004]</v>
          </cell>
          <cell r="AC278" t="str">
            <v>CERCO DE OBRA [03TP001003]</v>
          </cell>
          <cell r="AE278" t="str">
            <v>Indice Gral Construccion CAC [IGralCAC]</v>
          </cell>
          <cell r="AF278" t="str">
            <v>GG</v>
          </cell>
          <cell r="AJ278" t="str">
            <v>PRELIMINARES [004]CERCO DE OBRA [03TP001003]Indice Gral Construccion CAC [IGralCAC]</v>
          </cell>
          <cell r="AN278">
            <v>14813.450619029007</v>
          </cell>
        </row>
        <row r="279">
          <cell r="AB279" t="str">
            <v>ESTRUCTURAS [008]</v>
          </cell>
          <cell r="AC279" t="str">
            <v/>
          </cell>
          <cell r="AE279" t="str">
            <v>ALAMBRE NEGRO Nº16 [AC02]</v>
          </cell>
          <cell r="AF279" t="str">
            <v>MAT</v>
          </cell>
          <cell r="AJ279" t="str">
            <v>-</v>
          </cell>
          <cell r="AN279">
            <v>9974.6196136363633</v>
          </cell>
        </row>
        <row r="280">
          <cell r="AB280" t="str">
            <v>AYUDA DE GREMIOS [003]</v>
          </cell>
          <cell r="AC280" t="str">
            <v>ADICIONALES Vs [99SG999002]</v>
          </cell>
          <cell r="AE280" t="str">
            <v>Indice Gral Construccion CAC [IGralCAC]</v>
          </cell>
          <cell r="AF280" t="str">
            <v>GG</v>
          </cell>
          <cell r="AJ280" t="str">
            <v>AYUDA DE GREMIOS [003]ADICIONALES Vs [99SG999002]Indice Gral Construccion CAC [IGralCAC]</v>
          </cell>
          <cell r="AN280">
            <v>75453.241859206013</v>
          </cell>
        </row>
        <row r="281">
          <cell r="AB281" t="str">
            <v>TASA DE DERECHOS Y SERVICIOS [001]</v>
          </cell>
          <cell r="AC281" t="str">
            <v>IIBB [IIBB]</v>
          </cell>
          <cell r="AE281" t="str">
            <v>Indice Gral Construccion CAC [IGralCAC]</v>
          </cell>
          <cell r="AF281" t="str">
            <v>GG</v>
          </cell>
          <cell r="AJ281" t="str">
            <v>TASA DE DERECHOS Y SERVICIOS [001]IIBB [IIBB]Indice Gral Construccion CAC [IGralCAC]</v>
          </cell>
          <cell r="AN281">
            <v>687.76735016920384</v>
          </cell>
        </row>
        <row r="282">
          <cell r="AB282" t="str">
            <v>CIMENTACIONES [007]</v>
          </cell>
          <cell r="AC282" t="str">
            <v>Hº DE LIMPIEZA [CIM06]</v>
          </cell>
          <cell r="AE282" t="str">
            <v/>
          </cell>
          <cell r="AF282" t="str">
            <v>MAT</v>
          </cell>
          <cell r="AJ282" t="str">
            <v>-</v>
          </cell>
          <cell r="AN282">
            <v>220810.31079545451</v>
          </cell>
        </row>
        <row r="283">
          <cell r="AB283" t="str">
            <v>TASA DE DERECHOS Y SERVICIOS [001]</v>
          </cell>
          <cell r="AC283" t="str">
            <v>TEM [TEM]</v>
          </cell>
          <cell r="AE283" t="str">
            <v>Indice Gral Construccion CAC [IGralCAC]</v>
          </cell>
          <cell r="AF283" t="str">
            <v>GG</v>
          </cell>
          <cell r="AJ283" t="str">
            <v>TASA DE DERECHOS Y SERVICIOS [001]TEM [TEM]Indice Gral Construccion CAC [IGralCAC]</v>
          </cell>
          <cell r="AN283">
            <v>1568.1095583857848</v>
          </cell>
        </row>
        <row r="284">
          <cell r="AB284" t="str">
            <v>ESTRUCTURAS [008]</v>
          </cell>
          <cell r="AC284" t="str">
            <v/>
          </cell>
          <cell r="AE284" t="str">
            <v>HORMIGON H-21 ELABORADO [H21ELAB]</v>
          </cell>
          <cell r="AF284" t="str">
            <v>MAT</v>
          </cell>
          <cell r="AJ284" t="str">
            <v>-</v>
          </cell>
          <cell r="AN284">
            <v>1886202.5382613635</v>
          </cell>
        </row>
        <row r="285">
          <cell r="AB285" t="str">
            <v>CIMENTACIONES [007]</v>
          </cell>
          <cell r="AC285" t="str">
            <v>TABIQUE Hº SUBMURACION E=15CM [CIM04]</v>
          </cell>
          <cell r="AE285" t="str">
            <v>HORMIGON H-21 ELABORADO [H21ELAB]</v>
          </cell>
          <cell r="AF285" t="str">
            <v>MAT</v>
          </cell>
          <cell r="AJ285" t="str">
            <v>CIMENTACIONES [007]TABIQUE Hº SUBMURACION E=15CM [CIM04]HORMIGON H-21 ELABORADO [H21ELAB]</v>
          </cell>
          <cell r="AN285">
            <v>230410.75909090906</v>
          </cell>
        </row>
        <row r="286">
          <cell r="AB286" t="str">
            <v>AYUDA DE GREMIOS [003]</v>
          </cell>
          <cell r="AC286" t="str">
            <v>SERVICIO DE CONTENEDOR ESTRUCTURA [03VA000026]</v>
          </cell>
          <cell r="AE286" t="str">
            <v>Indice Gral Construccion CAC [IGralCAC]</v>
          </cell>
          <cell r="AF286" t="str">
            <v>GG</v>
          </cell>
          <cell r="AJ286" t="str">
            <v>AYUDA DE GREMIOS [003]SERVICIO DE CONTENEDOR ESTRUCTURA [03VA000026]Indice Gral Construccion CAC [IGralCAC]</v>
          </cell>
          <cell r="AN286">
            <v>19045.865081608725</v>
          </cell>
        </row>
        <row r="287">
          <cell r="AB287" t="str">
            <v>SERVICIOS VARIOS [002]</v>
          </cell>
          <cell r="AC287" t="str">
            <v>ALARMA + Camaras e Internet [03VA000029]</v>
          </cell>
          <cell r="AE287" t="str">
            <v>Indice Gral Construccion CAC [IGralCAC]</v>
          </cell>
          <cell r="AF287" t="str">
            <v>GG</v>
          </cell>
          <cell r="AJ287" t="str">
            <v>SERVICIOS VARIOS [002]ALARMA + Camaras e Internet [03VA000029]Indice Gral Construccion CAC [IGralCAC]</v>
          </cell>
          <cell r="AN287">
            <v>3148.0698772667929</v>
          </cell>
        </row>
        <row r="288">
          <cell r="AB288" t="str">
            <v>Ventas y Administracion [038]</v>
          </cell>
          <cell r="AC288" t="str">
            <v>Fiduciario [Fiduciario]</v>
          </cell>
          <cell r="AE288" t="str">
            <v>Indice Mano de Obra Construccion CAC [IMoCAC]</v>
          </cell>
          <cell r="AF288" t="str">
            <v>MO</v>
          </cell>
          <cell r="AJ288" t="str">
            <v>Ventas y Administracion [038]Fiduciario [Fiduciario]Indice Mano de Obra Construccion CAC [IMoCAC]</v>
          </cell>
          <cell r="AN288">
            <v>19840.76242829828</v>
          </cell>
        </row>
        <row r="289">
          <cell r="AB289" t="str">
            <v>CIMENTACIONES [007]</v>
          </cell>
          <cell r="AC289" t="str">
            <v>MICROPILOTINES 6m [CIM02]</v>
          </cell>
          <cell r="AE289" t="str">
            <v>Cemento tipo portland [Cemento]</v>
          </cell>
          <cell r="AF289" t="str">
            <v>MAT</v>
          </cell>
          <cell r="AJ289" t="str">
            <v>CIMENTACIONES [007]MICROPILOTINES 6m [CIM02]Cemento tipo portland [Cemento]</v>
          </cell>
          <cell r="AN289">
            <v>30192.179062499996</v>
          </cell>
        </row>
        <row r="290">
          <cell r="AB290" t="str">
            <v>CIMENTACIONES [007]</v>
          </cell>
          <cell r="AC290" t="str">
            <v>MICROPILOTINES 6m [CIM02]</v>
          </cell>
          <cell r="AE290" t="str">
            <v>Cemento tipo portland [Cemento]</v>
          </cell>
          <cell r="AF290" t="str">
            <v>MAT</v>
          </cell>
          <cell r="AJ290" t="str">
            <v>CIMENTACIONES [007]MICROPILOTINES 6m [CIM02]Cemento tipo portland [Cemento]</v>
          </cell>
          <cell r="AN290">
            <v>30192.179062499996</v>
          </cell>
        </row>
        <row r="291">
          <cell r="AB291" t="str">
            <v>Ventas y Administracion [038]</v>
          </cell>
          <cell r="AC291" t="str">
            <v>Gastos bancarios [Banco]</v>
          </cell>
          <cell r="AE291" t="str">
            <v>Indice Gral Construccion CAC [IGralCAC]</v>
          </cell>
          <cell r="AF291" t="str">
            <v>GG</v>
          </cell>
          <cell r="AJ291" t="str">
            <v>Ventas y Administracion [038]Gastos bancarios [Banco]Indice Gral Construccion CAC [IGralCAC]</v>
          </cell>
          <cell r="AN291">
            <v>2067.4498166809399</v>
          </cell>
        </row>
        <row r="292">
          <cell r="AB292" t="str">
            <v>Ventas y Administracion [038]</v>
          </cell>
          <cell r="AC292" t="str">
            <v>Mensual estudio contable [EstCont]</v>
          </cell>
          <cell r="AE292" t="str">
            <v>Indice Gral Construccion CAC [IGralCAC]</v>
          </cell>
          <cell r="AF292" t="str">
            <v>GG</v>
          </cell>
          <cell r="AJ292" t="str">
            <v>Ventas y Administracion [038]Mensual estudio contable [EstCont]Indice Gral Construccion CAC [IGralCAC]</v>
          </cell>
          <cell r="AN292">
            <v>64334.979845278882</v>
          </cell>
        </row>
        <row r="293">
          <cell r="AB293" t="str">
            <v>TASA DE DERECHOS Y SERVICIOS [001]</v>
          </cell>
          <cell r="AC293" t="str">
            <v>TASAS, DERECHOS, SERVICIOS [98TD000001]</v>
          </cell>
          <cell r="AE293" t="str">
            <v>Indice Gral Construccion CAC [IGralCAC]</v>
          </cell>
          <cell r="AF293" t="str">
            <v>GG</v>
          </cell>
          <cell r="AJ293" t="str">
            <v>TASA DE DERECHOS Y SERVICIOS [001]TASAS, DERECHOS, SERVICIOS [98TD000001]Indice Gral Construccion CAC [IGralCAC]</v>
          </cell>
          <cell r="AN293">
            <v>628.88543348268695</v>
          </cell>
        </row>
        <row r="294">
          <cell r="AB294" t="str">
            <v>ESTRUCTURAS [008]</v>
          </cell>
          <cell r="AC294" t="str">
            <v>Consumibles Varios Aditivos,Desenco,clavos,EPS [EST40]</v>
          </cell>
          <cell r="AE294" t="str">
            <v>Indice Materiales Construccion CAC [IMatCAC]</v>
          </cell>
          <cell r="AF294" t="str">
            <v>MAT</v>
          </cell>
          <cell r="AJ294" t="str">
            <v>ESTRUCTURAS [008]Consumibles Varios Aditivos,Desenco,clavos,EPS [EST40]Indice Materiales Construccion CAC [IMatCAC]</v>
          </cell>
          <cell r="AN294">
            <v>48629.544477988828</v>
          </cell>
        </row>
        <row r="295">
          <cell r="AB295" t="str">
            <v>AYUDA DE GREMIOS [003]</v>
          </cell>
          <cell r="AC295" t="str">
            <v>SERVICIO DE CONTENEDOR ESTRUCTURA [03VA000026]</v>
          </cell>
          <cell r="AE295" t="str">
            <v>Indice Gral Construccion CAC [IGralCAC]</v>
          </cell>
          <cell r="AF295" t="str">
            <v>GG</v>
          </cell>
          <cell r="AJ295" t="str">
            <v>AYUDA DE GREMIOS [003]SERVICIO DE CONTENEDOR ESTRUCTURA [03VA000026]Indice Gral Construccion CAC [IGralCAC]</v>
          </cell>
          <cell r="AN295">
            <v>6288.8543348268704</v>
          </cell>
        </row>
        <row r="296">
          <cell r="AB296" t="str">
            <v>CIMENTACIONES [007]</v>
          </cell>
          <cell r="AC296" t="str">
            <v/>
          </cell>
          <cell r="AE296" t="str">
            <v>HIERRO TORSIONADO [AC01]</v>
          </cell>
          <cell r="AF296" t="str">
            <v>MAT</v>
          </cell>
          <cell r="AJ296" t="str">
            <v>-</v>
          </cell>
          <cell r="AN296">
            <v>75870.189001005594</v>
          </cell>
        </row>
        <row r="297">
          <cell r="AB297" t="str">
            <v>CIMENTACIONES [007]</v>
          </cell>
          <cell r="AC297" t="str">
            <v>MICROPILOTINES 6m [CIM02]</v>
          </cell>
          <cell r="AE297" t="str">
            <v>Cemento tipo portland [Cemento]</v>
          </cell>
          <cell r="AF297" t="str">
            <v>MAT</v>
          </cell>
          <cell r="AJ297" t="str">
            <v>CIMENTACIONES [007]MICROPILOTINES 6m [CIM02]Cemento tipo portland [Cemento]</v>
          </cell>
          <cell r="AN297">
            <v>62088.014815642462</v>
          </cell>
        </row>
        <row r="298">
          <cell r="AB298" t="str">
            <v>TASA DE DERECHOS Y SERVICIOS [001]</v>
          </cell>
          <cell r="AC298" t="str">
            <v>TASAS, DERECHOS, SERVICIOS [98TD000001]</v>
          </cell>
          <cell r="AE298" t="str">
            <v>Indice Gral Construccion CAC [IGralCAC]</v>
          </cell>
          <cell r="AF298" t="str">
            <v>GG</v>
          </cell>
          <cell r="AJ298" t="str">
            <v>TASA DE DERECHOS Y SERVICIOS [001]TASAS, DERECHOS, SERVICIOS [98TD000001]Indice Gral Construccion CAC [IGralCAC]</v>
          </cell>
          <cell r="AN298">
            <v>12745.41145191579</v>
          </cell>
        </row>
        <row r="299">
          <cell r="AB299" t="str">
            <v>TASA DE DERECHOS Y SERVICIOS [001]</v>
          </cell>
          <cell r="AC299" t="str">
            <v>TASAS, DERECHOS, SERVICIOS [98TD000001]</v>
          </cell>
          <cell r="AE299" t="str">
            <v>Indice Gral Construccion CAC [IGralCAC]</v>
          </cell>
          <cell r="AF299" t="str">
            <v>GG</v>
          </cell>
          <cell r="AJ299" t="str">
            <v>TASA DE DERECHOS Y SERVICIOS [001]TASAS, DERECHOS, SERVICIOS [98TD000001]Indice Gral Construccion CAC [IGralCAC]</v>
          </cell>
          <cell r="AN299">
            <v>3454.6773145982274</v>
          </cell>
        </row>
        <row r="300">
          <cell r="AB300" t="str">
            <v>CIMENTACIONES [007]</v>
          </cell>
          <cell r="AC300" t="str">
            <v/>
          </cell>
          <cell r="AE300" t="str">
            <v>HIERRO TORSIONADO [AC01]</v>
          </cell>
          <cell r="AF300" t="str">
            <v>MAT</v>
          </cell>
          <cell r="AJ300" t="str">
            <v>-</v>
          </cell>
          <cell r="AN300">
            <v>14499.676567709497</v>
          </cell>
        </row>
        <row r="301">
          <cell r="AB301" t="str">
            <v>CIMENTACIONES [007]</v>
          </cell>
          <cell r="AC301" t="str">
            <v/>
          </cell>
          <cell r="AE301" t="str">
            <v>HIERRO TORSIONADO [AC01]</v>
          </cell>
          <cell r="AF301" t="str">
            <v>MAT</v>
          </cell>
          <cell r="AJ301" t="str">
            <v>-</v>
          </cell>
          <cell r="AN301">
            <v>4703.7988458100563</v>
          </cell>
        </row>
        <row r="302">
          <cell r="AB302" t="str">
            <v>CIMENTACIONES [007]</v>
          </cell>
          <cell r="AC302" t="str">
            <v>MICROPILOTINES 6m [CIM02]</v>
          </cell>
          <cell r="AE302" t="str">
            <v>Cemento tipo portland [Cemento]</v>
          </cell>
          <cell r="AF302" t="str">
            <v>MAT</v>
          </cell>
          <cell r="AJ302" t="str">
            <v>CIMENTACIONES [007]MICROPILOTINES 6m [CIM02]Cemento tipo portland [Cemento]</v>
          </cell>
          <cell r="AN302">
            <v>62088.014815642462</v>
          </cell>
        </row>
        <row r="303">
          <cell r="AB303" t="str">
            <v>CIMENTACIONES [007]</v>
          </cell>
          <cell r="AC303" t="str">
            <v/>
          </cell>
          <cell r="AE303" t="str">
            <v>HIERRO TORSIONADO [AC01]</v>
          </cell>
          <cell r="AF303" t="str">
            <v>MAT</v>
          </cell>
          <cell r="AJ303" t="str">
            <v>-</v>
          </cell>
          <cell r="AN303">
            <v>9160.2815621229056</v>
          </cell>
        </row>
        <row r="304">
          <cell r="AB304" t="str">
            <v>CIMENTACIONES [007]</v>
          </cell>
          <cell r="AC304" t="str">
            <v/>
          </cell>
          <cell r="AE304" t="str">
            <v>HIERRO TORSIONADO [AC01]</v>
          </cell>
          <cell r="AF304" t="str">
            <v>MAT</v>
          </cell>
          <cell r="AJ304" t="str">
            <v>-</v>
          </cell>
          <cell r="AN304">
            <v>399143.69018648047</v>
          </cell>
        </row>
        <row r="305">
          <cell r="AB305" t="str">
            <v>CIMENTACIONES [007]</v>
          </cell>
          <cell r="AC305" t="str">
            <v/>
          </cell>
          <cell r="AE305" t="str">
            <v>HIERRO TORSIONADO [AC01]</v>
          </cell>
          <cell r="AF305" t="str">
            <v>MAT</v>
          </cell>
          <cell r="AJ305" t="str">
            <v>-</v>
          </cell>
          <cell r="AN305">
            <v>7191.7729682681565</v>
          </cell>
        </row>
        <row r="306">
          <cell r="AB306" t="str">
            <v>CIMENTACIONES [007]</v>
          </cell>
          <cell r="AC306" t="str">
            <v>MICROPILOTINES 6m [CIM02]</v>
          </cell>
          <cell r="AE306" t="str">
            <v>Cemento tipo portland [Cemento]</v>
          </cell>
          <cell r="AF306" t="str">
            <v>MAT</v>
          </cell>
          <cell r="AJ306" t="str">
            <v>CIMENTACIONES [007]MICROPILOTINES 6m [CIM02]Cemento tipo portland [Cemento]</v>
          </cell>
          <cell r="AN306">
            <v>62088.014815642462</v>
          </cell>
        </row>
        <row r="307">
          <cell r="AB307" t="str">
            <v>CIMENTACIONES [007]</v>
          </cell>
          <cell r="AC307" t="str">
            <v/>
          </cell>
          <cell r="AE307" t="str">
            <v>HIERRO TORSIONADO [AC01]</v>
          </cell>
          <cell r="AF307" t="str">
            <v>MAT</v>
          </cell>
          <cell r="AJ307" t="str">
            <v>-</v>
          </cell>
          <cell r="AN307">
            <v>371372.63994201116</v>
          </cell>
        </row>
        <row r="308">
          <cell r="AB308" t="str">
            <v>TASA DE DERECHOS Y SERVICIOS [001]</v>
          </cell>
          <cell r="AC308" t="str">
            <v>IIBB [IIBB]</v>
          </cell>
          <cell r="AE308" t="str">
            <v>Indice Gral Construccion CAC [IGralCAC]</v>
          </cell>
          <cell r="AF308" t="str">
            <v>GG</v>
          </cell>
          <cell r="AJ308" t="str">
            <v>TASA DE DERECHOS Y SERVICIOS [001]IIBB [IIBB]Indice Gral Construccion CAC [IGralCAC]</v>
          </cell>
          <cell r="AN308">
            <v>645.99111727341608</v>
          </cell>
        </row>
        <row r="309">
          <cell r="AB309" t="str">
            <v>SERVICIOS VARIOS [002]</v>
          </cell>
          <cell r="AC309" t="str">
            <v>ALARMA + Camaras e Internet [03VA000029]</v>
          </cell>
          <cell r="AE309" t="str">
            <v>Indice Gral Construccion CAC [IGralCAC]</v>
          </cell>
          <cell r="AF309" t="str">
            <v>GG</v>
          </cell>
          <cell r="AJ309" t="str">
            <v>SERVICIOS VARIOS [002]ALARMA + Camaras e Internet [03VA000029]Indice Gral Construccion CAC [IGralCAC]</v>
          </cell>
          <cell r="AN309">
            <v>3118.4332361628171</v>
          </cell>
        </row>
        <row r="310">
          <cell r="AB310" t="str">
            <v>CIMENTACIONES [007]</v>
          </cell>
          <cell r="AC310" t="str">
            <v/>
          </cell>
          <cell r="AE310" t="str">
            <v>HIERRO TORSIONADO [AC01]</v>
          </cell>
          <cell r="AF310" t="str">
            <v>MAT</v>
          </cell>
          <cell r="AJ310" t="str">
            <v>-</v>
          </cell>
          <cell r="AN310">
            <v>33376.979328938549</v>
          </cell>
        </row>
        <row r="311">
          <cell r="AB311" t="str">
            <v>TASA DE DERECHOS Y SERVICIOS [001]</v>
          </cell>
          <cell r="AC311" t="str">
            <v>TEM [TEM]</v>
          </cell>
          <cell r="AE311" t="str">
            <v>Indice Gral Construccion CAC [IGralCAC]</v>
          </cell>
          <cell r="AF311" t="str">
            <v>GG</v>
          </cell>
          <cell r="AJ311" t="str">
            <v>TASA DE DERECHOS Y SERVICIOS [001]TEM [TEM]Indice Gral Construccion CAC [IGralCAC]</v>
          </cell>
          <cell r="AN311">
            <v>1436.5420328567191</v>
          </cell>
        </row>
        <row r="312">
          <cell r="AB312" t="str">
            <v>CIMENTACIONES [007]</v>
          </cell>
          <cell r="AC312" t="str">
            <v/>
          </cell>
          <cell r="AE312" t="str">
            <v>HIERRO TORSIONADO [AC01]</v>
          </cell>
          <cell r="AF312" t="str">
            <v>MAT</v>
          </cell>
          <cell r="AJ312" t="str">
            <v>-</v>
          </cell>
          <cell r="AN312">
            <v>51919.734865474857</v>
          </cell>
        </row>
        <row r="313">
          <cell r="AB313" t="str">
            <v>Ventas y Administracion [038]</v>
          </cell>
          <cell r="AC313" t="str">
            <v>Gastos de publicidad [Publicidad]</v>
          </cell>
          <cell r="AE313" t="str">
            <v>Indice Gral Construccion CAC [IGralCAC]</v>
          </cell>
          <cell r="AF313" t="str">
            <v>GG</v>
          </cell>
          <cell r="AJ313" t="str">
            <v>Ventas y Administracion [038]Gastos de publicidad [Publicidad]Indice Gral Construccion CAC [IGralCAC]</v>
          </cell>
          <cell r="AN313">
            <v>10481.423891378117</v>
          </cell>
        </row>
        <row r="314">
          <cell r="AB314" t="str">
            <v>CIMENTACIONES [007]</v>
          </cell>
          <cell r="AC314" t="str">
            <v/>
          </cell>
          <cell r="AE314" t="str">
            <v>HIERRO TORSIONADO [AC01]</v>
          </cell>
          <cell r="AF314" t="str">
            <v>MAT</v>
          </cell>
          <cell r="AJ314" t="str">
            <v>-</v>
          </cell>
          <cell r="AN314">
            <v>602084.26753843576</v>
          </cell>
        </row>
        <row r="315">
          <cell r="AB315" t="str">
            <v>CIMENTACIONES [007]</v>
          </cell>
          <cell r="AC315" t="str">
            <v/>
          </cell>
          <cell r="AE315" t="str">
            <v>HIERRO TORSIONADO [AC01]</v>
          </cell>
          <cell r="AF315" t="str">
            <v>MAT</v>
          </cell>
          <cell r="AJ315" t="str">
            <v>-</v>
          </cell>
          <cell r="AN315">
            <v>75098.614957541911</v>
          </cell>
        </row>
        <row r="316">
          <cell r="AB316" t="str">
            <v>Ventas y Administracion [038]</v>
          </cell>
          <cell r="AC316" t="str">
            <v>Fiduciario [Fiduciario]</v>
          </cell>
          <cell r="AE316" t="str">
            <v>Indice Mano de Obra Construccion CAC [IMoCAC]</v>
          </cell>
          <cell r="AF316" t="str">
            <v>MO</v>
          </cell>
          <cell r="AJ316" t="str">
            <v>Ventas y Administracion [038]Fiduciario [Fiduciario]Indice Mano de Obra Construccion CAC [IMoCAC]</v>
          </cell>
          <cell r="AN316">
            <v>19840.76242829828</v>
          </cell>
        </row>
        <row r="317">
          <cell r="AB317" t="str">
            <v>SERVICIOS VARIOS [002]</v>
          </cell>
          <cell r="AC317" t="str">
            <v>FLETES [03VA000032]</v>
          </cell>
          <cell r="AE317" t="str">
            <v>Indice Gral Construccion CAC [IGralCAC]</v>
          </cell>
          <cell r="AF317" t="str">
            <v>GG</v>
          </cell>
          <cell r="AJ317" t="str">
            <v>SERVICIOS VARIOS [002]FLETES [03VA000032]Indice Gral Construccion CAC [IGralCAC]</v>
          </cell>
          <cell r="AN317">
            <v>142.54736492274239</v>
          </cell>
        </row>
        <row r="318">
          <cell r="AB318" t="str">
            <v>PRELIMINARES [004]</v>
          </cell>
          <cell r="AC318" t="str">
            <v>OFICINA TECNICA [03TP000012]</v>
          </cell>
          <cell r="AE318" t="str">
            <v>Indice Gral Construccion CAC [IGralCAC]</v>
          </cell>
          <cell r="AF318" t="str">
            <v>GG</v>
          </cell>
          <cell r="AJ318" t="str">
            <v>PRELIMINARES [004]OFICINA TECNICA [03TP000012]Indice Gral Construccion CAC [IGralCAC]</v>
          </cell>
          <cell r="AN318">
            <v>10482.262405289426</v>
          </cell>
        </row>
        <row r="319">
          <cell r="AB319" t="str">
            <v>PRELIMINARES [004]</v>
          </cell>
          <cell r="AC319" t="str">
            <v>OFICINA TECNICA [03TP000012]</v>
          </cell>
          <cell r="AE319" t="str">
            <v>Indice Gral Construccion CAC [IGralCAC]</v>
          </cell>
          <cell r="AF319" t="str">
            <v>GG</v>
          </cell>
          <cell r="AJ319" t="str">
            <v>PRELIMINARES [004]OFICINA TECNICA [03TP000012]Indice Gral Construccion CAC [IGralCAC]</v>
          </cell>
          <cell r="AN319">
            <v>2218.7078093269197</v>
          </cell>
        </row>
        <row r="320">
          <cell r="AB320" t="str">
            <v>Ventas y Administracion [038]</v>
          </cell>
          <cell r="AC320" t="str">
            <v>Gastos bancarios [Banco]</v>
          </cell>
          <cell r="AE320" t="str">
            <v>Indice Gral Construccion CAC [IGralCAC]</v>
          </cell>
          <cell r="AF320" t="str">
            <v>GG</v>
          </cell>
          <cell r="AJ320" t="str">
            <v>Ventas y Administracion [038]Gastos bancarios [Banco]Indice Gral Construccion CAC [IGralCAC]</v>
          </cell>
          <cell r="AN320">
            <v>1760.8792137515236</v>
          </cell>
        </row>
        <row r="321">
          <cell r="AB321" t="str">
            <v>SERVICIOS VARIOS [002]</v>
          </cell>
          <cell r="AC321" t="str">
            <v>FLETES [03VA000032]</v>
          </cell>
          <cell r="AE321" t="str">
            <v>Indice Gral Construccion CAC [IGralCAC]</v>
          </cell>
          <cell r="AF321" t="str">
            <v>GG</v>
          </cell>
          <cell r="AJ321" t="str">
            <v>SERVICIOS VARIOS [002]FLETES [03VA000032]Indice Gral Construccion CAC [IGralCAC]</v>
          </cell>
          <cell r="AN321">
            <v>1173.919475834349</v>
          </cell>
        </row>
        <row r="322">
          <cell r="AB322" t="str">
            <v>PRELIMINARES [004]</v>
          </cell>
          <cell r="AC322" t="str">
            <v>OFICINA TECNICA [03TP000012]</v>
          </cell>
          <cell r="AE322" t="str">
            <v>Indice Gral Construccion CAC [IGralCAC]</v>
          </cell>
          <cell r="AF322" t="str">
            <v>GG</v>
          </cell>
          <cell r="AJ322" t="str">
            <v>PRELIMINARES [004]OFICINA TECNICA [03TP000012]Indice Gral Construccion CAC [IGralCAC]</v>
          </cell>
          <cell r="AN322">
            <v>10640.741534527064</v>
          </cell>
        </row>
        <row r="323">
          <cell r="AB323" t="str">
            <v>SERVICIOS VARIOS [002]</v>
          </cell>
          <cell r="AC323" t="str">
            <v>FLETES [03VA000032]</v>
          </cell>
          <cell r="AE323" t="str">
            <v>Indice Gral Construccion CAC [IGralCAC]</v>
          </cell>
          <cell r="AF323" t="str">
            <v>GG</v>
          </cell>
          <cell r="AJ323" t="str">
            <v>SERVICIOS VARIOS [002]FLETES [03VA000032]Indice Gral Construccion CAC [IGralCAC]</v>
          </cell>
          <cell r="AN323">
            <v>2934.7986895858726</v>
          </cell>
        </row>
        <row r="324">
          <cell r="AB324" t="str">
            <v>ESTRUCTURAS [008]</v>
          </cell>
          <cell r="AC324" t="str">
            <v/>
          </cell>
          <cell r="AE324" t="str">
            <v>ALAMBRE NEGRO Nº16 [AC02]</v>
          </cell>
          <cell r="AF324" t="str">
            <v>MAT</v>
          </cell>
          <cell r="AJ324" t="str">
            <v>-</v>
          </cell>
          <cell r="AN324">
            <v>10008.215512195122</v>
          </cell>
        </row>
        <row r="325">
          <cell r="AB325" t="str">
            <v>INSTALACION ELECTRICA [029]</v>
          </cell>
          <cell r="AC325" t="str">
            <v>ELECTRICIDAD MATERIALES [03IE00001MEL]</v>
          </cell>
          <cell r="AE325" t="str">
            <v>Indice Dólar [Idolar]</v>
          </cell>
          <cell r="AF325" t="str">
            <v>MAT</v>
          </cell>
          <cell r="AJ325" t="str">
            <v>INSTALACION ELECTRICA [029]ELECTRICIDAD MATERIALES [03IE00001MEL]Indice Dólar [Idolar]</v>
          </cell>
          <cell r="AN325">
            <v>21592.572331707321</v>
          </cell>
        </row>
        <row r="326">
          <cell r="AB326" t="str">
            <v>TASA DE DERECHOS Y SERVICIOS [001]</v>
          </cell>
          <cell r="AC326" t="str">
            <v>Servicio de provision de energia electrica [electricidad]</v>
          </cell>
          <cell r="AE326" t="str">
            <v>Indice Gral Construccion CAC [IGralCAC]</v>
          </cell>
          <cell r="AF326" t="str">
            <v>GG</v>
          </cell>
          <cell r="AJ326" t="str">
            <v>TASA DE DERECHOS Y SERVICIOS [001]Servicio de provision de energia electrica [electricidad]Indice Gral Construccion CAC [IGralCAC]</v>
          </cell>
          <cell r="AN326">
            <v>257691.66394074628</v>
          </cell>
        </row>
        <row r="327">
          <cell r="AB327" t="str">
            <v>SERVICIOS VARIOS [002]</v>
          </cell>
          <cell r="AC327" t="str">
            <v>FLETES [03VA000032]</v>
          </cell>
          <cell r="AE327" t="str">
            <v>Indice Gral Construccion CAC [IGralCAC]</v>
          </cell>
          <cell r="AF327" t="str">
            <v>GG</v>
          </cell>
          <cell r="AJ327" t="str">
            <v>SERVICIOS VARIOS [002]FLETES [03VA000032]Indice Gral Construccion CAC [IGralCAC]</v>
          </cell>
          <cell r="AN327">
            <v>277.51409962849601</v>
          </cell>
        </row>
        <row r="328">
          <cell r="AB328" t="str">
            <v>CIMENTACIONES [007]</v>
          </cell>
          <cell r="AC328" t="str">
            <v/>
          </cell>
          <cell r="AE328" t="str">
            <v>HIERRO TORSIONADO [AC01]</v>
          </cell>
          <cell r="AF328" t="str">
            <v>MAT</v>
          </cell>
          <cell r="AJ328" t="str">
            <v>-</v>
          </cell>
          <cell r="AN328">
            <v>219774.63596780488</v>
          </cell>
        </row>
        <row r="329">
          <cell r="AB329" t="str">
            <v>CIMENTACIONES [007]</v>
          </cell>
          <cell r="AC329" t="str">
            <v/>
          </cell>
          <cell r="AE329" t="str">
            <v>HIERRO TORSIONADO [AC01]</v>
          </cell>
          <cell r="AF329" t="str">
            <v>MAT</v>
          </cell>
          <cell r="AJ329" t="str">
            <v>-</v>
          </cell>
          <cell r="AN329">
            <v>88748.168067317078</v>
          </cell>
        </row>
        <row r="330">
          <cell r="AB330" t="str">
            <v>CIMENTACIONES [007]</v>
          </cell>
          <cell r="AC330" t="str">
            <v/>
          </cell>
          <cell r="AE330" t="str">
            <v>HIERRO TORSIONADO [AC01]</v>
          </cell>
          <cell r="AF330" t="str">
            <v>MAT</v>
          </cell>
          <cell r="AJ330" t="str">
            <v>-</v>
          </cell>
          <cell r="AN330">
            <v>84900.899187317074</v>
          </cell>
        </row>
        <row r="331">
          <cell r="AB331" t="str">
            <v>CIMENTACIONES [007]</v>
          </cell>
          <cell r="AC331" t="str">
            <v/>
          </cell>
          <cell r="AE331" t="str">
            <v>HIERRO TORSIONADO [AC01]</v>
          </cell>
          <cell r="AF331" t="str">
            <v>MAT</v>
          </cell>
          <cell r="AJ331" t="str">
            <v>-</v>
          </cell>
          <cell r="AN331">
            <v>125291.39878243904</v>
          </cell>
        </row>
        <row r="332">
          <cell r="AB332" t="str">
            <v>AYUDA DE GREMIOS [003]</v>
          </cell>
          <cell r="AC332" t="str">
            <v>SERVICIO DE CONTENEDOR ESTRUCTURA [03VA000026]</v>
          </cell>
          <cell r="AE332" t="str">
            <v>Indice Gral Construccion CAC [IGralCAC]</v>
          </cell>
          <cell r="AF332" t="str">
            <v>GG</v>
          </cell>
          <cell r="AJ332" t="str">
            <v>AYUDA DE GREMIOS [003]SERVICIO DE CONTENEDOR ESTRUCTURA [03VA000026]Indice Gral Construccion CAC [IGralCAC]</v>
          </cell>
          <cell r="AN332">
            <v>38653.74959111194</v>
          </cell>
        </row>
        <row r="333">
          <cell r="AB333" t="str">
            <v>TASA DE DERECHOS Y SERVICIOS [001]</v>
          </cell>
          <cell r="AC333" t="str">
            <v>TEM [TEM]</v>
          </cell>
          <cell r="AE333" t="str">
            <v>Indice Gral Construccion CAC [IGralCAC]</v>
          </cell>
          <cell r="AF333" t="str">
            <v>GG</v>
          </cell>
          <cell r="AJ333" t="str">
            <v>TASA DE DERECHOS Y SERVICIOS [001]TEM [TEM]Indice Gral Construccion CAC [IGralCAC]</v>
          </cell>
          <cell r="AN333">
            <v>29088.195380760062</v>
          </cell>
        </row>
        <row r="334">
          <cell r="AB334" t="str">
            <v>CIMENTACIONES [007]</v>
          </cell>
          <cell r="AC334" t="str">
            <v>MICROPILOTINES 6m [CIM02]</v>
          </cell>
          <cell r="AE334" t="str">
            <v>Cemento tipo portland [Cemento]</v>
          </cell>
          <cell r="AF334" t="str">
            <v>MAT</v>
          </cell>
          <cell r="AJ334" t="str">
            <v>CIMENTACIONES [007]MICROPILOTINES 6m [CIM02]Cemento tipo portland [Cemento]</v>
          </cell>
          <cell r="AN334">
            <v>62646.638688780491</v>
          </cell>
        </row>
        <row r="335">
          <cell r="AB335" t="str">
            <v>TASA DE DERECHOS Y SERVICIOS [001]</v>
          </cell>
          <cell r="AC335" t="str">
            <v>IIBB [IIBB]</v>
          </cell>
          <cell r="AE335" t="str">
            <v>Indice Gral Construccion CAC [IGralCAC]</v>
          </cell>
          <cell r="AF335" t="str">
            <v>GG</v>
          </cell>
          <cell r="AJ335" t="str">
            <v>TASA DE DERECHOS Y SERVICIOS [001]IIBB [IIBB]Indice Gral Construccion CAC [IGralCAC]</v>
          </cell>
          <cell r="AN335">
            <v>95154.232704975584</v>
          </cell>
        </row>
        <row r="336">
          <cell r="AB336" t="str">
            <v>SERVICIOS VARIOS [002]</v>
          </cell>
          <cell r="AC336" t="str">
            <v>ALARMA + Camaras e Internet [03VA000029]</v>
          </cell>
          <cell r="AE336" t="str">
            <v>Indice Gral Construccion CAC [IGralCAC]</v>
          </cell>
          <cell r="AF336" t="str">
            <v>GG</v>
          </cell>
          <cell r="AJ336" t="str">
            <v>SERVICIOS VARIOS [002]ALARMA + Camaras e Internet [03VA000029]Indice Gral Construccion CAC [IGralCAC]</v>
          </cell>
          <cell r="AN336">
            <v>2948.7855329096474</v>
          </cell>
        </row>
        <row r="337">
          <cell r="AB337" t="str">
            <v>CIMENTACIONES [007]</v>
          </cell>
          <cell r="AC337" t="str">
            <v>MICROPILOTINES 6m [CIM02]</v>
          </cell>
          <cell r="AE337" t="str">
            <v>Cemento tipo portland [Cemento]</v>
          </cell>
          <cell r="AF337" t="str">
            <v>MAT</v>
          </cell>
          <cell r="AJ337" t="str">
            <v>CIMENTACIONES [007]MICROPILOTINES 6m [CIM02]Cemento tipo portland [Cemento]</v>
          </cell>
          <cell r="AN337">
            <v>28411.402975609759</v>
          </cell>
        </row>
        <row r="338">
          <cell r="AB338" t="str">
            <v>CIMENTACIONES [007]</v>
          </cell>
          <cell r="AC338" t="str">
            <v>MICROPILOTINES 6m [CIM02]</v>
          </cell>
          <cell r="AE338" t="str">
            <v>Cemento tipo portland [Cemento]</v>
          </cell>
          <cell r="AF338" t="str">
            <v>MAT</v>
          </cell>
          <cell r="AJ338" t="str">
            <v>CIMENTACIONES [007]MICROPILOTINES 6m [CIM02]Cemento tipo portland [Cemento]</v>
          </cell>
          <cell r="AN338">
            <v>56822.805951219518</v>
          </cell>
        </row>
        <row r="339">
          <cell r="AB339" t="str">
            <v>ESTRUCTURAS [008]</v>
          </cell>
          <cell r="AC339" t="str">
            <v>Consumibles Varios Aditivos,Desenco,clavos,EPS [EST40]</v>
          </cell>
          <cell r="AE339" t="str">
            <v>Indice Materiales Construccion CAC [IMatCAC]</v>
          </cell>
          <cell r="AF339" t="str">
            <v>MAT</v>
          </cell>
          <cell r="AJ339" t="str">
            <v>ESTRUCTURAS [008]Consumibles Varios Aditivos,Desenco,clavos,EPS [EST40]Indice Materiales Construccion CAC [IMatCAC]</v>
          </cell>
          <cell r="AN339">
            <v>49537.84889268293</v>
          </cell>
        </row>
        <row r="340">
          <cell r="AB340" t="str">
            <v>ESTRUCTURAS [008]</v>
          </cell>
          <cell r="AC340" t="str">
            <v>Consumibles Varios Aditivos,Desenco,clavos,EPS [EST40]</v>
          </cell>
          <cell r="AE340" t="str">
            <v>Indice Materiales Construccion CAC [IMatCAC]</v>
          </cell>
          <cell r="AF340" t="str">
            <v>MAT</v>
          </cell>
          <cell r="AJ340" t="str">
            <v>ESTRUCTURAS [008]Consumibles Varios Aditivos,Desenco,clavos,EPS [EST40]Indice Materiales Construccion CAC [IMatCAC]</v>
          </cell>
          <cell r="AN340">
            <v>3784.1480839024393</v>
          </cell>
        </row>
        <row r="341">
          <cell r="AB341" t="str">
            <v>SERVICIOS VARIOS [002]</v>
          </cell>
          <cell r="AC341" t="str">
            <v>FLETES [03VA000032]</v>
          </cell>
          <cell r="AE341" t="str">
            <v>Indice Gral Construccion CAC [IGralCAC]</v>
          </cell>
          <cell r="AF341" t="str">
            <v>GG</v>
          </cell>
          <cell r="AJ341" t="str">
            <v>SERVICIOS VARIOS [002]FLETES [03VA000032]Indice Gral Construccion CAC [IGralCAC]</v>
          </cell>
          <cell r="AN341">
            <v>138.75704981424801</v>
          </cell>
        </row>
        <row r="342">
          <cell r="AB342" t="str">
            <v>Ventas y Administracion [038]</v>
          </cell>
          <cell r="AC342" t="str">
            <v>Fiduciario [Fiduciario]</v>
          </cell>
          <cell r="AE342" t="str">
            <v>Indice Mano de Obra Construccion CAC [IMoCAC]</v>
          </cell>
          <cell r="AF342" t="str">
            <v>MO</v>
          </cell>
          <cell r="AJ342" t="str">
            <v>Ventas y Administracion [038]Fiduciario [Fiduciario]Indice Mano de Obra Construccion CAC [IMoCAC]</v>
          </cell>
          <cell r="AN342">
            <v>20014.918895221395</v>
          </cell>
        </row>
        <row r="343">
          <cell r="AB343" t="str">
            <v>ESTRUCTURAS [008]</v>
          </cell>
          <cell r="AC343" t="str">
            <v>Consumibles Varios Aditivos,Desenco,clavos,EPS [EST40]</v>
          </cell>
          <cell r="AE343" t="str">
            <v>Indice Materiales Construccion CAC [IMatCAC]</v>
          </cell>
          <cell r="AF343" t="str">
            <v>MAT</v>
          </cell>
          <cell r="AJ343" t="str">
            <v>ESTRUCTURAS [008]Consumibles Varios Aditivos,Desenco,clavos,EPS [EST40]Indice Materiales Construccion CAC [IMatCAC]</v>
          </cell>
          <cell r="AN343">
            <v>7568.9067112195116</v>
          </cell>
        </row>
        <row r="344">
          <cell r="AB344" t="str">
            <v>CIMENTACIONES [007]</v>
          </cell>
          <cell r="AC344" t="str">
            <v/>
          </cell>
          <cell r="AE344" t="str">
            <v>HIERRO TORSIONADO [AC01]</v>
          </cell>
          <cell r="AF344" t="str">
            <v>MAT</v>
          </cell>
          <cell r="AJ344" t="str">
            <v>-</v>
          </cell>
          <cell r="AN344">
            <v>42226.732397073167</v>
          </cell>
        </row>
        <row r="345">
          <cell r="AB345" t="str">
            <v>CIMENTACIONES [007]</v>
          </cell>
          <cell r="AC345" t="str">
            <v/>
          </cell>
          <cell r="AE345" t="str">
            <v>HIERRO TORSIONADO [AC01]</v>
          </cell>
          <cell r="AF345" t="str">
            <v>MAT</v>
          </cell>
          <cell r="AJ345" t="str">
            <v>-</v>
          </cell>
          <cell r="AN345">
            <v>24364.157644878047</v>
          </cell>
        </row>
        <row r="346">
          <cell r="AB346" t="str">
            <v>CIMENTACIONES [007]</v>
          </cell>
          <cell r="AC346" t="str">
            <v/>
          </cell>
          <cell r="AE346" t="str">
            <v>HIERRO TORSIONADO [AC01]</v>
          </cell>
          <cell r="AF346" t="str">
            <v>MAT</v>
          </cell>
          <cell r="AJ346" t="str">
            <v>-</v>
          </cell>
          <cell r="AN346">
            <v>398726.41367317078</v>
          </cell>
        </row>
        <row r="347">
          <cell r="AB347" t="str">
            <v>Ventas y Administracion [038]</v>
          </cell>
          <cell r="AC347" t="str">
            <v>Gastos bancarios [Banco]</v>
          </cell>
          <cell r="AE347" t="str">
            <v>Indice Gral Construccion CAC [IGralCAC]</v>
          </cell>
          <cell r="AF347" t="str">
            <v>GG</v>
          </cell>
          <cell r="AJ347" t="str">
            <v>Ventas y Administracion [038]Gastos bancarios [Banco]Indice Gral Construccion CAC [IGralCAC]</v>
          </cell>
          <cell r="AN347">
            <v>1665.084597770976</v>
          </cell>
        </row>
        <row r="348">
          <cell r="AB348" t="str">
            <v>CIMENTACIONES [007]</v>
          </cell>
          <cell r="AC348" t="str">
            <v/>
          </cell>
          <cell r="AE348" t="str">
            <v>HIERRO TORSIONADO [AC01]</v>
          </cell>
          <cell r="AF348" t="str">
            <v>MAT</v>
          </cell>
          <cell r="AJ348" t="str">
            <v>-</v>
          </cell>
          <cell r="AN348">
            <v>72686.790318048777</v>
          </cell>
        </row>
        <row r="349">
          <cell r="AB349" t="str">
            <v>CIMENTACIONES [007]</v>
          </cell>
          <cell r="AC349" t="str">
            <v/>
          </cell>
          <cell r="AE349" t="str">
            <v>HIERRO TORSIONADO [AC01]</v>
          </cell>
          <cell r="AF349" t="str">
            <v>MAT</v>
          </cell>
          <cell r="AJ349" t="str">
            <v>-</v>
          </cell>
          <cell r="AN349">
            <v>186694.03178146342</v>
          </cell>
        </row>
        <row r="350">
          <cell r="AB350" t="str">
            <v>Ventas y Administracion [038]</v>
          </cell>
          <cell r="AC350" t="str">
            <v>Mensual estudio contable [EstCont]</v>
          </cell>
          <cell r="AE350" t="str">
            <v>Indice Gral Construccion CAC [IGralCAC]</v>
          </cell>
          <cell r="AF350" t="str">
            <v>GG</v>
          </cell>
          <cell r="AJ350" t="str">
            <v>Ventas y Administracion [038]Mensual estudio contable [EstCont]Indice Gral Construccion CAC [IGralCAC]</v>
          </cell>
          <cell r="AN350">
            <v>66167.891299308845</v>
          </cell>
        </row>
        <row r="351">
          <cell r="AB351" t="str">
            <v>INSTALACION ELECTRICA [029]</v>
          </cell>
          <cell r="AC351" t="str">
            <v>ELECTRICIDAD MATERIALES [03IE00001MEL]</v>
          </cell>
          <cell r="AE351" t="str">
            <v>Indice Dólar [Idolar]</v>
          </cell>
          <cell r="AF351" t="str">
            <v>MAT</v>
          </cell>
          <cell r="AJ351" t="str">
            <v>INSTALACION ELECTRICA [029]ELECTRICIDAD MATERIALES [03IE00001MEL]Indice Dólar [Idolar]</v>
          </cell>
          <cell r="AN351">
            <v>20945.064267515922</v>
          </cell>
        </row>
        <row r="352">
          <cell r="AB352" t="str">
            <v>INSTALACION ELECTRICA [029]</v>
          </cell>
          <cell r="AC352" t="str">
            <v>ELECTRICIDAD MATERIALES [03IE00001MEL]</v>
          </cell>
          <cell r="AE352" t="str">
            <v>Indice Dólar [Idolar]</v>
          </cell>
          <cell r="AF352" t="str">
            <v>MAT</v>
          </cell>
          <cell r="AJ352" t="str">
            <v>INSTALACION ELECTRICA [029]ELECTRICIDAD MATERIALES [03IE00001MEL]Indice Dólar [Idolar]</v>
          </cell>
          <cell r="AN352">
            <v>1766.1187261146495</v>
          </cell>
        </row>
        <row r="353">
          <cell r="AB353" t="str">
            <v>INSTALACION ELECTRICA [029]</v>
          </cell>
          <cell r="AC353" t="str">
            <v>ELECTRICIDAD MATERIALES [03IE00001MEL]</v>
          </cell>
          <cell r="AE353" t="str">
            <v>Indice Dólar [Idolar]</v>
          </cell>
          <cell r="AF353" t="str">
            <v>MAT</v>
          </cell>
          <cell r="AJ353" t="str">
            <v>INSTALACION ELECTRICA [029]ELECTRICIDAD MATERIALES [03IE00001MEL]Indice Dólar [Idolar]</v>
          </cell>
          <cell r="AN353">
            <v>10486.32993630573</v>
          </cell>
        </row>
        <row r="354">
          <cell r="AB354" t="str">
            <v>Ventas y Administracion [038]</v>
          </cell>
          <cell r="AC354" t="str">
            <v>Gastos de publicidad [Publicidad]</v>
          </cell>
          <cell r="AE354" t="str">
            <v>Indice Gral Construccion CAC [IGralCAC]</v>
          </cell>
          <cell r="AF354" t="str">
            <v>GG</v>
          </cell>
          <cell r="AJ354" t="str">
            <v>Ventas y Administracion [038]Gastos de publicidad [Publicidad]Indice Gral Construccion CAC [IGralCAC]</v>
          </cell>
          <cell r="AN354">
            <v>1058.3726688870493</v>
          </cell>
        </row>
        <row r="355">
          <cell r="AB355" t="str">
            <v>AYUDA DE GREMIOS [003]</v>
          </cell>
          <cell r="AC355" t="str">
            <v>SERVICIO DE CONTENEDOR ESTRUCTURA [03VA000026]</v>
          </cell>
          <cell r="AE355" t="str">
            <v>Indice Gral Construccion CAC [IGralCAC]</v>
          </cell>
          <cell r="AF355" t="str">
            <v>GG</v>
          </cell>
          <cell r="AJ355" t="str">
            <v>AYUDA DE GREMIOS [003]SERVICIO DE CONTENEDOR ESTRUCTURA [03VA000026]Indice Gral Construccion CAC [IGralCAC]</v>
          </cell>
          <cell r="AN355">
            <v>35279.088962901638</v>
          </cell>
        </row>
        <row r="356">
          <cell r="AB356" t="str">
            <v>SERVICIOS VARIOS [002]</v>
          </cell>
          <cell r="AC356" t="str">
            <v>FLETES [03VA000032]</v>
          </cell>
          <cell r="AE356" t="str">
            <v>Indice Gral Construccion CAC [IGralCAC]</v>
          </cell>
          <cell r="AF356" t="str">
            <v>GG</v>
          </cell>
          <cell r="AJ356" t="str">
            <v>SERVICIOS VARIOS [002]FLETES [03VA000032]Indice Gral Construccion CAC [IGralCAC]</v>
          </cell>
          <cell r="AN356">
            <v>145.0362546252623</v>
          </cell>
        </row>
        <row r="357">
          <cell r="AB357" t="str">
            <v>ESTRUCTURAS [008]</v>
          </cell>
          <cell r="AC357" t="str">
            <v>Consumibles Varios Aditivos,Desenco,clavos,EPS [EST40]</v>
          </cell>
          <cell r="AE357" t="str">
            <v>Indice Materiales Construccion CAC [IMatCAC]</v>
          </cell>
          <cell r="AF357" t="str">
            <v>MAT</v>
          </cell>
          <cell r="AJ357" t="str">
            <v>ESTRUCTURAS [008]Consumibles Varios Aditivos,Desenco,clavos,EPS [EST40]Indice Materiales Construccion CAC [IMatCAC]</v>
          </cell>
          <cell r="AN357">
            <v>2137.9695047770697</v>
          </cell>
        </row>
        <row r="358">
          <cell r="AB358" t="str">
            <v>ESTRUCTURAS [008]</v>
          </cell>
          <cell r="AC358" t="str">
            <v>Consumibles Varios Aditivos,Desenco,clavos,EPS [EST40]</v>
          </cell>
          <cell r="AE358" t="str">
            <v>Indice Materiales Construccion CAC [IMatCAC]</v>
          </cell>
          <cell r="AF358" t="str">
            <v>MAT</v>
          </cell>
          <cell r="AJ358" t="str">
            <v>ESTRUCTURAS [008]Consumibles Varios Aditivos,Desenco,clavos,EPS [EST40]Indice Materiales Construccion CAC [IMatCAC]</v>
          </cell>
          <cell r="AN358">
            <v>4275.9390095541394</v>
          </cell>
        </row>
        <row r="359">
          <cell r="AB359" t="str">
            <v>TASA DE DERECHOS Y SERVICIOS [001]</v>
          </cell>
          <cell r="AC359" t="str">
            <v>OTROS [98TD000008]</v>
          </cell>
          <cell r="AE359" t="str">
            <v>Indice Gral Construccion CAC [IGralCAC]</v>
          </cell>
          <cell r="AF359" t="str">
            <v>GG</v>
          </cell>
          <cell r="AJ359" t="str">
            <v>TASA DE DERECHOS Y SERVICIOS [001]OTROS [98TD000008]Indice Gral Construccion CAC [IGralCAC]</v>
          </cell>
          <cell r="AN359">
            <v>258.7133190612787</v>
          </cell>
        </row>
        <row r="360">
          <cell r="AB360" t="str">
            <v>CIMENTACIONES [007]</v>
          </cell>
          <cell r="AC360" t="str">
            <v/>
          </cell>
          <cell r="AE360" t="str">
            <v>HIERRO TORSIONADO [AC01]</v>
          </cell>
          <cell r="AF360" t="str">
            <v>MAT</v>
          </cell>
          <cell r="AJ360" t="str">
            <v>-</v>
          </cell>
          <cell r="AN360">
            <v>24236.760028662418</v>
          </cell>
        </row>
        <row r="361">
          <cell r="AB361" t="str">
            <v>ESTRUCTURAS [008]</v>
          </cell>
          <cell r="AC361" t="str">
            <v>Consumibles Varios Aditivos,Desenco,clavos,EPS [EST40]</v>
          </cell>
          <cell r="AE361" t="str">
            <v>Indice Materiales Construccion CAC [IMatCAC]</v>
          </cell>
          <cell r="AF361" t="str">
            <v>MAT</v>
          </cell>
          <cell r="AJ361" t="str">
            <v>ESTRUCTURAS [008]Consumibles Varios Aditivos,Desenco,clavos,EPS [EST40]Indice Materiales Construccion CAC [IMatCAC]</v>
          </cell>
          <cell r="AN361">
            <v>10099.991464968152</v>
          </cell>
        </row>
        <row r="362">
          <cell r="AB362" t="str">
            <v>ESTRUCTURAS [008]</v>
          </cell>
          <cell r="AC362" t="str">
            <v>Consumibles Varios Aditivos,Desenco,clavos,EPS [EST40]</v>
          </cell>
          <cell r="AE362" t="str">
            <v>Indice Materiales Construccion CAC [IMatCAC]</v>
          </cell>
          <cell r="AF362" t="str">
            <v>MAT</v>
          </cell>
          <cell r="AJ362" t="str">
            <v>ESTRUCTURAS [008]Consumibles Varios Aditivos,Desenco,clavos,EPS [EST40]Indice Materiales Construccion CAC [IMatCAC]</v>
          </cell>
          <cell r="AN362">
            <v>3085.7865544585979</v>
          </cell>
        </row>
        <row r="363">
          <cell r="AB363" t="str">
            <v>CIMENTACIONES [007]</v>
          </cell>
          <cell r="AC363" t="str">
            <v>SOLERA DE SUBMURACION [CIM03]</v>
          </cell>
          <cell r="AE363" t="str">
            <v/>
          </cell>
          <cell r="AF363" t="str">
            <v>MAT</v>
          </cell>
          <cell r="AJ363" t="str">
            <v>-</v>
          </cell>
          <cell r="AN363">
            <v>29495.102579617829</v>
          </cell>
        </row>
        <row r="364">
          <cell r="AB364" t="str">
            <v>TASA DE DERECHOS Y SERVICIOS [001]</v>
          </cell>
          <cell r="AC364" t="str">
            <v>OTROS [98TD000008]</v>
          </cell>
          <cell r="AE364" t="str">
            <v>Indice Gral Construccion CAC [IGralCAC]</v>
          </cell>
          <cell r="AF364" t="str">
            <v>GG</v>
          </cell>
          <cell r="AJ364" t="str">
            <v>TASA DE DERECHOS Y SERVICIOS [001]OTROS [98TD000008]Indice Gral Construccion CAC [IGralCAC]</v>
          </cell>
          <cell r="AN364">
            <v>137.19645707795081</v>
          </cell>
        </row>
        <row r="365">
          <cell r="AB365" t="str">
            <v>ESTRUCTURAS [008]</v>
          </cell>
          <cell r="AC365" t="str">
            <v>Consumibles Varios Aditivos,Desenco,clavos,EPS [EST40]</v>
          </cell>
          <cell r="AE365" t="str">
            <v>Indice Materiales Construccion CAC [IMatCAC]</v>
          </cell>
          <cell r="AF365" t="str">
            <v>MAT</v>
          </cell>
          <cell r="AJ365" t="str">
            <v>ESTRUCTURAS [008]Consumibles Varios Aditivos,Desenco,clavos,EPS [EST40]Indice Materiales Construccion CAC [IMatCAC]</v>
          </cell>
          <cell r="AN365">
            <v>3279.0937681528658</v>
          </cell>
        </row>
        <row r="366">
          <cell r="AB366" t="str">
            <v>ESTRUCTURAS [008]</v>
          </cell>
          <cell r="AC366" t="str">
            <v/>
          </cell>
          <cell r="AE366" t="str">
            <v>ALAMBRE NEGRO Nº16 [AC02]</v>
          </cell>
          <cell r="AF366" t="str">
            <v>MAT</v>
          </cell>
          <cell r="AJ366" t="str">
            <v>-</v>
          </cell>
          <cell r="AN366">
            <v>10518.524808917196</v>
          </cell>
        </row>
        <row r="367">
          <cell r="AB367" t="str">
            <v>ESTRUCTURAS [008]</v>
          </cell>
          <cell r="AC367" t="str">
            <v>Consumibles Varios Aditivos,Desenco,clavos,EPS [EST40]</v>
          </cell>
          <cell r="AE367" t="str">
            <v>Indice Materiales Construccion CAC [IMatCAC]</v>
          </cell>
          <cell r="AF367" t="str">
            <v>MAT</v>
          </cell>
          <cell r="AJ367" t="str">
            <v>ESTRUCTURAS [008]Consumibles Varios Aditivos,Desenco,clavos,EPS [EST40]Indice Materiales Construccion CAC [IMatCAC]</v>
          </cell>
          <cell r="AN367">
            <v>2964.7338334394904</v>
          </cell>
        </row>
        <row r="368">
          <cell r="AB368" t="str">
            <v>TASA DE DERECHOS Y SERVICIOS [001]</v>
          </cell>
          <cell r="AC368" t="str">
            <v>TASAS, DERECHOS, SERVICIOS [98TD000001]</v>
          </cell>
          <cell r="AE368" t="str">
            <v>Indice Gral Construccion CAC [IGralCAC]</v>
          </cell>
          <cell r="AF368" t="str">
            <v>GG</v>
          </cell>
          <cell r="AJ368" t="str">
            <v>TASA DE DERECHOS Y SERVICIOS [001]TASAS, DERECHOS, SERVICIOS [98TD000001]Indice Gral Construccion CAC [IGralCAC]</v>
          </cell>
          <cell r="AN368">
            <v>3229.996589492328</v>
          </cell>
        </row>
        <row r="369">
          <cell r="AB369" t="str">
            <v>SERVICIOS VARIOS [002]</v>
          </cell>
          <cell r="AC369" t="str">
            <v>FLETES [03VA000032]</v>
          </cell>
          <cell r="AE369" t="str">
            <v>Indice Gral Construccion CAC [IGralCAC]</v>
          </cell>
          <cell r="AF369" t="str">
            <v>GG</v>
          </cell>
          <cell r="AJ369" t="str">
            <v>SERVICIOS VARIOS [002]FLETES [03VA000032]Indice Gral Construccion CAC [IGralCAC]</v>
          </cell>
          <cell r="AN369">
            <v>145.0362546252623</v>
          </cell>
        </row>
        <row r="370">
          <cell r="AB370" t="str">
            <v>CIMENTACIONES [007]</v>
          </cell>
          <cell r="AC370" t="str">
            <v/>
          </cell>
          <cell r="AE370" t="str">
            <v>HIERRO TORSIONADO [AC01]</v>
          </cell>
          <cell r="AF370" t="str">
            <v>MAT</v>
          </cell>
          <cell r="AJ370" t="str">
            <v>-</v>
          </cell>
          <cell r="AN370">
            <v>8418.7292245222925</v>
          </cell>
        </row>
        <row r="371">
          <cell r="AB371" t="str">
            <v>ESTRUCTURAS [008]</v>
          </cell>
          <cell r="AC371" t="str">
            <v/>
          </cell>
          <cell r="AE371" t="str">
            <v>HIERRO TORSIONADO [AC01]</v>
          </cell>
          <cell r="AF371" t="str">
            <v>MAT</v>
          </cell>
          <cell r="AJ371" t="str">
            <v>-</v>
          </cell>
          <cell r="AN371">
            <v>101523.40327834393</v>
          </cell>
        </row>
        <row r="372">
          <cell r="AB372" t="str">
            <v>ESTRUCTURAS [008]</v>
          </cell>
          <cell r="AC372" t="str">
            <v/>
          </cell>
          <cell r="AE372" t="str">
            <v>HIERRO TORSIONADO [AC01]</v>
          </cell>
          <cell r="AF372" t="str">
            <v>MAT</v>
          </cell>
          <cell r="AJ372" t="str">
            <v>-</v>
          </cell>
          <cell r="AN372">
            <v>13316.673172929934</v>
          </cell>
        </row>
        <row r="373">
          <cell r="AB373" t="str">
            <v>ESTRUCTURAS [008]</v>
          </cell>
          <cell r="AC373" t="str">
            <v/>
          </cell>
          <cell r="AE373" t="str">
            <v>HIERRO TORSIONADO [AC01]</v>
          </cell>
          <cell r="AF373" t="str">
            <v>MAT</v>
          </cell>
          <cell r="AJ373" t="str">
            <v>-</v>
          </cell>
          <cell r="AN373">
            <v>40696.894570700628</v>
          </cell>
        </row>
        <row r="374">
          <cell r="AB374" t="str">
            <v>ESTRUCTURAS [008]</v>
          </cell>
          <cell r="AC374" t="str">
            <v>BOVEDILLAS + LOSA CASETONADO [EST16]</v>
          </cell>
          <cell r="AE374" t="str">
            <v>CASETON EPS 50X50X12 [EPS01]</v>
          </cell>
          <cell r="AF374" t="str">
            <v>MAT</v>
          </cell>
          <cell r="AJ374" t="str">
            <v>ESTRUCTURAS [008]BOVEDILLAS + LOSA CASETONADO [EST16]CASETON EPS 50X50X12 [EPS01]</v>
          </cell>
          <cell r="AN374">
            <v>50255.874197770696</v>
          </cell>
        </row>
        <row r="375">
          <cell r="AB375" t="str">
            <v>CIMENTACIONES [007]</v>
          </cell>
          <cell r="AC375" t="str">
            <v>SOLERA DE SUBMURACION [CIM03]</v>
          </cell>
          <cell r="AE375" t="str">
            <v/>
          </cell>
          <cell r="AF375" t="str">
            <v>MAT</v>
          </cell>
          <cell r="AJ375" t="str">
            <v>-</v>
          </cell>
          <cell r="AN375">
            <v>27823.268837579613</v>
          </cell>
        </row>
        <row r="376">
          <cell r="AB376" t="str">
            <v>TASA DE DERECHOS Y SERVICIOS [001]</v>
          </cell>
          <cell r="AC376" t="str">
            <v>TEM [TEM]</v>
          </cell>
          <cell r="AE376" t="str">
            <v>Indice Gral Construccion CAC [IGralCAC]</v>
          </cell>
          <cell r="AF376" t="str">
            <v>GG</v>
          </cell>
          <cell r="AJ376" t="str">
            <v>TASA DE DERECHOS Y SERVICIOS [001]TEM [TEM]Indice Gral Construccion CAC [IGralCAC]</v>
          </cell>
          <cell r="AN376">
            <v>65448.354680416596</v>
          </cell>
        </row>
        <row r="377">
          <cell r="AB377" t="str">
            <v>ESTRUCTURAS [008]</v>
          </cell>
          <cell r="AC377" t="str">
            <v/>
          </cell>
          <cell r="AE377" t="str">
            <v>Malla Q-188 Ø6 por kg [MallaQ188]</v>
          </cell>
          <cell r="AF377" t="str">
            <v>MAT</v>
          </cell>
          <cell r="AJ377" t="str">
            <v>-</v>
          </cell>
          <cell r="AN377">
            <v>66864.197139171971</v>
          </cell>
        </row>
        <row r="378">
          <cell r="AB378" t="str">
            <v>ESTRUCTURAS [008]</v>
          </cell>
          <cell r="AC378" t="str">
            <v/>
          </cell>
          <cell r="AE378" t="str">
            <v>ALAMBRE NEGRO Nº16 [AC02]</v>
          </cell>
          <cell r="AF378" t="str">
            <v>MAT</v>
          </cell>
          <cell r="AJ378" t="str">
            <v>-</v>
          </cell>
          <cell r="AN378">
            <v>5259.2624044585982</v>
          </cell>
        </row>
        <row r="379">
          <cell r="AB379" t="str">
            <v>ESTRUCTURAS [008]</v>
          </cell>
          <cell r="AC379" t="str">
            <v/>
          </cell>
          <cell r="AE379" t="str">
            <v>HIERRO TORSIONADO [AC01]</v>
          </cell>
          <cell r="AF379" t="str">
            <v>MAT</v>
          </cell>
          <cell r="AJ379" t="str">
            <v>-</v>
          </cell>
          <cell r="AN379">
            <v>144259.84302898089</v>
          </cell>
        </row>
        <row r="380">
          <cell r="AB380" t="str">
            <v>ESTRUCTURAS [008]</v>
          </cell>
          <cell r="AC380" t="str">
            <v>Consumibles Varios Aditivos,Desenco,clavos,EPS [EST40]</v>
          </cell>
          <cell r="AE380" t="str">
            <v>Indice Materiales Construccion CAC [IMatCAC]</v>
          </cell>
          <cell r="AF380" t="str">
            <v>MAT</v>
          </cell>
          <cell r="AJ380" t="str">
            <v>ESTRUCTURAS [008]Consumibles Varios Aditivos,Desenco,clavos,EPS [EST40]Indice Materiales Construccion CAC [IMatCAC]</v>
          </cell>
          <cell r="AN380">
            <v>2964.7338334394904</v>
          </cell>
        </row>
        <row r="381">
          <cell r="AB381" t="str">
            <v>ESTRUCTURAS [008]</v>
          </cell>
          <cell r="AC381" t="str">
            <v/>
          </cell>
          <cell r="AE381" t="str">
            <v>HIERRO TORSIONADO [AC01]</v>
          </cell>
          <cell r="AF381" t="str">
            <v>MAT</v>
          </cell>
          <cell r="AJ381" t="str">
            <v>-</v>
          </cell>
          <cell r="AN381">
            <v>67477.785418471336</v>
          </cell>
        </row>
        <row r="382">
          <cell r="AB382" t="str">
            <v>ESTRUCTURAS [008]</v>
          </cell>
          <cell r="AC382" t="str">
            <v/>
          </cell>
          <cell r="AE382" t="str">
            <v>HIERRO TORSIONADO [AC01]</v>
          </cell>
          <cell r="AF382" t="str">
            <v>MAT</v>
          </cell>
          <cell r="AJ382" t="str">
            <v>-</v>
          </cell>
          <cell r="AN382">
            <v>84719.519482165604</v>
          </cell>
        </row>
        <row r="383">
          <cell r="AB383" t="str">
            <v>TASA DE DERECHOS Y SERVICIOS [001]</v>
          </cell>
          <cell r="AC383" t="str">
            <v>IIBB [IIBB]</v>
          </cell>
          <cell r="AE383" t="str">
            <v>Indice Gral Construccion CAC [IGralCAC]</v>
          </cell>
          <cell r="AF383" t="str">
            <v>GG</v>
          </cell>
          <cell r="AJ383" t="str">
            <v>TASA DE DERECHOS Y SERVICIOS [001]IIBB [IIBB]Indice Gral Construccion CAC [IGralCAC]</v>
          </cell>
          <cell r="AN383">
            <v>227611.62702247425</v>
          </cell>
        </row>
        <row r="384">
          <cell r="AB384" t="str">
            <v>ESTRUCTURAS [008]</v>
          </cell>
          <cell r="AC384" t="str">
            <v>Consumibles Varios Aditivos,Desenco,clavos,EPS [EST40]</v>
          </cell>
          <cell r="AE384" t="str">
            <v>Indice Materiales Construccion CAC [IMatCAC]</v>
          </cell>
          <cell r="AF384" t="str">
            <v>MAT</v>
          </cell>
          <cell r="AJ384" t="str">
            <v>ESTRUCTURAS [008]Consumibles Varios Aditivos,Desenco,clavos,EPS [EST40]Indice Materiales Construccion CAC [IMatCAC]</v>
          </cell>
          <cell r="AN384">
            <v>5049.9957324840761</v>
          </cell>
        </row>
        <row r="385">
          <cell r="AB385" t="str">
            <v>ESTRUCTURAS [008]</v>
          </cell>
          <cell r="AC385" t="str">
            <v/>
          </cell>
          <cell r="AE385" t="str">
            <v>HIERRO TORSIONADO [AC01]</v>
          </cell>
          <cell r="AF385" t="str">
            <v>MAT</v>
          </cell>
          <cell r="AJ385" t="str">
            <v>-</v>
          </cell>
          <cell r="AN385">
            <v>36736.327334713373</v>
          </cell>
        </row>
        <row r="386">
          <cell r="AB386" t="str">
            <v>ESTRUCTURAS [008]</v>
          </cell>
          <cell r="AC386" t="str">
            <v/>
          </cell>
          <cell r="AE386" t="str">
            <v>Malla Q-188 Ø6 por kg [MallaQ188]</v>
          </cell>
          <cell r="AF386" t="str">
            <v>MAT</v>
          </cell>
          <cell r="AJ386" t="str">
            <v>-</v>
          </cell>
          <cell r="AN386">
            <v>17971.269877070063</v>
          </cell>
        </row>
        <row r="387">
          <cell r="AB387" t="str">
            <v>AYUDA DE GREMIOS [003]</v>
          </cell>
          <cell r="AC387" t="str">
            <v>SERVICIO DE CONTENEDOR ESTRUCTURA [03VA000026]</v>
          </cell>
          <cell r="AE387" t="str">
            <v>Indice Gral Construccion CAC [IGralCAC]</v>
          </cell>
          <cell r="AF387" t="str">
            <v>GG</v>
          </cell>
          <cell r="AJ387" t="str">
            <v>AYUDA DE GREMIOS [003]SERVICIO DE CONTENEDOR ESTRUCTURA [03VA000026]Indice Gral Construccion CAC [IGralCAC]</v>
          </cell>
          <cell r="AN387">
            <v>64678.329765319671</v>
          </cell>
        </row>
        <row r="388">
          <cell r="AB388" t="str">
            <v>SERVICIOS VARIOS [002]</v>
          </cell>
          <cell r="AC388" t="str">
            <v>FLETES [03VA000032]</v>
          </cell>
          <cell r="AE388" t="str">
            <v>Indice Gral Construccion CAC [IGralCAC]</v>
          </cell>
          <cell r="AF388" t="str">
            <v>GG</v>
          </cell>
          <cell r="AJ388" t="str">
            <v>SERVICIOS VARIOS [002]FLETES [03VA000032]Indice Gral Construccion CAC [IGralCAC]</v>
          </cell>
          <cell r="AN388">
            <v>301.83220557149178</v>
          </cell>
        </row>
        <row r="389">
          <cell r="AB389" t="str">
            <v>ESTRUCTURAS [008]</v>
          </cell>
          <cell r="AC389" t="str">
            <v>Consumibles Varios Aditivos,Desenco,clavos,EPS [EST40]</v>
          </cell>
          <cell r="AE389" t="str">
            <v>Indice Materiales Construccion CAC [IMatCAC]</v>
          </cell>
          <cell r="AF389" t="str">
            <v>MAT</v>
          </cell>
          <cell r="AJ389" t="str">
            <v>ESTRUCTURAS [008]Consumibles Varios Aditivos,Desenco,clavos,EPS [EST40]Indice Materiales Construccion CAC [IMatCAC]</v>
          </cell>
          <cell r="AN389">
            <v>2835.4484235668788</v>
          </cell>
        </row>
        <row r="390">
          <cell r="AB390" t="str">
            <v>ESTRUCTURAS [008]</v>
          </cell>
          <cell r="AC390" t="str">
            <v>BOVEDILLAS + LOSA CASETONADO [EST16]</v>
          </cell>
          <cell r="AE390" t="str">
            <v>CASETON EPS 50X50X12 [EPS01]</v>
          </cell>
          <cell r="AF390" t="str">
            <v>MAT</v>
          </cell>
          <cell r="AJ390" t="str">
            <v>ESTRUCTURAS [008]BOVEDILLAS + LOSA CASETONADO [EST16]CASETON EPS 50X50X12 [EPS01]</v>
          </cell>
          <cell r="AN390">
            <v>2094.0005073248408</v>
          </cell>
        </row>
        <row r="391">
          <cell r="AB391" t="str">
            <v>Ventas y Administracion [038]</v>
          </cell>
          <cell r="AC391" t="str">
            <v>Fiduciario [Fiduciario]</v>
          </cell>
          <cell r="AE391" t="str">
            <v>Indice Mano de Obra Construccion CAC [IMoCAC]</v>
          </cell>
          <cell r="AF391" t="str">
            <v>MO</v>
          </cell>
          <cell r="AJ391" t="str">
            <v>Ventas y Administracion [038]Fiduciario [Fiduciario]Indice Mano de Obra Construccion CAC [IMoCAC]</v>
          </cell>
          <cell r="AN391">
            <v>20014.918895221395</v>
          </cell>
        </row>
        <row r="392">
          <cell r="AB392" t="str">
            <v>INSTALACION ELECTRICA [029]</v>
          </cell>
          <cell r="AC392" t="str">
            <v>CAÑERIA EN LOSA x piso [CañLosa]</v>
          </cell>
          <cell r="AE392" t="str">
            <v>SubContrato de Instalacion electrica [SCElect]</v>
          </cell>
          <cell r="AF392" t="str">
            <v>MO</v>
          </cell>
          <cell r="AJ392" t="str">
            <v>INSTALACION ELECTRICA [029]CAÑERIA EN LOSA x piso [CañLosa]SubContrato de Instalacion electrica [SCElect]</v>
          </cell>
          <cell r="AN392">
            <v>12389.302937308197</v>
          </cell>
        </row>
        <row r="393">
          <cell r="AB393" t="str">
            <v>INSTALACION ELECTRICA [029]</v>
          </cell>
          <cell r="AC393" t="str">
            <v>CAÑERIA EN LOSA x piso [CañLosa]</v>
          </cell>
          <cell r="AE393" t="str">
            <v>SubContrato de Instalacion electrica [SCElect]</v>
          </cell>
          <cell r="AF393" t="str">
            <v>MO</v>
          </cell>
          <cell r="AJ393" t="str">
            <v>INSTALACION ELECTRICA [029]CAÑERIA EN LOSA x piso [CañLosa]SubContrato de Instalacion electrica [SCElect]</v>
          </cell>
          <cell r="AN393">
            <v>30973.257343270496</v>
          </cell>
        </row>
        <row r="394">
          <cell r="AB394" t="str">
            <v>TASA DE DERECHOS Y SERVICIOS [001]</v>
          </cell>
          <cell r="AC394" t="str">
            <v>TASAS, DERECHOS, SERVICIOS [98TD000001]</v>
          </cell>
          <cell r="AE394" t="str">
            <v>Indice Gral Construccion CAC [IGralCAC]</v>
          </cell>
          <cell r="AF394" t="str">
            <v>GG</v>
          </cell>
          <cell r="AJ394" t="str">
            <v>TASA DE DERECHOS Y SERVICIOS [001]TASAS, DERECHOS, SERVICIOS [98TD000001]Indice Gral Construccion CAC [IGralCAC]</v>
          </cell>
          <cell r="AN394">
            <v>11913.160357955836</v>
          </cell>
        </row>
        <row r="395">
          <cell r="AB395" t="str">
            <v>PRELIMINARES [004]</v>
          </cell>
          <cell r="AC395" t="str">
            <v>OFICINA TECNICA [03TP000012]</v>
          </cell>
          <cell r="AE395" t="str">
            <v>Indice Gral Construccion CAC [IGralCAC]</v>
          </cell>
          <cell r="AF395" t="str">
            <v>GG</v>
          </cell>
          <cell r="AJ395" t="str">
            <v>PRELIMINARES [004]OFICINA TECNICA [03TP000012]Indice Gral Construccion CAC [IGralCAC]</v>
          </cell>
          <cell r="AN395">
            <v>137.19645707795081</v>
          </cell>
        </row>
        <row r="396">
          <cell r="AB396" t="str">
            <v>Ventas y Administracion [038]</v>
          </cell>
          <cell r="AC396" t="str">
            <v>Gastos bancarios [Banco]</v>
          </cell>
          <cell r="AE396" t="str">
            <v>Indice Gral Construccion CAC [IGralCAC]</v>
          </cell>
          <cell r="AF396" t="str">
            <v>GG</v>
          </cell>
          <cell r="AJ396" t="str">
            <v>Ventas y Administracion [038]Gastos bancarios [Banco]Indice Gral Construccion CAC [IGralCAC]</v>
          </cell>
          <cell r="AN396">
            <v>1646.3574849354097</v>
          </cell>
        </row>
        <row r="397">
          <cell r="AB397" t="str">
            <v>PRELIMINARES [004]</v>
          </cell>
          <cell r="AC397" t="str">
            <v>OFICINA TECNICA [03TP000012]</v>
          </cell>
          <cell r="AE397" t="str">
            <v>Indice Gral Construccion CAC [IGralCAC]</v>
          </cell>
          <cell r="AF397" t="str">
            <v>GG</v>
          </cell>
          <cell r="AJ397" t="str">
            <v>PRELIMINARES [004]OFICINA TECNICA [03TP000012]Indice Gral Construccion CAC [IGralCAC]</v>
          </cell>
          <cell r="AN397">
            <v>258.7133190612787</v>
          </cell>
        </row>
        <row r="398">
          <cell r="AB398" t="str">
            <v>TASA DE DERECHOS Y SERVICIOS [001]</v>
          </cell>
          <cell r="AC398" t="str">
            <v>TASAS, DERECHOS, SERVICIOS [98TD000001]</v>
          </cell>
          <cell r="AE398" t="str">
            <v>Indice Gral Construccion CAC [IGralCAC]</v>
          </cell>
          <cell r="AF398" t="str">
            <v>GG</v>
          </cell>
          <cell r="AJ398" t="str">
            <v>TASA DE DERECHOS Y SERVICIOS [001]TASAS, DERECHOS, SERVICIOS [98TD000001]Indice Gral Construccion CAC [IGralCAC]</v>
          </cell>
          <cell r="AN398">
            <v>101.91736811504917</v>
          </cell>
        </row>
        <row r="399">
          <cell r="AB399" t="str">
            <v>INSTALACION ELECTRICA [029]</v>
          </cell>
          <cell r="AC399" t="str">
            <v>CAÑERIA EN LOSA x piso [CañLosa]</v>
          </cell>
          <cell r="AE399" t="str">
            <v>SubContrato de Instalacion electrica [SCElect]</v>
          </cell>
          <cell r="AF399" t="str">
            <v>MO</v>
          </cell>
          <cell r="AJ399" t="str">
            <v>INSTALACION ELECTRICA [029]CAÑERIA EN LOSA x piso [CañLosa]SubContrato de Instalacion electrica [SCElect]</v>
          </cell>
          <cell r="AN399">
            <v>7433.5817623849189</v>
          </cell>
        </row>
        <row r="400">
          <cell r="AB400" t="str">
            <v>PRELIMINARES [004]</v>
          </cell>
          <cell r="AC400" t="str">
            <v>CERCO DE OBRA [03TP001003]</v>
          </cell>
          <cell r="AE400" t="str">
            <v>Indice Gral Construccion CAC [IGralCAC]</v>
          </cell>
          <cell r="AF400" t="str">
            <v>GG</v>
          </cell>
          <cell r="AJ400" t="str">
            <v>PRELIMINARES [004]CERCO DE OBRA [03TP001003]Indice Gral Construccion CAC [IGralCAC]</v>
          </cell>
          <cell r="AN400">
            <v>11662.744411434505</v>
          </cell>
        </row>
        <row r="401">
          <cell r="AB401" t="str">
            <v>SERVICIOS VARIOS [002]</v>
          </cell>
          <cell r="AC401" t="str">
            <v>FLETES [03VA000032]</v>
          </cell>
          <cell r="AE401" t="str">
            <v>Indice Gral Construccion CAC [IGralCAC]</v>
          </cell>
          <cell r="AF401" t="str">
            <v>GG</v>
          </cell>
          <cell r="AJ401" t="str">
            <v>SERVICIOS VARIOS [002]FLETES [03VA000032]Indice Gral Construccion CAC [IGralCAC]</v>
          </cell>
          <cell r="AN401">
            <v>155.50325881912673</v>
          </cell>
        </row>
        <row r="402">
          <cell r="AB402" t="str">
            <v>CIMENTACIONES [007]</v>
          </cell>
          <cell r="AC402" t="str">
            <v>MICROPILOTINES 6m [CIM02]</v>
          </cell>
          <cell r="AE402" t="str">
            <v>ARENA LAVADA [AR02]</v>
          </cell>
          <cell r="AF402" t="str">
            <v>MAT</v>
          </cell>
          <cell r="AJ402" t="str">
            <v>CIMENTACIONES [007]MICROPILOTINES 6m [CIM02]ARENA LAVADA [AR02]</v>
          </cell>
          <cell r="AN402">
            <v>748.68852890747507</v>
          </cell>
        </row>
        <row r="403">
          <cell r="AB403" t="str">
            <v>Ventas y Administracion [038]</v>
          </cell>
          <cell r="AC403" t="str">
            <v>Mensual estudio contable [EstCont]</v>
          </cell>
          <cell r="AE403" t="str">
            <v>Indice Gral Construccion CAC [IGralCAC]</v>
          </cell>
          <cell r="AF403" t="str">
            <v>GG</v>
          </cell>
          <cell r="AJ403" t="str">
            <v>Ventas y Administracion [038]Mensual estudio contable [EstCont]Indice Gral Construccion CAC [IGralCAC]</v>
          </cell>
          <cell r="AN403">
            <v>65622.375221671478</v>
          </cell>
        </row>
        <row r="404">
          <cell r="AB404" t="str">
            <v>INSTALACION ELECTRICA [029]</v>
          </cell>
          <cell r="AC404" t="str">
            <v>ELECTRICIDAD MATERIALES [03IE00001MEL]</v>
          </cell>
          <cell r="AE404" t="str">
            <v>Indice Dólar [Idolar]</v>
          </cell>
          <cell r="AF404" t="str">
            <v>MAT</v>
          </cell>
          <cell r="AJ404" t="str">
            <v>INSTALACION ELECTRICA [029]ELECTRICIDAD MATERIALES [03IE00001MEL]Indice Dólar [Idolar]</v>
          </cell>
          <cell r="AN404">
            <v>93.761585990590689</v>
          </cell>
        </row>
        <row r="405">
          <cell r="AB405" t="str">
            <v>INSTALACION ELECTRICA [029]</v>
          </cell>
          <cell r="AC405" t="str">
            <v>ELECTRICIDAD MATERIALES [03IE00001MEL]</v>
          </cell>
          <cell r="AE405" t="str">
            <v>Indice Dólar [Idolar]</v>
          </cell>
          <cell r="AF405" t="str">
            <v>MAT</v>
          </cell>
          <cell r="AJ405" t="str">
            <v>INSTALACION ELECTRICA [029]ELECTRICIDAD MATERIALES [03IE00001MEL]Indice Dólar [Idolar]</v>
          </cell>
          <cell r="AN405">
            <v>344.24543648719288</v>
          </cell>
        </row>
        <row r="406">
          <cell r="AB406" t="str">
            <v>INSTALACION ELECTRICA [029]</v>
          </cell>
          <cell r="AC406" t="str">
            <v>ELECTRICIDAD MATERIALES [03IE00001MEL]</v>
          </cell>
          <cell r="AE406" t="str">
            <v>Indice Dólar [Idolar]</v>
          </cell>
          <cell r="AF406" t="str">
            <v>MAT</v>
          </cell>
          <cell r="AJ406" t="str">
            <v>INSTALACION ELECTRICA [029]ELECTRICIDAD MATERIALES [03IE00001MEL]Indice Dólar [Idolar]</v>
          </cell>
          <cell r="AN406">
            <v>153.09862833246208</v>
          </cell>
        </row>
        <row r="407">
          <cell r="AB407" t="str">
            <v>INSTALACION ELECTRICA [029]</v>
          </cell>
          <cell r="AC407" t="str">
            <v>ELECTRICIDAD MATERIALES [03IE00001MEL]</v>
          </cell>
          <cell r="AE407" t="str">
            <v>Indice Dólar [Idolar]</v>
          </cell>
          <cell r="AF407" t="str">
            <v>MAT</v>
          </cell>
          <cell r="AJ407" t="str">
            <v>INSTALACION ELECTRICA [029]ELECTRICIDAD MATERIALES [03IE00001MEL]Indice Dólar [Idolar]</v>
          </cell>
          <cell r="AN407">
            <v>125.01544798745427</v>
          </cell>
        </row>
        <row r="408">
          <cell r="AB408" t="str">
            <v>INSTALACION ELECTRICA [029]</v>
          </cell>
          <cell r="AC408" t="str">
            <v>ELECTRICIDAD MATERIALES [03IE00001MEL]</v>
          </cell>
          <cell r="AE408" t="str">
            <v>Indice Dólar [Idolar]</v>
          </cell>
          <cell r="AF408" t="str">
            <v>MAT</v>
          </cell>
          <cell r="AJ408" t="str">
            <v>INSTALACION ELECTRICA [029]ELECTRICIDAD MATERIALES [03IE00001MEL]Indice Dólar [Idolar]</v>
          </cell>
          <cell r="AN408">
            <v>860.16063669628852</v>
          </cell>
        </row>
        <row r="409">
          <cell r="AB409" t="str">
            <v>INSTALACION ELECTRICA [029]</v>
          </cell>
          <cell r="AC409" t="str">
            <v>ELECTRICIDAD MATERIALES [03IE00001MEL]</v>
          </cell>
          <cell r="AE409" t="str">
            <v>Indice Dólar [Idolar]</v>
          </cell>
          <cell r="AF409" t="str">
            <v>MAT</v>
          </cell>
          <cell r="AJ409" t="str">
            <v>INSTALACION ELECTRICA [029]ELECTRICIDAD MATERIALES [03IE00001MEL]Indice Dólar [Idolar]</v>
          </cell>
          <cell r="AN409">
            <v>2089.252731312075</v>
          </cell>
        </row>
        <row r="410">
          <cell r="AB410" t="str">
            <v>INSTALACION ELECTRICA [029]</v>
          </cell>
          <cell r="AC410" t="str">
            <v>ELECTRICIDAD MATERIALES [03IE00001MEL]</v>
          </cell>
          <cell r="AE410" t="str">
            <v>Indice Dólar [Idolar]</v>
          </cell>
          <cell r="AF410" t="str">
            <v>MAT</v>
          </cell>
          <cell r="AJ410" t="str">
            <v>INSTALACION ELECTRICA [029]ELECTRICIDAD MATERIALES [03IE00001MEL]Indice Dólar [Idolar]</v>
          </cell>
          <cell r="AN410">
            <v>612.39451332984834</v>
          </cell>
        </row>
        <row r="411">
          <cell r="AB411" t="str">
            <v>ESTRUCTURAS [008]</v>
          </cell>
          <cell r="AC411" t="str">
            <v>Consumibles Varios Aditivos,Desenco,clavos,EPS [EST40]</v>
          </cell>
          <cell r="AE411" t="str">
            <v>Indice Materiales Construccion CAC [IMatCAC]</v>
          </cell>
          <cell r="AF411" t="str">
            <v>MAT</v>
          </cell>
          <cell r="AJ411" t="str">
            <v>ESTRUCTURAS [008]Consumibles Varios Aditivos,Desenco,clavos,EPS [EST40]Indice Materiales Construccion CAC [IMatCAC]</v>
          </cell>
          <cell r="AN411">
            <v>11629.69793538944</v>
          </cell>
        </row>
        <row r="412">
          <cell r="AB412" t="str">
            <v>ESTRUCTURAS [008]</v>
          </cell>
          <cell r="AC412" t="str">
            <v/>
          </cell>
          <cell r="AE412" t="str">
            <v>HIERRO TORSIONADO [AC01]</v>
          </cell>
          <cell r="AF412" t="str">
            <v>MAT</v>
          </cell>
          <cell r="AJ412" t="str">
            <v>-</v>
          </cell>
          <cell r="AN412">
            <v>116049.89266231051</v>
          </cell>
        </row>
        <row r="413">
          <cell r="AB413" t="str">
            <v>ESTRUCTURAS [008]</v>
          </cell>
          <cell r="AC413" t="str">
            <v/>
          </cell>
          <cell r="AE413" t="str">
            <v>HIERRO TORSIONADO [AC01]</v>
          </cell>
          <cell r="AF413" t="str">
            <v>MAT</v>
          </cell>
          <cell r="AJ413" t="str">
            <v>-</v>
          </cell>
          <cell r="AN413">
            <v>39512.536495452172</v>
          </cell>
        </row>
        <row r="414">
          <cell r="AB414" t="str">
            <v>ESTRUCTURAS [008]</v>
          </cell>
          <cell r="AC414" t="str">
            <v/>
          </cell>
          <cell r="AE414" t="str">
            <v>HIERRO TORSIONADO [AC01]</v>
          </cell>
          <cell r="AF414" t="str">
            <v>MAT</v>
          </cell>
          <cell r="AJ414" t="str">
            <v>-</v>
          </cell>
          <cell r="AN414">
            <v>41136.604932984839</v>
          </cell>
        </row>
        <row r="415">
          <cell r="AB415" t="str">
            <v>SERVICIOS VARIOS [002]</v>
          </cell>
          <cell r="AC415" t="str">
            <v>ALARMA + Camaras e Internet [03VA000029]</v>
          </cell>
          <cell r="AE415" t="str">
            <v>Indice Gral Construccion CAC [IGralCAC]</v>
          </cell>
          <cell r="AF415" t="str">
            <v>GG</v>
          </cell>
          <cell r="AJ415" t="str">
            <v>SERVICIOS VARIOS [002]ALARMA + Camaras e Internet [03VA000029]Indice Gral Construccion CAC [IGralCAC]</v>
          </cell>
          <cell r="AN415">
            <v>3245.0031292228323</v>
          </cell>
        </row>
        <row r="416">
          <cell r="AB416" t="str">
            <v>CIMENTACIONES [007]</v>
          </cell>
          <cell r="AC416" t="str">
            <v>SOLERA DE SUBMURACION [CIM03]</v>
          </cell>
          <cell r="AE416" t="str">
            <v/>
          </cell>
          <cell r="AF416" t="str">
            <v>MAT</v>
          </cell>
          <cell r="AJ416" t="str">
            <v>-</v>
          </cell>
          <cell r="AN416">
            <v>28638.049634082592</v>
          </cell>
        </row>
        <row r="417">
          <cell r="AB417" t="str">
            <v>ESTRUCTURAS [008]</v>
          </cell>
          <cell r="AC417" t="str">
            <v/>
          </cell>
          <cell r="AE417" t="str">
            <v>ALAMBRE NEGRO Nº16 [AC02]</v>
          </cell>
          <cell r="AF417" t="str">
            <v>MAT</v>
          </cell>
          <cell r="AJ417" t="str">
            <v>-</v>
          </cell>
          <cell r="AN417">
            <v>207.18139822268688</v>
          </cell>
        </row>
        <row r="418">
          <cell r="AB418" t="str">
            <v>ESTRUCTURAS [008]</v>
          </cell>
          <cell r="AC418" t="str">
            <v>Consumibles Varios Aditivos,Desenco,clavos,EPS [EST40]</v>
          </cell>
          <cell r="AE418" t="str">
            <v>Indice Materiales Construccion CAC [IMatCAC]</v>
          </cell>
          <cell r="AF418" t="str">
            <v>MAT</v>
          </cell>
          <cell r="AJ418" t="str">
            <v>ESTRUCTURAS [008]Consumibles Varios Aditivos,Desenco,clavos,EPS [EST40]Indice Materiales Construccion CAC [IMatCAC]</v>
          </cell>
          <cell r="AN418">
            <v>5839.580284579195</v>
          </cell>
        </row>
        <row r="419">
          <cell r="AB419" t="str">
            <v>ESTRUCTURAS [008]</v>
          </cell>
          <cell r="AC419" t="str">
            <v>Consumibles Varios Aditivos,Desenco,clavos,EPS [EST40]</v>
          </cell>
          <cell r="AE419" t="str">
            <v>Indice Materiales Construccion CAC [IMatCAC]</v>
          </cell>
          <cell r="AF419" t="str">
            <v>MAT</v>
          </cell>
          <cell r="AJ419" t="str">
            <v>ESTRUCTURAS [008]Consumibles Varios Aditivos,Desenco,clavos,EPS [EST40]Indice Materiales Construccion CAC [IMatCAC]</v>
          </cell>
          <cell r="AN419">
            <v>198.937625927862</v>
          </cell>
        </row>
        <row r="420">
          <cell r="AB420" t="str">
            <v>ESTRUCTURAS [008]</v>
          </cell>
          <cell r="AC420" t="str">
            <v>BOVEDILLAS + LOSA CASETONADO [EST16]</v>
          </cell>
          <cell r="AE420" t="str">
            <v>CASETON EPS 50X50X12 [EPS01]</v>
          </cell>
          <cell r="AF420" t="str">
            <v>MAT</v>
          </cell>
          <cell r="AJ420" t="str">
            <v>ESTRUCTURAS [008]BOVEDILLAS + LOSA CASETONADO [EST16]CASETON EPS 50X50X12 [EPS01]</v>
          </cell>
          <cell r="AN420">
            <v>5543.7103910088863</v>
          </cell>
        </row>
        <row r="421">
          <cell r="AB421" t="str">
            <v>ESTRUCTURAS [008]</v>
          </cell>
          <cell r="AC421" t="str">
            <v>Consumibles Varios Aditivos,Desenco,clavos,EPS [EST40]</v>
          </cell>
          <cell r="AE421" t="str">
            <v>Indice Materiales Construccion CAC [IMatCAC]</v>
          </cell>
          <cell r="AF421" t="str">
            <v>MAT</v>
          </cell>
          <cell r="AJ421" t="str">
            <v>ESTRUCTURAS [008]Consumibles Varios Aditivos,Desenco,clavos,EPS [EST40]Indice Materiales Construccion CAC [IMatCAC]</v>
          </cell>
          <cell r="AN421">
            <v>6026.5599111343436</v>
          </cell>
        </row>
        <row r="422">
          <cell r="AB422" t="str">
            <v>ESTRUCTURAS [008]</v>
          </cell>
          <cell r="AC422" t="str">
            <v>BOVEDILLAS + LOSA CASETONADO [EST16]</v>
          </cell>
          <cell r="AE422" t="str">
            <v>CASETON EPS 50X50X12 [EPS01]</v>
          </cell>
          <cell r="AF422" t="str">
            <v>MAT</v>
          </cell>
          <cell r="AJ422" t="str">
            <v>ESTRUCTURAS [008]BOVEDILLAS + LOSA CASETONADO [EST16]CASETON EPS 50X50X12 [EPS01]</v>
          </cell>
          <cell r="AN422">
            <v>48462.917844119183</v>
          </cell>
        </row>
        <row r="423">
          <cell r="AB423" t="str">
            <v>ESTRUCTURAS [008]</v>
          </cell>
          <cell r="AC423" t="str">
            <v/>
          </cell>
          <cell r="AE423" t="str">
            <v>HIERRO TORSIONADO [AC01]</v>
          </cell>
          <cell r="AF423" t="str">
            <v>MAT</v>
          </cell>
          <cell r="AJ423" t="str">
            <v>-</v>
          </cell>
          <cell r="AN423">
            <v>13138.398856246731</v>
          </cell>
        </row>
        <row r="424">
          <cell r="AB424" t="str">
            <v>AYUDA DE GREMIOS [003]</v>
          </cell>
          <cell r="AC424" t="str">
            <v>SERVICIO DE CONTENEDOR ESTRUCTURA [03VA000026]</v>
          </cell>
          <cell r="AE424" t="str">
            <v>Indice Gral Construccion CAC [IGralCAC]</v>
          </cell>
          <cell r="AF424" t="str">
            <v>GG</v>
          </cell>
          <cell r="AJ424" t="str">
            <v>AYUDA DE GREMIOS [003]SERVICIO DE CONTENEDOR ESTRUCTURA [03VA000026]Indice Gral Construccion CAC [IGralCAC]</v>
          </cell>
          <cell r="AN424">
            <v>55398.035954313898</v>
          </cell>
        </row>
        <row r="425">
          <cell r="AB425" t="str">
            <v>ESTRUCTURAS [008]</v>
          </cell>
          <cell r="AC425" t="str">
            <v/>
          </cell>
          <cell r="AE425" t="str">
            <v>Malla Q-188 Ø6 por kg [MallaQ188]</v>
          </cell>
          <cell r="AF425" t="str">
            <v>MAT</v>
          </cell>
          <cell r="AJ425" t="str">
            <v>-</v>
          </cell>
          <cell r="AN425">
            <v>96796.471876842654</v>
          </cell>
        </row>
        <row r="426">
          <cell r="AB426" t="str">
            <v>ESTRUCTURAS [008]</v>
          </cell>
          <cell r="AC426" t="str">
            <v/>
          </cell>
          <cell r="AE426" t="str">
            <v>HIERRO TORSIONADO [AC01]</v>
          </cell>
          <cell r="AF426" t="str">
            <v>MAT</v>
          </cell>
          <cell r="AJ426" t="str">
            <v>-</v>
          </cell>
          <cell r="AN426">
            <v>47264.581361526391</v>
          </cell>
        </row>
        <row r="427">
          <cell r="AB427" t="str">
            <v>ESTRUCTURAS [008]</v>
          </cell>
          <cell r="AC427" t="str">
            <v/>
          </cell>
          <cell r="AE427" t="str">
            <v>HIERRO TORSIONADO [AC01]</v>
          </cell>
          <cell r="AF427" t="str">
            <v>MAT</v>
          </cell>
          <cell r="AJ427" t="str">
            <v>-</v>
          </cell>
          <cell r="AN427">
            <v>82451.991015682172</v>
          </cell>
        </row>
        <row r="428">
          <cell r="AB428" t="str">
            <v>ESTRUCTURAS [008]</v>
          </cell>
          <cell r="AC428" t="str">
            <v/>
          </cell>
          <cell r="AE428" t="str">
            <v>HIERRO TORSIONADO [AC01]</v>
          </cell>
          <cell r="AF428" t="str">
            <v>MAT</v>
          </cell>
          <cell r="AJ428" t="str">
            <v>-</v>
          </cell>
          <cell r="AN428">
            <v>35880.611254155774</v>
          </cell>
        </row>
        <row r="429">
          <cell r="AB429" t="str">
            <v>SERVICIOS VARIOS [002]</v>
          </cell>
          <cell r="AC429" t="str">
            <v>FLETES [03VA000032]</v>
          </cell>
          <cell r="AE429" t="str">
            <v>Indice Gral Construccion CAC [IGralCAC]</v>
          </cell>
          <cell r="AF429" t="str">
            <v>GG</v>
          </cell>
          <cell r="AJ429" t="str">
            <v>SERVICIOS VARIOS [002]FLETES [03VA000032]Indice Gral Construccion CAC [IGralCAC]</v>
          </cell>
          <cell r="AN429">
            <v>318.78168057920982</v>
          </cell>
        </row>
        <row r="430">
          <cell r="AB430" t="str">
            <v>TASA DE DERECHOS Y SERVICIOS [001]</v>
          </cell>
          <cell r="AC430" t="str">
            <v>OTROS [98TD000008]</v>
          </cell>
          <cell r="AE430" t="str">
            <v>Indice Gral Construccion CAC [IGralCAC]</v>
          </cell>
          <cell r="AF430" t="str">
            <v>GG</v>
          </cell>
          <cell r="AJ430" t="str">
            <v>TASA DE DERECHOS Y SERVICIOS [001]OTROS [98TD000008]Indice Gral Construccion CAC [IGralCAC]</v>
          </cell>
          <cell r="AN430">
            <v>11662.744411434505</v>
          </cell>
        </row>
        <row r="431">
          <cell r="AB431" t="str">
            <v>ESTRUCTURAS [008]</v>
          </cell>
          <cell r="AC431" t="str">
            <v>Consumibles Varios Aditivos,Desenco,clavos,EPS [EST40]</v>
          </cell>
          <cell r="AE431" t="str">
            <v>Indice Materiales Construccion CAC [IMatCAC]</v>
          </cell>
          <cell r="AF431" t="str">
            <v>MAT</v>
          </cell>
          <cell r="AJ431" t="str">
            <v>ESTRUCTURAS [008]Consumibles Varios Aditivos,Desenco,clavos,EPS [EST40]Indice Materiales Construccion CAC [IMatCAC]</v>
          </cell>
          <cell r="AN431">
            <v>50165.619186617878</v>
          </cell>
        </row>
        <row r="432">
          <cell r="AB432" t="str">
            <v>CIMENTACIONES [007]</v>
          </cell>
          <cell r="AC432" t="str">
            <v>TABIQUE Hº SUBMURACION E=15CM [CIM04]</v>
          </cell>
          <cell r="AE432" t="str">
            <v/>
          </cell>
          <cell r="AF432" t="str">
            <v>MAT</v>
          </cell>
          <cell r="AJ432" t="str">
            <v>-</v>
          </cell>
          <cell r="AN432">
            <v>28638.049634082592</v>
          </cell>
        </row>
        <row r="433">
          <cell r="AB433" t="str">
            <v>SERVICIOS VARIOS [002]</v>
          </cell>
          <cell r="AC433" t="str">
            <v>ALARMA + Camaras e Internet [03VA000029]</v>
          </cell>
          <cell r="AE433" t="str">
            <v>Indice Gral Construccion CAC [IGralCAC]</v>
          </cell>
          <cell r="AF433" t="str">
            <v>GG</v>
          </cell>
          <cell r="AJ433" t="str">
            <v>SERVICIOS VARIOS [002]ALARMA + Camaras e Internet [03VA000029]Indice Gral Construccion CAC [IGralCAC]</v>
          </cell>
          <cell r="AN433">
            <v>3245.0031292228323</v>
          </cell>
        </row>
        <row r="434">
          <cell r="AB434" t="str">
            <v>CIMENTACIONES [007]</v>
          </cell>
          <cell r="AC434" t="str">
            <v>MICROPILOTINES 6m [CIM02]</v>
          </cell>
          <cell r="AE434" t="str">
            <v>Cemento tipo portland [Cemento]</v>
          </cell>
          <cell r="AF434" t="str">
            <v>MAT</v>
          </cell>
          <cell r="AJ434" t="str">
            <v>CIMENTACIONES [007]MICROPILOTINES 6m [CIM02]Cemento tipo portland [Cemento]</v>
          </cell>
          <cell r="AN434">
            <v>121286.99813758495</v>
          </cell>
        </row>
        <row r="435">
          <cell r="AB435" t="str">
            <v>ESTRUCTURAS [008]</v>
          </cell>
          <cell r="AC435" t="str">
            <v/>
          </cell>
          <cell r="AE435" t="str">
            <v>HIERRO TORSIONADO [AC01]</v>
          </cell>
          <cell r="AF435" t="str">
            <v>MAT</v>
          </cell>
          <cell r="AJ435" t="str">
            <v>-</v>
          </cell>
          <cell r="AN435">
            <v>79025.072990904344</v>
          </cell>
        </row>
        <row r="436">
          <cell r="AB436" t="str">
            <v>CIMENTACIONES [007]</v>
          </cell>
          <cell r="AC436" t="str">
            <v>MICROPILOTINES 6m [CIM02]</v>
          </cell>
          <cell r="AE436" t="str">
            <v>Cemento tipo portland [Cemento]</v>
          </cell>
          <cell r="AF436" t="str">
            <v>MAT</v>
          </cell>
          <cell r="AJ436" t="str">
            <v>CIMENTACIONES [007]MICROPILOTINES 6m [CIM02]Cemento tipo portland [Cemento]</v>
          </cell>
          <cell r="AN436">
            <v>121286.99813758495</v>
          </cell>
        </row>
        <row r="437">
          <cell r="AB437" t="str">
            <v>INSTALACION ELECTRICA [029]</v>
          </cell>
          <cell r="AC437" t="str">
            <v>ELECTRICIDAD MATERIALES [03IE00001MEL]</v>
          </cell>
          <cell r="AE437" t="str">
            <v>Indice Dólar [Idolar]</v>
          </cell>
          <cell r="AF437" t="str">
            <v>MAT</v>
          </cell>
          <cell r="AJ437" t="str">
            <v>INSTALACION ELECTRICA [029]ELECTRICIDAD MATERIALES [03IE00001MEL]Indice Dólar [Idolar]</v>
          </cell>
          <cell r="AN437">
            <v>344.24543648719288</v>
          </cell>
        </row>
        <row r="438">
          <cell r="AB438" t="str">
            <v>ESTRUCTURAS [008]</v>
          </cell>
          <cell r="AC438" t="str">
            <v/>
          </cell>
          <cell r="AE438" t="str">
            <v>HIERRO TORSIONADO [AC01]</v>
          </cell>
          <cell r="AF438" t="str">
            <v>MAT</v>
          </cell>
          <cell r="AJ438" t="str">
            <v>-</v>
          </cell>
          <cell r="AN438">
            <v>597391.34600324091</v>
          </cell>
        </row>
        <row r="439">
          <cell r="AB439" t="str">
            <v>INSTALACION ELECTRICA [029]</v>
          </cell>
          <cell r="AC439" t="str">
            <v>ELECTRICIDAD MATERIALES [03IE00001MEL]</v>
          </cell>
          <cell r="AE439" t="str">
            <v>Indice Dólar [Idolar]</v>
          </cell>
          <cell r="AF439" t="str">
            <v>MAT</v>
          </cell>
          <cell r="AJ439" t="str">
            <v>INSTALACION ELECTRICA [029]ELECTRICIDAD MATERIALES [03IE00001MEL]Indice Dólar [Idolar]</v>
          </cell>
          <cell r="AN439">
            <v>5571.3406168322008</v>
          </cell>
        </row>
        <row r="440">
          <cell r="AB440" t="str">
            <v>TASA DE DERECHOS Y SERVICIOS [001]</v>
          </cell>
          <cell r="AC440" t="str">
            <v>TEM [TEM]</v>
          </cell>
          <cell r="AE440" t="str">
            <v>Indice Gral Construccion CAC [IGralCAC]</v>
          </cell>
          <cell r="AF440" t="str">
            <v>GG</v>
          </cell>
          <cell r="AJ440" t="str">
            <v>TASA DE DERECHOS Y SERVICIOS [001]TEM [TEM]Indice Gral Construccion CAC [IGralCAC]</v>
          </cell>
          <cell r="AN440">
            <v>209.34626218524937</v>
          </cell>
        </row>
        <row r="441">
          <cell r="AB441" t="str">
            <v>INSTALACION ELECTRICA [029]</v>
          </cell>
          <cell r="AC441" t="str">
            <v>ELECTRICIDAD MATERIALES [03IE00001MEL]</v>
          </cell>
          <cell r="AE441" t="str">
            <v>Indice Dólar [Idolar]</v>
          </cell>
          <cell r="AF441" t="str">
            <v>MAT</v>
          </cell>
          <cell r="AJ441" t="str">
            <v>INSTALACION ELECTRICA [029]ELECTRICIDAD MATERIALES [03IE00001MEL]Indice Dólar [Idolar]</v>
          </cell>
          <cell r="AN441">
            <v>93.761585990590689</v>
          </cell>
        </row>
        <row r="442">
          <cell r="AB442" t="str">
            <v>PRELIMINARES [004]</v>
          </cell>
          <cell r="AC442" t="str">
            <v>CERCO DE OBRA [03TP001003]</v>
          </cell>
          <cell r="AE442" t="str">
            <v>Indice Gral Construccion CAC [IGralCAC]</v>
          </cell>
          <cell r="AF442" t="str">
            <v>GG</v>
          </cell>
          <cell r="AJ442" t="str">
            <v>PRELIMINARES [004]CERCO DE OBRA [03TP001003]Indice Gral Construccion CAC [IGralCAC]</v>
          </cell>
          <cell r="AN442">
            <v>5053.8559116216193</v>
          </cell>
        </row>
        <row r="443">
          <cell r="AB443" t="str">
            <v>INSTALACION ELECTRICA [029]</v>
          </cell>
          <cell r="AC443" t="str">
            <v>ELECTRICIDAD MATERIALES [03IE00001MEL]</v>
          </cell>
          <cell r="AE443" t="str">
            <v>Indice Dólar [Idolar]</v>
          </cell>
          <cell r="AF443" t="str">
            <v>MAT</v>
          </cell>
          <cell r="AJ443" t="str">
            <v>INSTALACION ELECTRICA [029]ELECTRICIDAD MATERIALES [03IE00001MEL]Indice Dólar [Idolar]</v>
          </cell>
          <cell r="AN443">
            <v>2337.2453319393621</v>
          </cell>
        </row>
        <row r="444">
          <cell r="AB444" t="str">
            <v>ESTRUCTURAS [008]</v>
          </cell>
          <cell r="AC444" t="str">
            <v/>
          </cell>
          <cell r="AE444" t="str">
            <v>HIERRO TORSIONADO [AC01]</v>
          </cell>
          <cell r="AF444" t="str">
            <v>MAT</v>
          </cell>
          <cell r="AJ444" t="str">
            <v>-</v>
          </cell>
          <cell r="AN444">
            <v>35976.048771876631</v>
          </cell>
        </row>
        <row r="445">
          <cell r="AB445" t="str">
            <v>INSTALACION ELECTRICA [029]</v>
          </cell>
          <cell r="AC445" t="str">
            <v>ELECTRICIDAD MATERIALES [03IE00001MEL]</v>
          </cell>
          <cell r="AE445" t="str">
            <v>Indice Dólar [Idolar]</v>
          </cell>
          <cell r="AF445" t="str">
            <v>MAT</v>
          </cell>
          <cell r="AJ445" t="str">
            <v>INSTALACION ELECTRICA [029]ELECTRICIDAD MATERIALES [03IE00001MEL]Indice Dólar [Idolar]</v>
          </cell>
          <cell r="AN445">
            <v>765.49314166231045</v>
          </cell>
        </row>
        <row r="446">
          <cell r="AB446" t="str">
            <v>INSTALACION ELECTRICA [029]</v>
          </cell>
          <cell r="AC446" t="str">
            <v>ELECTRICIDAD MATERIALES [03IE00001MEL]</v>
          </cell>
          <cell r="AE446" t="str">
            <v>Indice Dólar [Idolar]</v>
          </cell>
          <cell r="AF446" t="str">
            <v>MAT</v>
          </cell>
          <cell r="AJ446" t="str">
            <v>INSTALACION ELECTRICA [029]ELECTRICIDAD MATERIALES [03IE00001MEL]Indice Dólar [Idolar]</v>
          </cell>
          <cell r="AN446">
            <v>176.65226346053319</v>
          </cell>
        </row>
        <row r="447">
          <cell r="AB447" t="str">
            <v>Ventas y Administracion [038]</v>
          </cell>
          <cell r="AC447" t="str">
            <v>Gastos de publicidad [Publicidad]</v>
          </cell>
          <cell r="AE447" t="str">
            <v>Indice Gral Construccion CAC [IGralCAC]</v>
          </cell>
          <cell r="AF447" t="str">
            <v>GG</v>
          </cell>
          <cell r="AJ447" t="str">
            <v>Ventas y Administracion [038]Gastos de publicidad [Publicidad]Indice Gral Construccion CAC [IGralCAC]</v>
          </cell>
          <cell r="AN447">
            <v>7075.3982762702663</v>
          </cell>
        </row>
        <row r="448">
          <cell r="AB448" t="str">
            <v>ESTRUCTURAS [008]</v>
          </cell>
          <cell r="AC448" t="str">
            <v/>
          </cell>
          <cell r="AE448" t="str">
            <v>HIERRO TORSIONADO [AC01]</v>
          </cell>
          <cell r="AF448" t="str">
            <v>MAT</v>
          </cell>
          <cell r="AJ448" t="str">
            <v>-</v>
          </cell>
          <cell r="AN448">
            <v>199187.61152838473</v>
          </cell>
        </row>
        <row r="449">
          <cell r="AB449" t="str">
            <v>ESTRUCTURAS [008]</v>
          </cell>
          <cell r="AC449" t="str">
            <v/>
          </cell>
          <cell r="AE449" t="str">
            <v>HIERRO TORSIONADO [AC01]</v>
          </cell>
          <cell r="AF449" t="str">
            <v>MAT</v>
          </cell>
          <cell r="AJ449" t="str">
            <v>-</v>
          </cell>
          <cell r="AN449">
            <v>66135.799121589123</v>
          </cell>
        </row>
        <row r="450">
          <cell r="AB450" t="str">
            <v>ESTRUCTURAS [008]</v>
          </cell>
          <cell r="AC450" t="str">
            <v/>
          </cell>
          <cell r="AE450" t="str">
            <v>HIERRO TORSIONADO [AC01]</v>
          </cell>
          <cell r="AF450" t="str">
            <v>MAT</v>
          </cell>
          <cell r="AJ450" t="str">
            <v>-</v>
          </cell>
          <cell r="AN450">
            <v>33083.6623781495</v>
          </cell>
        </row>
        <row r="451">
          <cell r="AB451" t="str">
            <v>Ventas y Administracion [038]</v>
          </cell>
          <cell r="AC451" t="str">
            <v>Fiduciario [Fiduciario]</v>
          </cell>
          <cell r="AE451" t="str">
            <v>Indice Mano de Obra Construccion CAC [IMoCAC]</v>
          </cell>
          <cell r="AF451" t="str">
            <v>MO</v>
          </cell>
          <cell r="AJ451" t="str">
            <v>Ventas y Administracion [038]Fiduciario [Fiduciario]Indice Mano de Obra Construccion CAC [IMoCAC]</v>
          </cell>
          <cell r="AN451">
            <v>20014.918895221395</v>
          </cell>
        </row>
        <row r="452">
          <cell r="AB452" t="str">
            <v>Ventas y Administracion [038]</v>
          </cell>
          <cell r="AC452" t="str">
            <v>Gastos bancarios [Banco]</v>
          </cell>
          <cell r="AE452" t="str">
            <v>Indice Gral Construccion CAC [IGralCAC]</v>
          </cell>
          <cell r="AF452" t="str">
            <v>GG</v>
          </cell>
          <cell r="AJ452" t="str">
            <v>Ventas y Administracion [038]Gastos bancarios [Banco]Indice Gral Construccion CAC [IGralCAC]</v>
          </cell>
          <cell r="AN452">
            <v>1632.7842176008307</v>
          </cell>
        </row>
        <row r="453">
          <cell r="AB453" t="str">
            <v>TASA DE DERECHOS Y SERVICIOS [001]</v>
          </cell>
          <cell r="AC453" t="str">
            <v>OTROS [98TD000008]</v>
          </cell>
          <cell r="AE453" t="str">
            <v>Indice Gral Construccion CAC [IGralCAC]</v>
          </cell>
          <cell r="AF453" t="str">
            <v>GG</v>
          </cell>
          <cell r="AJ453" t="str">
            <v>TASA DE DERECHOS Y SERVICIOS [001]OTROS [98TD000008]Indice Gral Construccion CAC [IGralCAC]</v>
          </cell>
          <cell r="AN453">
            <v>71075.844940410723</v>
          </cell>
        </row>
        <row r="454">
          <cell r="AB454" t="str">
            <v>ESTRUCTURAS [008]</v>
          </cell>
          <cell r="AC454" t="str">
            <v/>
          </cell>
          <cell r="AE454" t="str">
            <v>HIERRO TORSIONADO [AC01]</v>
          </cell>
          <cell r="AF454" t="str">
            <v>MAT</v>
          </cell>
          <cell r="AJ454" t="str">
            <v>-</v>
          </cell>
          <cell r="AN454">
            <v>320100.20613491244</v>
          </cell>
        </row>
        <row r="455">
          <cell r="AB455" t="str">
            <v>INSTALACION ELECTRICA [029]</v>
          </cell>
          <cell r="AC455" t="str">
            <v>CAÑERIA EN LOSA x piso [CañLosa]</v>
          </cell>
          <cell r="AE455" t="str">
            <v>SubContrato de Instalacion electrica [SCElect]</v>
          </cell>
          <cell r="AF455" t="str">
            <v>MO</v>
          </cell>
          <cell r="AJ455" t="str">
            <v>INSTALACION ELECTRICA [029]CAÑERIA EN LOSA x piso [CañLosa]SubContrato de Instalacion electrica [SCElect]</v>
          </cell>
          <cell r="AN455">
            <v>12389.302937308197</v>
          </cell>
        </row>
        <row r="456">
          <cell r="AB456" t="str">
            <v>Ventas y Administracion [038]</v>
          </cell>
          <cell r="AC456" t="str">
            <v>Gastos de publicidad [Publicidad]</v>
          </cell>
          <cell r="AE456" t="str">
            <v>Indice Gral Construccion CAC [IGralCAC]</v>
          </cell>
          <cell r="AF456" t="str">
            <v>GG</v>
          </cell>
          <cell r="AJ456" t="str">
            <v>Ventas y Administracion [038]Gastos de publicidad [Publicidad]Indice Gral Construccion CAC [IGralCAC]</v>
          </cell>
          <cell r="AN456">
            <v>8487.1443304133845</v>
          </cell>
        </row>
        <row r="457">
          <cell r="AB457" t="str">
            <v>ESTRUCTURAS [008]</v>
          </cell>
          <cell r="AC457" t="str">
            <v/>
          </cell>
          <cell r="AE457" t="str">
            <v>HIERRO TORSIONADO [AC01]</v>
          </cell>
          <cell r="AF457" t="str">
            <v>MAT</v>
          </cell>
          <cell r="AJ457" t="str">
            <v>-</v>
          </cell>
          <cell r="AN457">
            <v>209347.95405726056</v>
          </cell>
        </row>
        <row r="458">
          <cell r="AB458" t="str">
            <v>ESTRUCTURAS [008]</v>
          </cell>
          <cell r="AC458" t="str">
            <v/>
          </cell>
          <cell r="AE458" t="str">
            <v>HIERRO TORSIONADO [AC01]</v>
          </cell>
          <cell r="AF458" t="str">
            <v>MAT</v>
          </cell>
          <cell r="AJ458" t="str">
            <v>-</v>
          </cell>
          <cell r="AN458">
            <v>72345.28714201854</v>
          </cell>
        </row>
        <row r="459">
          <cell r="AB459" t="str">
            <v>ESTRUCTURAS [008]</v>
          </cell>
          <cell r="AC459" t="str">
            <v/>
          </cell>
          <cell r="AE459" t="str">
            <v>ALAMBRE NEGRO Nº16 [AC02]</v>
          </cell>
          <cell r="AF459" t="str">
            <v>MAT</v>
          </cell>
          <cell r="AJ459" t="str">
            <v>-</v>
          </cell>
          <cell r="AN459">
            <v>20408.754624098867</v>
          </cell>
        </row>
        <row r="460">
          <cell r="AB460" t="str">
            <v>SERVICIOS VARIOS [002]</v>
          </cell>
          <cell r="AC460" t="str">
            <v>FLETES [03VA000032]</v>
          </cell>
          <cell r="AE460" t="str">
            <v>Indice Gral Construccion CAC [IGralCAC]</v>
          </cell>
          <cell r="AF460" t="str">
            <v>GG</v>
          </cell>
          <cell r="AJ460" t="str">
            <v>SERVICIOS VARIOS [002]FLETES [03VA000032]Indice Gral Construccion CAC [IGralCAC]</v>
          </cell>
          <cell r="AN460">
            <v>134.88786284827376</v>
          </cell>
        </row>
        <row r="461">
          <cell r="AB461" t="str">
            <v>ESTRUCTURAS [008]</v>
          </cell>
          <cell r="AC461" t="str">
            <v/>
          </cell>
          <cell r="AE461" t="str">
            <v>HIERRO TORSIONADO [AC01]</v>
          </cell>
          <cell r="AF461" t="str">
            <v>MAT</v>
          </cell>
          <cell r="AJ461" t="str">
            <v>-</v>
          </cell>
          <cell r="AN461">
            <v>602450.1505492276</v>
          </cell>
        </row>
        <row r="462">
          <cell r="AB462" t="str">
            <v>ESTRUCTURAS [008]</v>
          </cell>
          <cell r="AC462" t="str">
            <v/>
          </cell>
          <cell r="AE462" t="str">
            <v>HIERRO TORSIONADO [AC01]</v>
          </cell>
          <cell r="AF462" t="str">
            <v>MAT</v>
          </cell>
          <cell r="AJ462" t="str">
            <v>-</v>
          </cell>
          <cell r="AN462">
            <v>83541.367515448001</v>
          </cell>
        </row>
        <row r="463">
          <cell r="AB463" t="str">
            <v>INSTALACION ELECTRICA [029]</v>
          </cell>
          <cell r="AC463" t="str">
            <v>CAÑERIA EN LOSA x piso [CañLosa]</v>
          </cell>
          <cell r="AE463" t="str">
            <v>SubContrato de Instalacion electrica [SCElect]</v>
          </cell>
          <cell r="AF463" t="str">
            <v>MO</v>
          </cell>
          <cell r="AJ463" t="str">
            <v>INSTALACION ELECTRICA [029]CAÑERIA EN LOSA x piso [CañLosa]SubContrato de Instalacion electrica [SCElect]</v>
          </cell>
          <cell r="AN463">
            <v>10840.640070144673</v>
          </cell>
        </row>
        <row r="464">
          <cell r="AB464" t="str">
            <v>Ventas y Administracion [038]</v>
          </cell>
          <cell r="AC464" t="str">
            <v>Mensual estudio contable [EstCont]</v>
          </cell>
          <cell r="AE464" t="str">
            <v>Indice Gral Construccion CAC [IGralCAC]</v>
          </cell>
          <cell r="AF464" t="str">
            <v>GG</v>
          </cell>
          <cell r="AJ464" t="str">
            <v>Ventas y Administracion [038]Mensual estudio contable [EstCont]Indice Gral Construccion CAC [IGralCAC]</v>
          </cell>
          <cell r="AN464">
            <v>64746.174167171404</v>
          </cell>
        </row>
        <row r="465">
          <cell r="AB465" t="str">
            <v>TASA DE DERECHOS Y SERVICIOS [001]</v>
          </cell>
          <cell r="AC465" t="str">
            <v>PERMISOS MUNICIPALES [03VA000100]</v>
          </cell>
          <cell r="AE465" t="str">
            <v>Indice Gral Construccion CAC [IGralCAC]</v>
          </cell>
          <cell r="AF465" t="str">
            <v>GG</v>
          </cell>
          <cell r="AJ465" t="str">
            <v>TASA DE DERECHOS Y SERVICIOS [001]PERMISOS MUNICIPALES [03VA000100]Indice Gral Construccion CAC [IGralCAC]</v>
          </cell>
          <cell r="AN465">
            <v>2605.2627224409448</v>
          </cell>
        </row>
        <row r="466">
          <cell r="AB466" t="str">
            <v>TASA DE DERECHOS Y SERVICIOS [001]</v>
          </cell>
          <cell r="AC466" t="str">
            <v>PERMISOS MUNICIPALES [03VA000100]</v>
          </cell>
          <cell r="AE466" t="str">
            <v>Indice Gral Construccion CAC [IGralCAC]</v>
          </cell>
          <cell r="AF466" t="str">
            <v>GG</v>
          </cell>
          <cell r="AJ466" t="str">
            <v>TASA DE DERECHOS Y SERVICIOS [001]PERMISOS MUNICIPALES [03VA000100]Indice Gral Construccion CAC [IGralCAC]</v>
          </cell>
          <cell r="AN466">
            <v>2605.2627224409448</v>
          </cell>
        </row>
        <row r="467">
          <cell r="AB467" t="str">
            <v>TASA DE DERECHOS Y SERVICIOS [001]</v>
          </cell>
          <cell r="AC467" t="str">
            <v>PERMISOS MUNICIPALES [03VA000100]</v>
          </cell>
          <cell r="AE467" t="str">
            <v>Indice Gral Construccion CAC [IGralCAC]</v>
          </cell>
          <cell r="AF467" t="str">
            <v>GG</v>
          </cell>
          <cell r="AJ467" t="str">
            <v>TASA DE DERECHOS Y SERVICIOS [001]PERMISOS MUNICIPALES [03VA000100]Indice Gral Construccion CAC [IGralCAC]</v>
          </cell>
          <cell r="AN467">
            <v>385.39389385221074</v>
          </cell>
        </row>
        <row r="468">
          <cell r="AB468" t="str">
            <v>TASA DE DERECHOS Y SERVICIOS [001]</v>
          </cell>
          <cell r="AC468" t="str">
            <v>Servicio de provision de energia electrica [electricidad]</v>
          </cell>
          <cell r="AE468" t="str">
            <v>Indice Gral Construccion CAC [IGralCAC]</v>
          </cell>
          <cell r="AF468" t="str">
            <v>GG</v>
          </cell>
          <cell r="AJ468" t="str">
            <v>TASA DE DERECHOS Y SERVICIOS [001]Servicio de provision de energia electrica [electricidad]Indice Gral Construccion CAC [IGralCAC]</v>
          </cell>
          <cell r="AN468">
            <v>34147.980122332679</v>
          </cell>
        </row>
        <row r="469">
          <cell r="AB469" t="str">
            <v>TASA DE DERECHOS Y SERVICIOS [001]</v>
          </cell>
          <cell r="AC469" t="str">
            <v>TASAS, DERECHOS, SERVICIOS [98TD000001]</v>
          </cell>
          <cell r="AE469" t="str">
            <v>Indice Gral Construccion CAC [IGralCAC]</v>
          </cell>
          <cell r="AF469" t="str">
            <v>GG</v>
          </cell>
          <cell r="AJ469" t="str">
            <v>TASA DE DERECHOS Y SERVICIOS [001]TASAS, DERECHOS, SERVICIOS [98TD000001]Indice Gral Construccion CAC [IGralCAC]</v>
          </cell>
          <cell r="AN469">
            <v>3175.6456853422164</v>
          </cell>
        </row>
        <row r="470">
          <cell r="AB470" t="str">
            <v>AYUDA DE GREMIOS [003]</v>
          </cell>
          <cell r="AC470" t="str">
            <v>SERVICIO DE CONTENEDOR ESTRUCTURA [03VA000026]</v>
          </cell>
          <cell r="AE470" t="str">
            <v>Indice Gral Construccion CAC [IGralCAC]</v>
          </cell>
          <cell r="AF470" t="str">
            <v>GG</v>
          </cell>
          <cell r="AJ470" t="str">
            <v>AYUDA DE GREMIOS [003]SERVICIO DE CONTENEDOR ESTRUCTURA [03VA000026]Indice Gral Construccion CAC [IGralCAC]</v>
          </cell>
          <cell r="AN470">
            <v>52028.175670048448</v>
          </cell>
        </row>
        <row r="471">
          <cell r="AB471" t="str">
            <v>ESTRUCTURAS [008]</v>
          </cell>
          <cell r="AC471" t="str">
            <v>Consumibles Varios Aditivos,Desenco,clavos,EPS [EST40]</v>
          </cell>
          <cell r="AE471" t="str">
            <v>Indice Materiales Construccion CAC [IMatCAC]</v>
          </cell>
          <cell r="AF471" t="str">
            <v>MAT</v>
          </cell>
          <cell r="AJ471" t="str">
            <v>ESTRUCTURAS [008]Consumibles Varios Aditivos,Desenco,clavos,EPS [EST40]Indice Materiales Construccion CAC [IMatCAC]</v>
          </cell>
          <cell r="AN471">
            <v>12053.792420082389</v>
          </cell>
        </row>
        <row r="472">
          <cell r="AB472" t="str">
            <v>ESTRUCTURAS [008]</v>
          </cell>
          <cell r="AC472" t="str">
            <v>Consumibles Varios Aditivos,Desenco,clavos,EPS [EST40]</v>
          </cell>
          <cell r="AE472" t="str">
            <v>Indice Materiales Construccion CAC [IMatCAC]</v>
          </cell>
          <cell r="AF472" t="str">
            <v>MAT</v>
          </cell>
          <cell r="AJ472" t="str">
            <v>ESTRUCTURAS [008]Consumibles Varios Aditivos,Desenco,clavos,EPS [EST40]Indice Materiales Construccion CAC [IMatCAC]</v>
          </cell>
          <cell r="AN472">
            <v>6597.1500108135942</v>
          </cell>
        </row>
        <row r="473">
          <cell r="AB473" t="str">
            <v>ESTRUCTURAS [008]</v>
          </cell>
          <cell r="AC473" t="str">
            <v>Consumibles Varios Aditivos,Desenco,clavos,EPS [EST40]</v>
          </cell>
          <cell r="AE473" t="str">
            <v>Indice Materiales Construccion CAC [IMatCAC]</v>
          </cell>
          <cell r="AF473" t="str">
            <v>MAT</v>
          </cell>
          <cell r="AJ473" t="str">
            <v>ESTRUCTURAS [008]Consumibles Varios Aditivos,Desenco,clavos,EPS [EST40]Indice Materiales Construccion CAC [IMatCAC]</v>
          </cell>
          <cell r="AN473">
            <v>3298.2403625128736</v>
          </cell>
        </row>
        <row r="474">
          <cell r="AB474" t="str">
            <v>TASA DE DERECHOS Y SERVICIOS [001]</v>
          </cell>
          <cell r="AC474" t="str">
            <v>TEM [TEM]</v>
          </cell>
          <cell r="AE474" t="str">
            <v>Indice Gral Construccion CAC [IGralCAC]</v>
          </cell>
          <cell r="AF474" t="str">
            <v>GG</v>
          </cell>
          <cell r="AJ474" t="str">
            <v>TASA DE DERECHOS Y SERVICIOS [001]TEM [TEM]Indice Gral Construccion CAC [IGralCAC]</v>
          </cell>
          <cell r="AN474">
            <v>270.00696203285884</v>
          </cell>
        </row>
        <row r="475">
          <cell r="AB475" t="str">
            <v>Ventas y Administracion [038]</v>
          </cell>
          <cell r="AC475" t="str">
            <v>Gastos de publicidad [Publicidad]</v>
          </cell>
          <cell r="AE475" t="str">
            <v>Indice Gral Construccion CAC [IGralCAC]</v>
          </cell>
          <cell r="AF475" t="str">
            <v>GG</v>
          </cell>
          <cell r="AJ475" t="str">
            <v>Ventas y Administracion [038]Gastos de publicidad [Publicidad]Indice Gral Construccion CAC [IGralCAC]</v>
          </cell>
          <cell r="AN475">
            <v>17477.613086197758</v>
          </cell>
        </row>
        <row r="476">
          <cell r="AB476" t="str">
            <v>INSTALACION ELECTRICA [029]</v>
          </cell>
          <cell r="AC476" t="str">
            <v>PUESTA A TIERRA PARARRAYO [Elec52]</v>
          </cell>
          <cell r="AE476" t="str">
            <v>Indice Gral Construccion CAC [IGralCAC]</v>
          </cell>
          <cell r="AF476" t="str">
            <v>GG</v>
          </cell>
          <cell r="AJ476" t="str">
            <v>INSTALACION ELECTRICA [029]PUESTA A TIERRA PARARRAYO [Elec52]Indice Gral Construccion CAC [IGralCAC]</v>
          </cell>
          <cell r="AN476">
            <v>2312.3633631132643</v>
          </cell>
        </row>
        <row r="477">
          <cell r="AB477" t="str">
            <v>ESTRUCTURAS [008]</v>
          </cell>
          <cell r="AC477" t="str">
            <v/>
          </cell>
          <cell r="AE477" t="str">
            <v>HIERRO TORSIONADO [AC01]</v>
          </cell>
          <cell r="AF477" t="str">
            <v>MAT</v>
          </cell>
          <cell r="AJ477" t="str">
            <v>-</v>
          </cell>
          <cell r="AN477">
            <v>41640.284576725026</v>
          </cell>
        </row>
        <row r="478">
          <cell r="AB478" t="str">
            <v>Ventas y Administracion [038]</v>
          </cell>
          <cell r="AC478" t="str">
            <v>Fiduciario [Fiduciario]</v>
          </cell>
          <cell r="AE478" t="str">
            <v>Indice Mano de Obra Construccion CAC [IMoCAC]</v>
          </cell>
          <cell r="AF478" t="str">
            <v>MO</v>
          </cell>
          <cell r="AJ478" t="str">
            <v>Ventas y Administracion [038]Fiduciario [Fiduciario]Indice Mano de Obra Construccion CAC [IMoCAC]</v>
          </cell>
          <cell r="AN478">
            <v>20014.918895221395</v>
          </cell>
        </row>
        <row r="479">
          <cell r="AB479" t="str">
            <v>CIMENTACIONES [007]</v>
          </cell>
          <cell r="AC479" t="str">
            <v/>
          </cell>
          <cell r="AE479" t="str">
            <v>HIERRO TORSIONADO [AC01]</v>
          </cell>
          <cell r="AF479" t="str">
            <v>MAT</v>
          </cell>
          <cell r="AJ479" t="str">
            <v>-</v>
          </cell>
          <cell r="AN479">
            <v>24204.408184140066</v>
          </cell>
        </row>
        <row r="480">
          <cell r="AB480" t="str">
            <v>TASA DE DERECHOS Y SERVICIOS [001]</v>
          </cell>
          <cell r="AC480" t="str">
            <v>PERMISOS MUNICIPALES [03VA000100]</v>
          </cell>
          <cell r="AE480" t="str">
            <v>Indice Gral Construccion CAC [IGralCAC]</v>
          </cell>
          <cell r="AF480" t="str">
            <v>GG</v>
          </cell>
          <cell r="AJ480" t="str">
            <v>TASA DE DERECHOS Y SERVICIOS [001]PERMISOS MUNICIPALES [03VA000100]Indice Gral Construccion CAC [IGralCAC]</v>
          </cell>
          <cell r="AN480">
            <v>2605.2627224409448</v>
          </cell>
        </row>
        <row r="481">
          <cell r="AB481" t="str">
            <v>TASA DE DERECHOS Y SERVICIOS [001]</v>
          </cell>
          <cell r="AC481" t="str">
            <v>PERMISOS MUNICIPALES [03VA000100]</v>
          </cell>
          <cell r="AE481" t="str">
            <v>Indice Gral Construccion CAC [IGralCAC]</v>
          </cell>
          <cell r="AF481" t="str">
            <v>GG</v>
          </cell>
          <cell r="AJ481" t="str">
            <v>TASA DE DERECHOS Y SERVICIOS [001]PERMISOS MUNICIPALES [03VA000100]Indice Gral Construccion CAC [IGralCAC]</v>
          </cell>
          <cell r="AN481">
            <v>385.39389385221074</v>
          </cell>
        </row>
        <row r="482">
          <cell r="AB482" t="str">
            <v>ESTRUCTURAS [008]</v>
          </cell>
          <cell r="AC482" t="str">
            <v/>
          </cell>
          <cell r="AE482" t="str">
            <v>HIERRO TORSIONADO [AC01]</v>
          </cell>
          <cell r="AF482" t="str">
            <v>MAT</v>
          </cell>
          <cell r="AJ482" t="str">
            <v>-</v>
          </cell>
          <cell r="AN482">
            <v>95336.101716580844</v>
          </cell>
        </row>
        <row r="483">
          <cell r="AB483" t="str">
            <v>CIMENTACIONES [007]</v>
          </cell>
          <cell r="AC483" t="str">
            <v/>
          </cell>
          <cell r="AE483" t="str">
            <v>HIERRO TORSIONADO [AC01]</v>
          </cell>
          <cell r="AF483" t="str">
            <v>MAT</v>
          </cell>
          <cell r="AJ483" t="str">
            <v>-</v>
          </cell>
          <cell r="AN483">
            <v>73026.263121627198</v>
          </cell>
        </row>
        <row r="484">
          <cell r="AB484" t="str">
            <v>ESTRUCTURAS [008]</v>
          </cell>
          <cell r="AC484" t="str">
            <v>BOVEDILLAS + LOSA CASETONADO [EST16]</v>
          </cell>
          <cell r="AE484" t="str">
            <v>CASETON EPS 50X50X12 [EPS01]</v>
          </cell>
          <cell r="AF484" t="str">
            <v>MAT</v>
          </cell>
          <cell r="AJ484" t="str">
            <v>ESTRUCTURAS [008]BOVEDILLAS + LOSA CASETONADO [EST16]CASETON EPS 50X50X12 [EPS01]</v>
          </cell>
          <cell r="AN484">
            <v>15563.571710607621</v>
          </cell>
        </row>
        <row r="485">
          <cell r="AB485" t="str">
            <v>ESTRUCTURAS [008]</v>
          </cell>
          <cell r="AC485" t="str">
            <v/>
          </cell>
          <cell r="AE485" t="str">
            <v>HIERRO TORSIONADO [AC01]</v>
          </cell>
          <cell r="AF485" t="str">
            <v>MAT</v>
          </cell>
          <cell r="AJ485" t="str">
            <v>-</v>
          </cell>
          <cell r="AN485">
            <v>167443.65854675593</v>
          </cell>
        </row>
        <row r="486">
          <cell r="AB486" t="str">
            <v>Ventas y Administracion [038]</v>
          </cell>
          <cell r="AC486" t="str">
            <v>Gastos bancarios [Banco]</v>
          </cell>
          <cell r="AE486" t="str">
            <v>Indice Gral Construccion CAC [IGralCAC]</v>
          </cell>
          <cell r="AF486" t="str">
            <v>GG</v>
          </cell>
          <cell r="AJ486" t="str">
            <v>Ventas y Administracion [038]Gastos bancarios [Banco]Indice Gral Construccion CAC [IGralCAC]</v>
          </cell>
          <cell r="AN486">
            <v>2119.666416187159</v>
          </cell>
        </row>
        <row r="487">
          <cell r="AB487" t="str">
            <v>ESTRUCTURAS [008]</v>
          </cell>
          <cell r="AC487" t="str">
            <v>Consumibles Varios Aditivos,Desenco,clavos,EPS [EST40]</v>
          </cell>
          <cell r="AE487" t="str">
            <v>Indice Materiales Construccion CAC [IMatCAC]</v>
          </cell>
          <cell r="AF487" t="str">
            <v>MAT</v>
          </cell>
          <cell r="AJ487" t="str">
            <v>ESTRUCTURAS [008]Consumibles Varios Aditivos,Desenco,clavos,EPS [EST40]Indice Materiales Construccion CAC [IMatCAC]</v>
          </cell>
          <cell r="AN487">
            <v>4073.1288906976738</v>
          </cell>
        </row>
        <row r="488">
          <cell r="AB488" t="str">
            <v>TASA DE DERECHOS Y SERVICIOS [001]</v>
          </cell>
          <cell r="AC488" t="str">
            <v>TASAS, DERECHOS, SERVICIOS [98TD000001]</v>
          </cell>
          <cell r="AE488" t="str">
            <v>Indice Gral Construccion CAC [IGralCAC]</v>
          </cell>
          <cell r="AF488" t="str">
            <v>GG</v>
          </cell>
          <cell r="AJ488" t="str">
            <v>TASA DE DERECHOS Y SERVICIOS [001]TASAS, DERECHOS, SERVICIOS [98TD000001]Indice Gral Construccion CAC [IGralCAC]</v>
          </cell>
          <cell r="AN488">
            <v>11595.627287967485</v>
          </cell>
        </row>
        <row r="489">
          <cell r="AB489" t="str">
            <v>ESTRUCTURAS [008]</v>
          </cell>
          <cell r="AC489" t="str">
            <v/>
          </cell>
          <cell r="AE489" t="str">
            <v>Malla Q-188 Ø6 por kg [MallaQ188]</v>
          </cell>
          <cell r="AF489" t="str">
            <v>MAT</v>
          </cell>
          <cell r="AJ489" t="str">
            <v>-</v>
          </cell>
          <cell r="AN489">
            <v>30984.105160465111</v>
          </cell>
        </row>
        <row r="490">
          <cell r="AB490" t="str">
            <v>TASA DE DERECHOS Y SERVICIOS [001]</v>
          </cell>
          <cell r="AC490" t="str">
            <v>PERMISOS MUNICIPALES [03VA000100]</v>
          </cell>
          <cell r="AE490" t="str">
            <v>Indice Gral Construccion CAC [IGralCAC]</v>
          </cell>
          <cell r="AF490" t="str">
            <v>GG</v>
          </cell>
          <cell r="AJ490" t="str">
            <v>TASA DE DERECHOS Y SERVICIOS [001]PERMISOS MUNICIPALES [03VA000100]Indice Gral Construccion CAC [IGralCAC]</v>
          </cell>
          <cell r="AN490">
            <v>5723.1268387382088</v>
          </cell>
        </row>
        <row r="491">
          <cell r="AB491" t="str">
            <v>Ventas y Administracion [038]</v>
          </cell>
          <cell r="AC491" t="str">
            <v>Mensual estudio contable [EstCont]</v>
          </cell>
          <cell r="AE491" t="str">
            <v>Indice Gral Construccion CAC [IGralCAC]</v>
          </cell>
          <cell r="AF491" t="str">
            <v>GG</v>
          </cell>
          <cell r="AJ491" t="str">
            <v>Ventas y Administracion [038]Mensual estudio contable [EstCont]Indice Gral Construccion CAC [IGralCAC]</v>
          </cell>
          <cell r="AN491">
            <v>64099.020593867936</v>
          </cell>
        </row>
        <row r="492">
          <cell r="AB492" t="str">
            <v>TASA DE DERECHOS Y SERVICIOS [001]</v>
          </cell>
          <cell r="AC492" t="str">
            <v>PERMISOS MUNICIPALES [03VA000100]</v>
          </cell>
          <cell r="AE492" t="str">
            <v>Indice Gral Construccion CAC [IGralCAC]</v>
          </cell>
          <cell r="AF492" t="str">
            <v>GG</v>
          </cell>
          <cell r="AJ492" t="str">
            <v>TASA DE DERECHOS Y SERVICIOS [001]PERMISOS MUNICIPALES [03VA000100]Indice Gral Construccion CAC [IGralCAC]</v>
          </cell>
          <cell r="AN492">
            <v>152.61671569968556</v>
          </cell>
        </row>
        <row r="493">
          <cell r="AB493" t="str">
            <v>SERVICIOS VARIOS [002]</v>
          </cell>
          <cell r="AC493" t="str">
            <v>ALARMA + Camaras e Internet [03VA000029]</v>
          </cell>
          <cell r="AE493" t="str">
            <v>Indice Gral Construccion CAC [IGralCAC]</v>
          </cell>
          <cell r="AF493" t="str">
            <v>GG</v>
          </cell>
          <cell r="AJ493" t="str">
            <v>SERVICIOS VARIOS [002]ALARMA + Camaras e Internet [03VA000029]Indice Gral Construccion CAC [IGralCAC]</v>
          </cell>
          <cell r="AN493">
            <v>3184.7674690421136</v>
          </cell>
        </row>
        <row r="494">
          <cell r="AB494" t="str">
            <v>Ventas y Administracion [038]</v>
          </cell>
          <cell r="AC494" t="str">
            <v>Gastos de publicidad [Publicidad]</v>
          </cell>
          <cell r="AE494" t="str">
            <v>Indice Gral Construccion CAC [IGralCAC]</v>
          </cell>
          <cell r="AF494" t="str">
            <v>GG</v>
          </cell>
          <cell r="AJ494" t="str">
            <v>Ventas y Administracion [038]Gastos de publicidad [Publicidad]Indice Gral Construccion CAC [IGralCAC]</v>
          </cell>
          <cell r="AN494">
            <v>21030.583423416669</v>
          </cell>
        </row>
        <row r="495">
          <cell r="AB495" t="str">
            <v>TASA DE DERECHOS Y SERVICIOS [001]</v>
          </cell>
          <cell r="AC495" t="str">
            <v>PROYECTO [98TD000003]</v>
          </cell>
          <cell r="AE495" t="str">
            <v>Indice Gral Construccion CAC [IGralCAC]</v>
          </cell>
          <cell r="AF495" t="str">
            <v>GG</v>
          </cell>
          <cell r="AJ495" t="str">
            <v>TASA DE DERECHOS Y SERVICIOS [001]PROYECTO [98TD000003]Indice Gral Construccion CAC [IGralCAC]</v>
          </cell>
          <cell r="AN495">
            <v>22892.507354952835</v>
          </cell>
        </row>
        <row r="496">
          <cell r="AB496" t="str">
            <v>INSTALACION ELECTRICA [029]</v>
          </cell>
          <cell r="AC496" t="str">
            <v>ELECTRICIDAD MATERIALES [03IE00001MEL]</v>
          </cell>
          <cell r="AE496" t="str">
            <v>Indice Dólar [Idolar]</v>
          </cell>
          <cell r="AF496" t="str">
            <v>MAT</v>
          </cell>
          <cell r="AJ496" t="str">
            <v>INSTALACION ELECTRICA [029]ELECTRICIDAD MATERIALES [03IE00001MEL]Indice Dólar [Idolar]</v>
          </cell>
          <cell r="AN496">
            <v>74.033790697674405</v>
          </cell>
        </row>
        <row r="497">
          <cell r="AB497" t="str">
            <v>INSTALACION ELECTRICA [029]</v>
          </cell>
          <cell r="AC497" t="str">
            <v>ELECTRICIDAD MATERIALES [03IE00001MEL]</v>
          </cell>
          <cell r="AE497" t="str">
            <v>Indice Dólar [Idolar]</v>
          </cell>
          <cell r="AF497" t="str">
            <v>MAT</v>
          </cell>
          <cell r="AJ497" t="str">
            <v>INSTALACION ELECTRICA [029]ELECTRICIDAD MATERIALES [03IE00001MEL]Indice Dólar [Idolar]</v>
          </cell>
          <cell r="AN497">
            <v>4993.9953488372084</v>
          </cell>
        </row>
        <row r="498">
          <cell r="AB498" t="str">
            <v>INSTALACION ELECTRICA [029]</v>
          </cell>
          <cell r="AC498" t="str">
            <v>ELECTRICIDAD MATERIALES [03IE00001MEL]</v>
          </cell>
          <cell r="AE498" t="str">
            <v>Indice Dólar [Idolar]</v>
          </cell>
          <cell r="AF498" t="str">
            <v>MAT</v>
          </cell>
          <cell r="AJ498" t="str">
            <v>INSTALACION ELECTRICA [029]ELECTRICIDAD MATERIALES [03IE00001MEL]Indice Dólar [Idolar]</v>
          </cell>
          <cell r="AN498">
            <v>9192.8940697674407</v>
          </cell>
        </row>
        <row r="499">
          <cell r="AB499" t="str">
            <v>TASA DE DERECHOS Y SERVICIOS [001]</v>
          </cell>
          <cell r="AC499" t="str">
            <v>Servicio de provision de energia electrica [electricidad]</v>
          </cell>
          <cell r="AE499" t="str">
            <v>Indice Gral Construccion CAC [IGralCAC]</v>
          </cell>
          <cell r="AF499" t="str">
            <v>GG</v>
          </cell>
          <cell r="AJ499" t="str">
            <v>TASA DE DERECHOS Y SERVICIOS [001]Servicio de provision de energia electrica [electricidad]Indice Gral Construccion CAC [IGralCAC]</v>
          </cell>
          <cell r="AN499">
            <v>33468.80759876212</v>
          </cell>
        </row>
        <row r="500">
          <cell r="AB500" t="str">
            <v>TASA DE DERECHOS Y SERVICIOS [001]</v>
          </cell>
          <cell r="AC500" t="str">
            <v>PERMISOS MUNICIPALES [03VA000100]</v>
          </cell>
          <cell r="AE500" t="str">
            <v>Indice Gral Construccion CAC [IGralCAC]</v>
          </cell>
          <cell r="AF500" t="str">
            <v>GG</v>
          </cell>
          <cell r="AJ500" t="str">
            <v>TASA DE DERECHOS Y SERVICIOS [001]PERMISOS MUNICIPALES [03VA000100]Indice Gral Construccion CAC [IGralCAC]</v>
          </cell>
          <cell r="AN500">
            <v>2579.222495324686</v>
          </cell>
        </row>
        <row r="501">
          <cell r="AB501" t="str">
            <v>TASA DE DERECHOS Y SERVICIOS [001]</v>
          </cell>
          <cell r="AC501" t="str">
            <v>PERMISOS MUNICIPALES [03VA000100]</v>
          </cell>
          <cell r="AE501" t="str">
            <v>Indice Gral Construccion CAC [IGralCAC]</v>
          </cell>
          <cell r="AF501" t="str">
            <v>GG</v>
          </cell>
          <cell r="AJ501" t="str">
            <v>TASA DE DERECHOS Y SERVICIOS [001]PERMISOS MUNICIPALES [03VA000100]Indice Gral Construccion CAC [IGralCAC]</v>
          </cell>
          <cell r="AN501">
            <v>381.54178924921388</v>
          </cell>
        </row>
        <row r="502">
          <cell r="AB502" t="str">
            <v>ESTRUCTURAS [008]</v>
          </cell>
          <cell r="AC502" t="str">
            <v/>
          </cell>
          <cell r="AE502" t="str">
            <v>HIERRO TORSIONADO [AC01]</v>
          </cell>
          <cell r="AF502" t="str">
            <v>MAT</v>
          </cell>
          <cell r="AJ502" t="str">
            <v>-</v>
          </cell>
          <cell r="AN502">
            <v>60094.19166279069</v>
          </cell>
        </row>
        <row r="503">
          <cell r="AB503" t="str">
            <v>TASA DE DERECHOS Y SERVICIOS [001]</v>
          </cell>
          <cell r="AC503" t="str">
            <v>PERMISOS MUNICIPALES [03VA000100]</v>
          </cell>
          <cell r="AE503" t="str">
            <v>Indice Gral Construccion CAC [IGralCAC]</v>
          </cell>
          <cell r="AF503" t="str">
            <v>GG</v>
          </cell>
          <cell r="AJ503" t="str">
            <v>TASA DE DERECHOS Y SERVICIOS [001]PERMISOS MUNICIPALES [03VA000100]Indice Gral Construccion CAC [IGralCAC]</v>
          </cell>
          <cell r="AN503">
            <v>2579.222495324686</v>
          </cell>
        </row>
        <row r="504">
          <cell r="AB504" t="str">
            <v>ESTRUCTURAS [008]</v>
          </cell>
          <cell r="AC504" t="str">
            <v/>
          </cell>
          <cell r="AE504" t="str">
            <v>HIERRO TORSIONADO [AC01]</v>
          </cell>
          <cell r="AF504" t="str">
            <v>MAT</v>
          </cell>
          <cell r="AJ504" t="str">
            <v>-</v>
          </cell>
          <cell r="AN504">
            <v>103935.16262093022</v>
          </cell>
        </row>
        <row r="505">
          <cell r="AB505" t="str">
            <v>TASA DE DERECHOS Y SERVICIOS [001]</v>
          </cell>
          <cell r="AC505" t="str">
            <v>PERMISOS MUNICIPALES [03VA000100]</v>
          </cell>
          <cell r="AE505" t="str">
            <v>Indice Gral Construccion CAC [IGralCAC]</v>
          </cell>
          <cell r="AF505" t="str">
            <v>GG</v>
          </cell>
          <cell r="AJ505" t="str">
            <v>TASA DE DERECHOS Y SERVICIOS [001]PERMISOS MUNICIPALES [03VA000100]Indice Gral Construccion CAC [IGralCAC]</v>
          </cell>
          <cell r="AN505">
            <v>381.54178924921388</v>
          </cell>
        </row>
        <row r="506">
          <cell r="AB506" t="str">
            <v>ESTRUCTURAS [008]</v>
          </cell>
          <cell r="AC506" t="str">
            <v/>
          </cell>
          <cell r="AE506" t="str">
            <v>ALAMBRE NEGRO Nº16 [AC02]</v>
          </cell>
          <cell r="AF506" t="str">
            <v>MAT</v>
          </cell>
          <cell r="AJ506" t="str">
            <v>-</v>
          </cell>
          <cell r="AN506">
            <v>10837.846046511626</v>
          </cell>
        </row>
        <row r="507">
          <cell r="AB507" t="str">
            <v>ESTRUCTURAS [008]</v>
          </cell>
          <cell r="AC507" t="str">
            <v>Consumibles Varios Aditivos,Desenco,clavos,EPS [EST40]</v>
          </cell>
          <cell r="AE507" t="str">
            <v>Indice Materiales Construccion CAC [IMatCAC]</v>
          </cell>
          <cell r="AF507" t="str">
            <v>MAT</v>
          </cell>
          <cell r="AJ507" t="str">
            <v>ESTRUCTURAS [008]Consumibles Varios Aditivos,Desenco,clavos,EPS [EST40]Indice Materiales Construccion CAC [IMatCAC]</v>
          </cell>
          <cell r="AN507">
            <v>5878.2829813953476</v>
          </cell>
        </row>
        <row r="508">
          <cell r="AB508" t="str">
            <v>ESTRUCTURAS [008]</v>
          </cell>
          <cell r="AC508" t="str">
            <v/>
          </cell>
          <cell r="AE508" t="str">
            <v>Malla Q-188 Ø6 por kg [MallaQ188]</v>
          </cell>
          <cell r="AF508" t="str">
            <v>MAT</v>
          </cell>
          <cell r="AJ508" t="str">
            <v>-</v>
          </cell>
          <cell r="AN508">
            <v>110657.47462325581</v>
          </cell>
        </row>
        <row r="509">
          <cell r="AB509" t="str">
            <v>ESTRUCTURAS [008]</v>
          </cell>
          <cell r="AC509" t="str">
            <v>BOVEDILLAS + LOSA CASETONADO [EST16]</v>
          </cell>
          <cell r="AE509" t="str">
            <v>CASETON EPS 50X50X12 [EPS01]</v>
          </cell>
          <cell r="AF509" t="str">
            <v>MAT</v>
          </cell>
          <cell r="AJ509" t="str">
            <v>ESTRUCTURAS [008]BOVEDILLAS + LOSA CASETONADO [EST16]CASETON EPS 50X50X12 [EPS01]</v>
          </cell>
          <cell r="AN509">
            <v>49862.064683720921</v>
          </cell>
        </row>
        <row r="510">
          <cell r="AB510" t="str">
            <v>ESTRUCTURAS [008]</v>
          </cell>
          <cell r="AC510" t="str">
            <v>Consumibles Varios Aditivos,Desenco,clavos,EPS [EST40]</v>
          </cell>
          <cell r="AE510" t="str">
            <v>Indice Materiales Construccion CAC [IMatCAC]</v>
          </cell>
          <cell r="AF510" t="str">
            <v>MAT</v>
          </cell>
          <cell r="AJ510" t="str">
            <v>ESTRUCTURAS [008]Consumibles Varios Aditivos,Desenco,clavos,EPS [EST40]Indice Materiales Construccion CAC [IMatCAC]</v>
          </cell>
          <cell r="AN510">
            <v>6118.6080558139529</v>
          </cell>
        </row>
        <row r="511">
          <cell r="AB511" t="str">
            <v>ESTRUCTURAS [008]</v>
          </cell>
          <cell r="AC511" t="str">
            <v>Consumibles Varios Aditivos,Desenco,clavos,EPS [EST40]</v>
          </cell>
          <cell r="AE511" t="str">
            <v>Indice Materiales Construccion CAC [IMatCAC]</v>
          </cell>
          <cell r="AF511" t="str">
            <v>MAT</v>
          </cell>
          <cell r="AJ511" t="str">
            <v>ESTRUCTURAS [008]Consumibles Varios Aditivos,Desenco,clavos,EPS [EST40]Indice Materiales Construccion CAC [IMatCAC]</v>
          </cell>
          <cell r="AN511">
            <v>4317.6156279069764</v>
          </cell>
        </row>
        <row r="512">
          <cell r="AB512" t="str">
            <v>ESTRUCTURAS [008]</v>
          </cell>
          <cell r="AC512" t="str">
            <v/>
          </cell>
          <cell r="AE512" t="str">
            <v>HIERRO TORSIONADO [AC01]</v>
          </cell>
          <cell r="AF512" t="str">
            <v>MAT</v>
          </cell>
          <cell r="AJ512" t="str">
            <v>-</v>
          </cell>
          <cell r="AN512">
            <v>94836.365937209281</v>
          </cell>
        </row>
        <row r="513">
          <cell r="AB513" t="str">
            <v>ESTRUCTURAS [008]</v>
          </cell>
          <cell r="AC513" t="str">
            <v/>
          </cell>
          <cell r="AE513" t="str">
            <v>HIERRO TORSIONADO [AC01]</v>
          </cell>
          <cell r="AF513" t="str">
            <v>MAT</v>
          </cell>
          <cell r="AJ513" t="str">
            <v>-</v>
          </cell>
          <cell r="AN513">
            <v>164516.04979534884</v>
          </cell>
        </row>
        <row r="514">
          <cell r="AB514" t="str">
            <v>PRELIMINARES [004]</v>
          </cell>
          <cell r="AC514" t="str">
            <v>ILUMINACION DE OBRA [03OB001004]</v>
          </cell>
          <cell r="AE514" t="str">
            <v>Indice Gral Construccion CAC [IGralCAC]</v>
          </cell>
          <cell r="AF514" t="str">
            <v>GG</v>
          </cell>
          <cell r="AJ514" t="str">
            <v>PRELIMINARES [004]ILUMINACION DE OBRA [03OB001004]Indice Gral Construccion CAC [IGralCAC]</v>
          </cell>
          <cell r="AN514">
            <v>11491.008529355349</v>
          </cell>
        </row>
        <row r="515">
          <cell r="AB515" t="str">
            <v>TASA DE DERECHOS Y SERVICIOS [001]</v>
          </cell>
          <cell r="AC515" t="str">
            <v>PERMISOS MUNICIPALES [03VA000100]</v>
          </cell>
          <cell r="AE515" t="str">
            <v>Indice Gral Construccion CAC [IGralCAC]</v>
          </cell>
          <cell r="AF515" t="str">
            <v>GG</v>
          </cell>
          <cell r="AJ515" t="str">
            <v>TASA DE DERECHOS Y SERVICIOS [001]PERMISOS MUNICIPALES [03VA000100]Indice Gral Construccion CAC [IGralCAC]</v>
          </cell>
          <cell r="AN515">
            <v>381.54178924921388</v>
          </cell>
        </row>
        <row r="516">
          <cell r="AB516" t="str">
            <v>TASA DE DERECHOS Y SERVICIOS [001]</v>
          </cell>
          <cell r="AC516" t="str">
            <v>PERMISOS MUNICIPALES [03VA000100]</v>
          </cell>
          <cell r="AE516" t="str">
            <v>Indice Gral Construccion CAC [IGralCAC]</v>
          </cell>
          <cell r="AF516" t="str">
            <v>GG</v>
          </cell>
          <cell r="AJ516" t="str">
            <v>TASA DE DERECHOS Y SERVICIOS [001]PERMISOS MUNICIPALES [03VA000100]Indice Gral Construccion CAC [IGralCAC]</v>
          </cell>
          <cell r="AN516">
            <v>4578.5014709905663</v>
          </cell>
        </row>
        <row r="517">
          <cell r="AB517" t="str">
            <v>INSTALACION ELECTRICA [029]</v>
          </cell>
          <cell r="AC517" t="str">
            <v>ELECTRICIDAD MATERIALES [03IE00001MEL]</v>
          </cell>
          <cell r="AE517" t="str">
            <v>Indice Dólar [Idolar]</v>
          </cell>
          <cell r="AF517" t="str">
            <v>MAT</v>
          </cell>
          <cell r="AJ517" t="str">
            <v>INSTALACION ELECTRICA [029]ELECTRICIDAD MATERIALES [03IE00001MEL]Indice Dólar [Idolar]</v>
          </cell>
          <cell r="AN517">
            <v>551.96790697674408</v>
          </cell>
        </row>
        <row r="518">
          <cell r="AB518" t="str">
            <v>INSTALACION ELECTRICA [029]</v>
          </cell>
          <cell r="AC518" t="str">
            <v>ELECTRICIDAD MATERIALES [03IE00001MEL]</v>
          </cell>
          <cell r="AE518" t="str">
            <v>Indice Dólar [Idolar]</v>
          </cell>
          <cell r="AF518" t="str">
            <v>MAT</v>
          </cell>
          <cell r="AJ518" t="str">
            <v>INSTALACION ELECTRICA [029]ELECTRICIDAD MATERIALES [03IE00001MEL]Indice Dólar [Idolar]</v>
          </cell>
          <cell r="AN518">
            <v>1051.3674418604651</v>
          </cell>
        </row>
        <row r="519">
          <cell r="AB519" t="str">
            <v>INSTALACION ELECTRICA [029]</v>
          </cell>
          <cell r="AC519" t="str">
            <v>ELECTRICIDAD MATERIALES [03IE00001MEL]</v>
          </cell>
          <cell r="AE519" t="str">
            <v>Indice Dólar [Idolar]</v>
          </cell>
          <cell r="AF519" t="str">
            <v>MAT</v>
          </cell>
          <cell r="AJ519" t="str">
            <v>INSTALACION ELECTRICA [029]ELECTRICIDAD MATERIALES [03IE00001MEL]Indice Dólar [Idolar]</v>
          </cell>
          <cell r="AN519">
            <v>214.6541860465116</v>
          </cell>
        </row>
        <row r="520">
          <cell r="AB520" t="str">
            <v>INSTALACION ELECTRICA [029]</v>
          </cell>
          <cell r="AC520" t="str">
            <v>ELECTRICIDAD MATERIALES [03IE00001MEL]</v>
          </cell>
          <cell r="AE520" t="str">
            <v>Indice Dólar [Idolar]</v>
          </cell>
          <cell r="AF520" t="str">
            <v>MAT</v>
          </cell>
          <cell r="AJ520" t="str">
            <v>INSTALACION ELECTRICA [029]ELECTRICIDAD MATERIALES [03IE00001MEL]Indice Dólar [Idolar]</v>
          </cell>
          <cell r="AN520">
            <v>4354.4134883720926</v>
          </cell>
        </row>
        <row r="521">
          <cell r="AB521" t="str">
            <v>INSTALACION ELECTRICA [029]</v>
          </cell>
          <cell r="AC521" t="str">
            <v>ELECTRICIDAD MATERIALES [03IE00001MEL]</v>
          </cell>
          <cell r="AE521" t="str">
            <v>Indice Dólar [Idolar]</v>
          </cell>
          <cell r="AF521" t="str">
            <v>MAT</v>
          </cell>
          <cell r="AJ521" t="str">
            <v>INSTALACION ELECTRICA [029]ELECTRICIDAD MATERIALES [03IE00001MEL]Indice Dólar [Idolar]</v>
          </cell>
          <cell r="AN521">
            <v>3865.9656976744182</v>
          </cell>
        </row>
        <row r="522">
          <cell r="AB522" t="str">
            <v>INSTALACION ELECTRICA [029]</v>
          </cell>
          <cell r="AC522" t="str">
            <v>ELECTRICIDAD MATERIALES [03IE00001MEL]</v>
          </cell>
          <cell r="AE522" t="str">
            <v>Indice Dólar [Idolar]</v>
          </cell>
          <cell r="AF522" t="str">
            <v>MAT</v>
          </cell>
          <cell r="AJ522" t="str">
            <v>INSTALACION ELECTRICA [029]ELECTRICIDAD MATERIALES [03IE00001MEL]Indice Dólar [Idolar]</v>
          </cell>
          <cell r="AN522">
            <v>280.36465116279066</v>
          </cell>
        </row>
        <row r="523">
          <cell r="AB523" t="str">
            <v>SERVICIOS VARIOS [002]</v>
          </cell>
          <cell r="AC523" t="str">
            <v>ALARMA + Camaras e Internet [03VA000029]</v>
          </cell>
          <cell r="AE523" t="str">
            <v>Indice Gral Construccion CAC [IGralCAC]</v>
          </cell>
          <cell r="AF523" t="str">
            <v>GG</v>
          </cell>
          <cell r="AJ523" t="str">
            <v>SERVICIOS VARIOS [002]ALARMA + Camaras e Internet [03VA000029]Indice Gral Construccion CAC [IGralCAC]</v>
          </cell>
          <cell r="AN523">
            <v>3405.4893941227833</v>
          </cell>
        </row>
        <row r="524">
          <cell r="AB524" t="str">
            <v>ESTRUCTURAS [008]</v>
          </cell>
          <cell r="AC524" t="str">
            <v/>
          </cell>
          <cell r="AE524" t="str">
            <v>HIERRO TORSIONADO [AC01]</v>
          </cell>
          <cell r="AF524" t="str">
            <v>MAT</v>
          </cell>
          <cell r="AJ524" t="str">
            <v>-</v>
          </cell>
          <cell r="AN524">
            <v>332826.00281162787</v>
          </cell>
        </row>
        <row r="525">
          <cell r="AB525" t="str">
            <v>ESTRUCTURAS [008]</v>
          </cell>
          <cell r="AC525" t="str">
            <v/>
          </cell>
          <cell r="AE525" t="str">
            <v>HIERRO TORSIONADO [AC01]</v>
          </cell>
          <cell r="AF525" t="str">
            <v>MAT</v>
          </cell>
          <cell r="AJ525" t="str">
            <v>-</v>
          </cell>
          <cell r="AN525">
            <v>73231.465918604634</v>
          </cell>
        </row>
        <row r="526">
          <cell r="AB526" t="str">
            <v>ESTRUCTURAS [008]</v>
          </cell>
          <cell r="AC526" t="str">
            <v/>
          </cell>
          <cell r="AE526" t="str">
            <v>HIERRO TORSIONADO [AC01]</v>
          </cell>
          <cell r="AF526" t="str">
            <v>MAT</v>
          </cell>
          <cell r="AJ526" t="str">
            <v>-</v>
          </cell>
          <cell r="AN526">
            <v>400081.0143139534</v>
          </cell>
        </row>
        <row r="527">
          <cell r="AB527" t="str">
            <v>ESTRUCTURAS [008]</v>
          </cell>
          <cell r="AC527" t="str">
            <v/>
          </cell>
          <cell r="AE527" t="str">
            <v>HIERRO TORSIONADO [AC01]</v>
          </cell>
          <cell r="AF527" t="str">
            <v>MAT</v>
          </cell>
          <cell r="AJ527" t="str">
            <v>-</v>
          </cell>
          <cell r="AN527">
            <v>82940.756630232543</v>
          </cell>
        </row>
        <row r="528">
          <cell r="AB528" t="str">
            <v>INSTALACION ELECTRICA [029]</v>
          </cell>
          <cell r="AC528" t="str">
            <v>CAÑERIA EN LOSA x piso [CañLosa]</v>
          </cell>
          <cell r="AE528" t="str">
            <v>SubContrato de Instalacion electrica [SCElect]</v>
          </cell>
          <cell r="AF528" t="str">
            <v>MO</v>
          </cell>
          <cell r="AJ528" t="str">
            <v>INSTALACION ELECTRICA [029]CAÑERIA EN LOSA x piso [CañLosa]SubContrato de Instalacion electrica [SCElect]</v>
          </cell>
          <cell r="AN528">
            <v>21681.280140289346</v>
          </cell>
        </row>
        <row r="529">
          <cell r="AB529" t="str">
            <v>ESTRUCTURAS [008]</v>
          </cell>
          <cell r="AC529" t="str">
            <v/>
          </cell>
          <cell r="AE529" t="str">
            <v>HIERRO TORSIONADO [AC01]</v>
          </cell>
          <cell r="AF529" t="str">
            <v>MAT</v>
          </cell>
          <cell r="AJ529" t="str">
            <v>-</v>
          </cell>
          <cell r="AN529">
            <v>267295.49675581395</v>
          </cell>
        </row>
        <row r="530">
          <cell r="AB530" t="str">
            <v>TASA DE DERECHOS Y SERVICIOS [001]</v>
          </cell>
          <cell r="AC530" t="str">
            <v>PERMISOS MUNICIPALES [03VA000100]</v>
          </cell>
          <cell r="AE530" t="str">
            <v>Indice Gral Construccion CAC [IGralCAC]</v>
          </cell>
          <cell r="AF530" t="str">
            <v>GG</v>
          </cell>
          <cell r="AJ530" t="str">
            <v>TASA DE DERECHOS Y SERVICIOS [001]PERMISOS MUNICIPALES [03VA000100]Indice Gral Construccion CAC [IGralCAC]</v>
          </cell>
          <cell r="AN530">
            <v>381.54178924921388</v>
          </cell>
        </row>
        <row r="531">
          <cell r="AB531" t="str">
            <v>TASA DE DERECHOS Y SERVICIOS [001]</v>
          </cell>
          <cell r="AC531" t="str">
            <v>PERMISOS MUNICIPALES [03VA000100]</v>
          </cell>
          <cell r="AE531" t="str">
            <v>Indice Gral Construccion CAC [IGralCAC]</v>
          </cell>
          <cell r="AF531" t="str">
            <v>GG</v>
          </cell>
          <cell r="AJ531" t="str">
            <v>TASA DE DERECHOS Y SERVICIOS [001]PERMISOS MUNICIPALES [03VA000100]Indice Gral Construccion CAC [IGralCAC]</v>
          </cell>
          <cell r="AN531">
            <v>2579.222495324686</v>
          </cell>
        </row>
        <row r="532">
          <cell r="AB532" t="str">
            <v>TASA DE DERECHOS Y SERVICIOS [001]</v>
          </cell>
          <cell r="AC532" t="str">
            <v>PERMISOS MUNICIPALES [03VA000100]</v>
          </cell>
          <cell r="AE532" t="str">
            <v>Indice Gral Construccion CAC [IGralCAC]</v>
          </cell>
          <cell r="AF532" t="str">
            <v>GG</v>
          </cell>
          <cell r="AJ532" t="str">
            <v>TASA DE DERECHOS Y SERVICIOS [001]PERMISOS MUNICIPALES [03VA000100]Indice Gral Construccion CAC [IGralCAC]</v>
          </cell>
          <cell r="AN532">
            <v>381.54178924921388</v>
          </cell>
        </row>
        <row r="533">
          <cell r="AB533" t="str">
            <v>ESTRUCTURAS [008]</v>
          </cell>
          <cell r="AC533" t="str">
            <v>Consumibles Varios Aditivos,Desenco,clavos,EPS [EST40]</v>
          </cell>
          <cell r="AE533" t="str">
            <v>Indice Materiales Construccion CAC [IMatCAC]</v>
          </cell>
          <cell r="AF533" t="str">
            <v>MAT</v>
          </cell>
          <cell r="AJ533" t="str">
            <v>ESTRUCTURAS [008]Consumibles Varios Aditivos,Desenco,clavos,EPS [EST40]Indice Materiales Construccion CAC [IMatCAC]</v>
          </cell>
          <cell r="AN533">
            <v>38014.292595348837</v>
          </cell>
        </row>
        <row r="534">
          <cell r="AB534" t="str">
            <v>ESTRUCTURAS [008]</v>
          </cell>
          <cell r="AC534" t="str">
            <v>Consumibles Varios Aditivos,Desenco,clavos,EPS [EST40]</v>
          </cell>
          <cell r="AE534" t="str">
            <v>Indice Materiales Construccion CAC [IMatCAC]</v>
          </cell>
          <cell r="AF534" t="str">
            <v>MAT</v>
          </cell>
          <cell r="AJ534" t="str">
            <v>ESTRUCTURAS [008]Consumibles Varios Aditivos,Desenco,clavos,EPS [EST40]Indice Materiales Construccion CAC [IMatCAC]</v>
          </cell>
          <cell r="AN534">
            <v>8542.3604651162786</v>
          </cell>
        </row>
        <row r="535">
          <cell r="AB535" t="str">
            <v>TASA DE DERECHOS Y SERVICIOS [001]</v>
          </cell>
          <cell r="AC535" t="str">
            <v>PERMISOS MUNICIPALES [03VA000100]</v>
          </cell>
          <cell r="AE535" t="str">
            <v>Indice Gral Construccion CAC [IGralCAC]</v>
          </cell>
          <cell r="AF535" t="str">
            <v>GG</v>
          </cell>
          <cell r="AJ535" t="str">
            <v>TASA DE DERECHOS Y SERVICIOS [001]PERMISOS MUNICIPALES [03VA000100]Indice Gral Construccion CAC [IGralCAC]</v>
          </cell>
          <cell r="AN535">
            <v>2579.222495324686</v>
          </cell>
        </row>
        <row r="536">
          <cell r="AB536" t="str">
            <v>TASA DE DERECHOS Y SERVICIOS [001]</v>
          </cell>
          <cell r="AC536" t="str">
            <v>PERMISOS MUNICIPALES [03VA000100]</v>
          </cell>
          <cell r="AE536" t="str">
            <v>Indice Gral Construccion CAC [IGralCAC]</v>
          </cell>
          <cell r="AF536" t="str">
            <v>GG</v>
          </cell>
          <cell r="AJ536" t="str">
            <v>TASA DE DERECHOS Y SERVICIOS [001]PERMISOS MUNICIPALES [03VA000100]Indice Gral Construccion CAC [IGralCAC]</v>
          </cell>
          <cell r="AN536">
            <v>381.54178924921388</v>
          </cell>
        </row>
        <row r="537">
          <cell r="AB537" t="str">
            <v>TASA DE DERECHOS Y SERVICIOS [001]</v>
          </cell>
          <cell r="AC537" t="str">
            <v>PERMISOS MUNICIPALES [03VA000100]</v>
          </cell>
          <cell r="AE537" t="str">
            <v>Indice Gral Construccion CAC [IGralCAC]</v>
          </cell>
          <cell r="AF537" t="str">
            <v>GG</v>
          </cell>
          <cell r="AJ537" t="str">
            <v>TASA DE DERECHOS Y SERVICIOS [001]PERMISOS MUNICIPALES [03VA000100]Indice Gral Construccion CAC [IGralCAC]</v>
          </cell>
          <cell r="AN537">
            <v>2579.222495324686</v>
          </cell>
        </row>
        <row r="538">
          <cell r="AB538" t="str">
            <v>ESTRUCTURAS [008]</v>
          </cell>
          <cell r="AC538" t="str">
            <v/>
          </cell>
          <cell r="AE538" t="str">
            <v>HIERRO TORSIONADO [AC01]</v>
          </cell>
          <cell r="AF538" t="str">
            <v>MAT</v>
          </cell>
          <cell r="AJ538" t="str">
            <v>-</v>
          </cell>
          <cell r="AN538">
            <v>92001.397437209293</v>
          </cell>
        </row>
        <row r="539">
          <cell r="AB539" t="str">
            <v>ESTRUCTURAS [008]</v>
          </cell>
          <cell r="AC539" t="str">
            <v/>
          </cell>
          <cell r="AE539" t="str">
            <v>HIERRO TORSIONADO [AC01]</v>
          </cell>
          <cell r="AF539" t="str">
            <v>MAT</v>
          </cell>
          <cell r="AJ539" t="str">
            <v>-</v>
          </cell>
          <cell r="AN539">
            <v>34352.204567441855</v>
          </cell>
        </row>
        <row r="540">
          <cell r="AB540" t="str">
            <v>ESTRUCTURAS [008]</v>
          </cell>
          <cell r="AC540" t="str">
            <v/>
          </cell>
          <cell r="AE540" t="str">
            <v>ALAMBRE NEGRO Nº16 [AC02]</v>
          </cell>
          <cell r="AF540" t="str">
            <v>MAT</v>
          </cell>
          <cell r="AJ540" t="str">
            <v>-</v>
          </cell>
          <cell r="AN540">
            <v>10837.846046511626</v>
          </cell>
        </row>
        <row r="541">
          <cell r="AB541" t="str">
            <v>ESTRUCTURAS [008]</v>
          </cell>
          <cell r="AC541" t="str">
            <v>BOVEDILLAS + LOSA CASETONADO [EST16]</v>
          </cell>
          <cell r="AE541" t="str">
            <v>CASETON EPS 50X50X12 [EPS01]</v>
          </cell>
          <cell r="AF541" t="str">
            <v>MAT</v>
          </cell>
          <cell r="AJ541" t="str">
            <v>ESTRUCTURAS [008]BOVEDILLAS + LOSA CASETONADO [EST16]CASETON EPS 50X50X12 [EPS01]</v>
          </cell>
          <cell r="AN541">
            <v>64338.16776279069</v>
          </cell>
        </row>
        <row r="542">
          <cell r="AB542" t="str">
            <v>ESTRUCTURAS [008]</v>
          </cell>
          <cell r="AC542" t="str">
            <v/>
          </cell>
          <cell r="AE542" t="str">
            <v>Malla Q-188 Ø6 por kg [MallaQ188]</v>
          </cell>
          <cell r="AF542" t="str">
            <v>MAT</v>
          </cell>
          <cell r="AJ542" t="str">
            <v>-</v>
          </cell>
          <cell r="AN542">
            <v>88525.970937209291</v>
          </cell>
        </row>
        <row r="543">
          <cell r="AB543" t="str">
            <v>Ventas y Administracion [038]</v>
          </cell>
          <cell r="AC543" t="str">
            <v>Fiduciario [Fiduciario]</v>
          </cell>
          <cell r="AE543" t="str">
            <v>Indice Mano de Obra Construccion CAC [IMoCAC]</v>
          </cell>
          <cell r="AF543" t="str">
            <v>MO</v>
          </cell>
          <cell r="AJ543" t="str">
            <v>Ventas y Administracion [038]Fiduciario [Fiduciario]Indice Mano de Obra Construccion CAC [IMoCAC]</v>
          </cell>
          <cell r="AN543">
            <v>20014.918895221395</v>
          </cell>
        </row>
        <row r="544">
          <cell r="AB544" t="str">
            <v>ESTRUCTURAS [008]</v>
          </cell>
          <cell r="AC544" t="str">
            <v/>
          </cell>
          <cell r="AE544" t="str">
            <v>HIERRO TORSIONADO [AC01]</v>
          </cell>
          <cell r="AF544" t="str">
            <v>MAT</v>
          </cell>
          <cell r="AJ544" t="str">
            <v>-</v>
          </cell>
          <cell r="AN544">
            <v>32816.463383720926</v>
          </cell>
        </row>
        <row r="545">
          <cell r="AB545" t="str">
            <v>ESTRUCTURAS [008]</v>
          </cell>
          <cell r="AC545" t="str">
            <v/>
          </cell>
          <cell r="AE545" t="str">
            <v>HIERRO TORSIONADO [AC01]</v>
          </cell>
          <cell r="AF545" t="str">
            <v>MAT</v>
          </cell>
          <cell r="AJ545" t="str">
            <v>-</v>
          </cell>
          <cell r="AN545">
            <v>136453.38810697672</v>
          </cell>
        </row>
        <row r="546">
          <cell r="AB546" t="str">
            <v>Ventas y Administracion [038]</v>
          </cell>
          <cell r="AC546" t="str">
            <v>Gastos bancarios [Banco]</v>
          </cell>
          <cell r="AE546" t="str">
            <v>Indice Gral Construccion CAC [IGralCAC]</v>
          </cell>
          <cell r="AF546" t="str">
            <v>GG</v>
          </cell>
          <cell r="AJ546" t="str">
            <v>Ventas y Administracion [038]Gastos bancarios [Banco]Indice Gral Construccion CAC [IGralCAC]</v>
          </cell>
          <cell r="AN546">
            <v>2098.4798408706765</v>
          </cell>
        </row>
        <row r="547">
          <cell r="AB547" t="str">
            <v>SERVICIOS VARIOS [002]</v>
          </cell>
          <cell r="AC547" t="str">
            <v>FLETES [03VA000032]</v>
          </cell>
          <cell r="AE547" t="str">
            <v>Indice Gral Construccion CAC [IGralCAC]</v>
          </cell>
          <cell r="AF547" t="str">
            <v>GG</v>
          </cell>
          <cell r="AJ547" t="str">
            <v>SERVICIOS VARIOS [002]FLETES [03VA000032]Indice Gral Construccion CAC [IGralCAC]</v>
          </cell>
          <cell r="AN547">
            <v>572.31268387382079</v>
          </cell>
        </row>
        <row r="548">
          <cell r="AB548" t="str">
            <v>ESTRUCTURAS [008]</v>
          </cell>
          <cell r="AC548" t="str">
            <v>Consumibles Varios Aditivos,Desenco,clavos,EPS [EST40]</v>
          </cell>
          <cell r="AE548" t="str">
            <v>Indice Materiales Construccion CAC [IMatCAC]</v>
          </cell>
          <cell r="AF548" t="str">
            <v>MAT</v>
          </cell>
          <cell r="AJ548" t="str">
            <v>ESTRUCTURAS [008]Consumibles Varios Aditivos,Desenco,clavos,EPS [EST40]Indice Materiales Construccion CAC [IMatCAC]</v>
          </cell>
          <cell r="AN548">
            <v>11576.886686350148</v>
          </cell>
        </row>
        <row r="549">
          <cell r="AB549" t="str">
            <v>TASA DE DERECHOS Y SERVICIOS [001]</v>
          </cell>
          <cell r="AC549" t="str">
            <v>PERMISOS MUNICIPALES [03VA000100]</v>
          </cell>
          <cell r="AE549" t="str">
            <v>Indice Gral Construccion CAC [IGralCAC]</v>
          </cell>
          <cell r="AF549" t="str">
            <v>GG</v>
          </cell>
          <cell r="AJ549" t="str">
            <v>TASA DE DERECHOS Y SERVICIOS [001]PERMISOS MUNICIPALES [03VA000100]Indice Gral Construccion CAC [IGralCAC]</v>
          </cell>
          <cell r="AN549">
            <v>4507.4597172462045</v>
          </cell>
        </row>
        <row r="550">
          <cell r="AB550" t="str">
            <v>TASA DE DERECHOS Y SERVICIOS [001]</v>
          </cell>
          <cell r="AC550" t="str">
            <v>PERMISOS MUNICIPALES [03VA000100]</v>
          </cell>
          <cell r="AE550" t="str">
            <v>Indice Gral Construccion CAC [IGralCAC]</v>
          </cell>
          <cell r="AF550" t="str">
            <v>GG</v>
          </cell>
          <cell r="AJ550" t="str">
            <v>TASA DE DERECHOS Y SERVICIOS [001]PERMISOS MUNICIPALES [03VA000100]Indice Gral Construccion CAC [IGralCAC]</v>
          </cell>
          <cell r="AN550">
            <v>376.87790277978297</v>
          </cell>
        </row>
        <row r="551">
          <cell r="AB551" t="str">
            <v>AYUDA DE GREMIOS [003]</v>
          </cell>
          <cell r="AC551" t="str">
            <v>SERVICIO DE CONTENEDOR ESTRUCTURA [03VA000026]</v>
          </cell>
          <cell r="AE551" t="str">
            <v>Indice Gral Construccion CAC [IGralCAC]</v>
          </cell>
          <cell r="AF551" t="str">
            <v>GG</v>
          </cell>
          <cell r="AJ551" t="str">
            <v>AYUDA DE GREMIOS [003]SERVICIO DE CONTENEDOR ESTRUCTURA [03VA000026]Indice Gral Construccion CAC [IGralCAC]</v>
          </cell>
          <cell r="AN551">
            <v>25627.697389025241</v>
          </cell>
        </row>
        <row r="552">
          <cell r="AB552" t="str">
            <v>PRELIMINARES [004]</v>
          </cell>
          <cell r="AC552" t="str">
            <v>CERCO DE OBRA [03TP001003]</v>
          </cell>
          <cell r="AE552" t="str">
            <v>Indice Gral Construccion CAC [IGralCAC]</v>
          </cell>
          <cell r="AF552" t="str">
            <v>GG</v>
          </cell>
          <cell r="AJ552" t="str">
            <v>PRELIMINARES [004]CERCO DE OBRA [03TP001003]Indice Gral Construccion CAC [IGralCAC]</v>
          </cell>
          <cell r="AN552">
            <v>1571.2793522694712</v>
          </cell>
        </row>
        <row r="553">
          <cell r="AB553" t="str">
            <v>SERVICIOS VARIOS [002]</v>
          </cell>
          <cell r="AC553" t="str">
            <v>FLETES [03VA000032]</v>
          </cell>
          <cell r="AE553" t="str">
            <v>Indice Gral Construccion CAC [IGralCAC]</v>
          </cell>
          <cell r="AF553" t="str">
            <v>GG</v>
          </cell>
          <cell r="AJ553" t="str">
            <v>SERVICIOS VARIOS [002]FLETES [03VA000032]Indice Gral Construccion CAC [IGralCAC]</v>
          </cell>
          <cell r="AN553">
            <v>188.43895138989149</v>
          </cell>
        </row>
        <row r="554">
          <cell r="AB554" t="str">
            <v>Ventas y Administracion [038]</v>
          </cell>
          <cell r="AC554" t="str">
            <v>Gastos de publicidad [Publicidad]</v>
          </cell>
          <cell r="AE554" t="str">
            <v>Indice Gral Construccion CAC [IGralCAC]</v>
          </cell>
          <cell r="AF554" t="str">
            <v>GG</v>
          </cell>
          <cell r="AJ554" t="str">
            <v>Ventas y Administracion [038]Gastos de publicidad [Publicidad]Indice Gral Construccion CAC [IGralCAC]</v>
          </cell>
          <cell r="AN554">
            <v>21482.040458447631</v>
          </cell>
        </row>
        <row r="555">
          <cell r="AB555" t="str">
            <v>Ventas y Administracion [038]</v>
          </cell>
          <cell r="AC555" t="str">
            <v>Mensual estudio contable [EstCont]</v>
          </cell>
          <cell r="AE555" t="str">
            <v>Indice Gral Construccion CAC [IGralCAC]</v>
          </cell>
          <cell r="AF555" t="str">
            <v>GG</v>
          </cell>
          <cell r="AJ555" t="str">
            <v>Ventas y Administracion [038]Mensual estudio contable [EstCont]Indice Gral Construccion CAC [IGralCAC]</v>
          </cell>
          <cell r="AN555">
            <v>63315.487667003537</v>
          </cell>
        </row>
        <row r="556">
          <cell r="AB556" t="str">
            <v>ESTRUCTURAS [008]</v>
          </cell>
          <cell r="AC556" t="str">
            <v>Consumibles Varios Aditivos,Desenco,clavos,EPS [EST40]</v>
          </cell>
          <cell r="AE556" t="str">
            <v>Indice Materiales Construccion CAC [IMatCAC]</v>
          </cell>
          <cell r="AF556" t="str">
            <v>MAT</v>
          </cell>
          <cell r="AJ556" t="str">
            <v>ESTRUCTURAS [008]Consumibles Varios Aditivos,Desenco,clavos,EPS [EST40]Indice Materiales Construccion CAC [IMatCAC]</v>
          </cell>
          <cell r="AN556">
            <v>2111.8307893175074</v>
          </cell>
        </row>
        <row r="557">
          <cell r="AB557" t="str">
            <v>TASA DE DERECHOS Y SERVICIOS [001]</v>
          </cell>
          <cell r="AC557" t="str">
            <v>PERMISOS MUNICIPALES [03VA000100]</v>
          </cell>
          <cell r="AE557" t="str">
            <v>Indice Gral Construccion CAC [IGralCAC]</v>
          </cell>
          <cell r="AF557" t="str">
            <v>GG</v>
          </cell>
          <cell r="AJ557" t="str">
            <v>TASA DE DERECHOS Y SERVICIOS [001]PERMISOS MUNICIPALES [03VA000100]Indice Gral Construccion CAC [IGralCAC]</v>
          </cell>
          <cell r="AN557">
            <v>2547.6946227913327</v>
          </cell>
        </row>
        <row r="558">
          <cell r="AB558" t="str">
            <v>ESTRUCTURAS [008]</v>
          </cell>
          <cell r="AC558" t="str">
            <v/>
          </cell>
          <cell r="AE558" t="str">
            <v>HIERRO TORSIONADO [AC01]</v>
          </cell>
          <cell r="AF558" t="str">
            <v>MAT</v>
          </cell>
          <cell r="AJ558" t="str">
            <v>-</v>
          </cell>
          <cell r="AN558">
            <v>79772.179673590508</v>
          </cell>
        </row>
        <row r="559">
          <cell r="AB559" t="str">
            <v>TASA DE DERECHOS Y SERVICIOS [001]</v>
          </cell>
          <cell r="AC559" t="str">
            <v>PERMISOS MUNICIPALES [03VA000100]</v>
          </cell>
          <cell r="AE559" t="str">
            <v>Indice Gral Construccion CAC [IGralCAC]</v>
          </cell>
          <cell r="AF559" t="str">
            <v>GG</v>
          </cell>
          <cell r="AJ559" t="str">
            <v>TASA DE DERECHOS Y SERVICIOS [001]PERMISOS MUNICIPALES [03VA000100]Indice Gral Construccion CAC [IGralCAC]</v>
          </cell>
          <cell r="AN559">
            <v>376.87790277978297</v>
          </cell>
        </row>
        <row r="560">
          <cell r="AB560" t="str">
            <v>TASA DE DERECHOS Y SERVICIOS [001]</v>
          </cell>
          <cell r="AC560" t="str">
            <v>PERMISOS MUNICIPALES [03VA000100]</v>
          </cell>
          <cell r="AE560" t="str">
            <v>Indice Gral Construccion CAC [IGralCAC]</v>
          </cell>
          <cell r="AF560" t="str">
            <v>GG</v>
          </cell>
          <cell r="AJ560" t="str">
            <v>TASA DE DERECHOS Y SERVICIOS [001]PERMISOS MUNICIPALES [03VA000100]Indice Gral Construccion CAC [IGralCAC]</v>
          </cell>
          <cell r="AN560">
            <v>1997.4528847328497</v>
          </cell>
        </row>
        <row r="561">
          <cell r="AB561" t="str">
            <v>TASA DE DERECHOS Y SERVICIOS [001]</v>
          </cell>
          <cell r="AC561" t="str">
            <v>PERMISOS MUNICIPALES [03VA000100]</v>
          </cell>
          <cell r="AE561" t="str">
            <v>Indice Gral Construccion CAC [IGralCAC]</v>
          </cell>
          <cell r="AF561" t="str">
            <v>GG</v>
          </cell>
          <cell r="AJ561" t="str">
            <v>TASA DE DERECHOS Y SERVICIOS [001]PERMISOS MUNICIPALES [03VA000100]Indice Gral Construccion CAC [IGralCAC]</v>
          </cell>
          <cell r="AN561">
            <v>2547.6946227913327</v>
          </cell>
        </row>
        <row r="562">
          <cell r="AB562" t="str">
            <v>TASA DE DERECHOS Y SERVICIOS [001]</v>
          </cell>
          <cell r="AC562" t="str">
            <v>Servicio de provision de energia electrica [electricidad]</v>
          </cell>
          <cell r="AE562" t="str">
            <v>Indice Gral Construccion CAC [IGralCAC]</v>
          </cell>
          <cell r="AF562" t="str">
            <v>GG</v>
          </cell>
          <cell r="AJ562" t="str">
            <v>TASA DE DERECHOS Y SERVICIOS [001]Servicio de provision de energia electrica [electricidad]Indice Gral Construccion CAC [IGralCAC]</v>
          </cell>
          <cell r="AN562">
            <v>25310.893823948554</v>
          </cell>
        </row>
        <row r="563">
          <cell r="AB563" t="str">
            <v>ESTRUCTURAS [008]</v>
          </cell>
          <cell r="AC563" t="str">
            <v>Consumibles Varios Aditivos,Desenco,clavos,EPS [EST40]</v>
          </cell>
          <cell r="AE563" t="str">
            <v>Indice Materiales Construccion CAC [IMatCAC]</v>
          </cell>
          <cell r="AF563" t="str">
            <v>MAT</v>
          </cell>
          <cell r="AJ563" t="str">
            <v>ESTRUCTURAS [008]Consumibles Varios Aditivos,Desenco,clavos,EPS [EST40]Indice Materiales Construccion CAC [IMatCAC]</v>
          </cell>
          <cell r="AN563">
            <v>20895.468605341248</v>
          </cell>
        </row>
        <row r="564">
          <cell r="AB564" t="str">
            <v>TASA DE DERECHOS Y SERVICIOS [001]</v>
          </cell>
          <cell r="AC564" t="str">
            <v>PERMISOS MUNICIPALES [03VA000100]</v>
          </cell>
          <cell r="AE564" t="str">
            <v>Indice Gral Construccion CAC [IGralCAC]</v>
          </cell>
          <cell r="AF564" t="str">
            <v>GG</v>
          </cell>
          <cell r="AJ564" t="str">
            <v>TASA DE DERECHOS Y SERVICIOS [001]PERMISOS MUNICIPALES [03VA000100]Indice Gral Construccion CAC [IGralCAC]</v>
          </cell>
          <cell r="AN564">
            <v>2547.6946227913327</v>
          </cell>
        </row>
        <row r="565">
          <cell r="AB565" t="str">
            <v>TASA DE DERECHOS Y SERVICIOS [001]</v>
          </cell>
          <cell r="AC565" t="str">
            <v>PERMISOS MUNICIPALES [03VA000100]</v>
          </cell>
          <cell r="AE565" t="str">
            <v>Indice Gral Construccion CAC [IGralCAC]</v>
          </cell>
          <cell r="AF565" t="str">
            <v>GG</v>
          </cell>
          <cell r="AJ565" t="str">
            <v>TASA DE DERECHOS Y SERVICIOS [001]PERMISOS MUNICIPALES [03VA000100]Indice Gral Construccion CAC [IGralCAC]</v>
          </cell>
          <cell r="AN565">
            <v>753.75580555956594</v>
          </cell>
        </row>
        <row r="566">
          <cell r="AB566" t="str">
            <v>TASA DE DERECHOS Y SERVICIOS [001]</v>
          </cell>
          <cell r="AC566" t="str">
            <v>PERMISOS MUNICIPALES [03VA000100]</v>
          </cell>
          <cell r="AE566" t="str">
            <v>Indice Gral Construccion CAC [IGralCAC]</v>
          </cell>
          <cell r="AF566" t="str">
            <v>GG</v>
          </cell>
          <cell r="AJ566" t="str">
            <v>TASA DE DERECHOS Y SERVICIOS [001]PERMISOS MUNICIPALES [03VA000100]Indice Gral Construccion CAC [IGralCAC]</v>
          </cell>
          <cell r="AN566">
            <v>2547.6946227913327</v>
          </cell>
        </row>
        <row r="567">
          <cell r="AB567" t="str">
            <v>TASA DE DERECHOS Y SERVICIOS [001]</v>
          </cell>
          <cell r="AC567" t="str">
            <v>PERMISOS MUNICIPALES [03VA000100]</v>
          </cell>
          <cell r="AE567" t="str">
            <v>Indice Gral Construccion CAC [IGralCAC]</v>
          </cell>
          <cell r="AF567" t="str">
            <v>GG</v>
          </cell>
          <cell r="AJ567" t="str">
            <v>TASA DE DERECHOS Y SERVICIOS [001]PERMISOS MUNICIPALES [03VA000100]Indice Gral Construccion CAC [IGralCAC]</v>
          </cell>
          <cell r="AN567">
            <v>2547.6946227913327</v>
          </cell>
        </row>
        <row r="568">
          <cell r="AB568" t="str">
            <v>TASA DE DERECHOS Y SERVICIOS [001]</v>
          </cell>
          <cell r="AC568" t="str">
            <v>PERMISOS MUNICIPALES [03VA000100]</v>
          </cell>
          <cell r="AE568" t="str">
            <v>Indice Gral Construccion CAC [IGralCAC]</v>
          </cell>
          <cell r="AF568" t="str">
            <v>GG</v>
          </cell>
          <cell r="AJ568" t="str">
            <v>TASA DE DERECHOS Y SERVICIOS [001]PERMISOS MUNICIPALES [03VA000100]Indice Gral Construccion CAC [IGralCAC]</v>
          </cell>
          <cell r="AN568">
            <v>1997.4528847328497</v>
          </cell>
        </row>
        <row r="569">
          <cell r="AB569" t="str">
            <v>TASA DE DERECHOS Y SERVICIOS [001]</v>
          </cell>
          <cell r="AC569" t="str">
            <v>TASAS, DERECHOS, SERVICIOS [98TD000001]</v>
          </cell>
          <cell r="AE569" t="str">
            <v>Indice Gral Construccion CAC [IGralCAC]</v>
          </cell>
          <cell r="AF569" t="str">
            <v>GG</v>
          </cell>
          <cell r="AJ569" t="str">
            <v>TASA DE DERECHOS Y SERVICIOS [001]TASAS, DERECHOS, SERVICIOS [98TD000001]Indice Gral Construccion CAC [IGralCAC]</v>
          </cell>
          <cell r="AN569">
            <v>71972.033903742646</v>
          </cell>
        </row>
        <row r="570">
          <cell r="AB570" t="str">
            <v>TASA DE DERECHOS Y SERVICIOS [001]</v>
          </cell>
          <cell r="AC570" t="str">
            <v>TASAS, DERECHOS, SERVICIOS [98TD000001]</v>
          </cell>
          <cell r="AE570" t="str">
            <v>Indice Gral Construccion CAC [IGralCAC]</v>
          </cell>
          <cell r="AF570" t="str">
            <v>GG</v>
          </cell>
          <cell r="AJ570" t="str">
            <v>TASA DE DERECHOS Y SERVICIOS [001]TASAS, DERECHOS, SERVICIOS [98TD000001]Indice Gral Construccion CAC [IGralCAC]</v>
          </cell>
          <cell r="AN570">
            <v>1552.0585792277022</v>
          </cell>
        </row>
        <row r="571">
          <cell r="AB571" t="str">
            <v>TASA DE DERECHOS Y SERVICIOS [001]</v>
          </cell>
          <cell r="AC571" t="str">
            <v>TASAS, DERECHOS, SERVICIOS [98TD000001]</v>
          </cell>
          <cell r="AE571" t="str">
            <v>Indice Gral Construccion CAC [IGralCAC]</v>
          </cell>
          <cell r="AF571" t="str">
            <v>GG</v>
          </cell>
          <cell r="AJ571" t="str">
            <v>TASA DE DERECHOS Y SERVICIOS [001]TASAS, DERECHOS, SERVICIOS [98TD000001]Indice Gral Construccion CAC [IGralCAC]</v>
          </cell>
          <cell r="AN571">
            <v>1552.0585792277022</v>
          </cell>
        </row>
        <row r="572">
          <cell r="AB572" t="str">
            <v>TASA DE DERECHOS Y SERVICIOS [001]</v>
          </cell>
          <cell r="AC572" t="str">
            <v>PERMISOS MUNICIPALES [03VA000100]</v>
          </cell>
          <cell r="AE572" t="str">
            <v>Indice Gral Construccion CAC [IGralCAC]</v>
          </cell>
          <cell r="AF572" t="str">
            <v>GG</v>
          </cell>
          <cell r="AJ572" t="str">
            <v>TASA DE DERECHOS Y SERVICIOS [001]PERMISOS MUNICIPALES [03VA000100]Indice Gral Construccion CAC [IGralCAC]</v>
          </cell>
          <cell r="AN572">
            <v>2547.6946227913327</v>
          </cell>
        </row>
        <row r="573">
          <cell r="AB573" t="str">
            <v>TASA DE DERECHOS Y SERVICIOS [001]</v>
          </cell>
          <cell r="AC573" t="str">
            <v>PERMISOS MUNICIPALES [03VA000100]</v>
          </cell>
          <cell r="AE573" t="str">
            <v>Indice Gral Construccion CAC [IGralCAC]</v>
          </cell>
          <cell r="AF573" t="str">
            <v>GG</v>
          </cell>
          <cell r="AJ573" t="str">
            <v>TASA DE DERECHOS Y SERVICIOS [001]PERMISOS MUNICIPALES [03VA000100]Indice Gral Construccion CAC [IGralCAC]</v>
          </cell>
          <cell r="AN573">
            <v>2547.6946227913327</v>
          </cell>
        </row>
        <row r="574">
          <cell r="AB574" t="str">
            <v>TASA DE DERECHOS Y SERVICIOS [001]</v>
          </cell>
          <cell r="AC574" t="str">
            <v>PERMISOS MUNICIPALES [03VA000100]</v>
          </cell>
          <cell r="AE574" t="str">
            <v>Indice Gral Construccion CAC [IGralCAC]</v>
          </cell>
          <cell r="AF574" t="str">
            <v>GG</v>
          </cell>
          <cell r="AJ574" t="str">
            <v>TASA DE DERECHOS Y SERVICIOS [001]PERMISOS MUNICIPALES [03VA000100]Indice Gral Construccion CAC [IGralCAC]</v>
          </cell>
          <cell r="AN574">
            <v>2547.6946227913327</v>
          </cell>
        </row>
        <row r="575">
          <cell r="AB575" t="str">
            <v>TASA DE DERECHOS Y SERVICIOS [001]</v>
          </cell>
          <cell r="AC575" t="str">
            <v>PERMISOS MUNICIPALES [03VA000100]</v>
          </cell>
          <cell r="AE575" t="str">
            <v>Indice Gral Construccion CAC [IGralCAC]</v>
          </cell>
          <cell r="AF575" t="str">
            <v>GG</v>
          </cell>
          <cell r="AJ575" t="str">
            <v>TASA DE DERECHOS Y SERVICIOS [001]PERMISOS MUNICIPALES [03VA000100]Indice Gral Construccion CAC [IGralCAC]</v>
          </cell>
          <cell r="AN575">
            <v>753.75580555956594</v>
          </cell>
        </row>
        <row r="576">
          <cell r="AB576" t="str">
            <v>ESTRUCTURAS [008]</v>
          </cell>
          <cell r="AC576" t="str">
            <v>Consumibles Varios Aditivos,Desenco,clavos,EPS [EST40]</v>
          </cell>
          <cell r="AE576" t="str">
            <v>Indice Materiales Construccion CAC [IMatCAC]</v>
          </cell>
          <cell r="AF576" t="str">
            <v>MAT</v>
          </cell>
          <cell r="AJ576" t="str">
            <v>ESTRUCTURAS [008]Consumibles Varios Aditivos,Desenco,clavos,EPS [EST40]Indice Materiales Construccion CAC [IMatCAC]</v>
          </cell>
          <cell r="AN576">
            <v>5985.4632712166176</v>
          </cell>
        </row>
        <row r="577">
          <cell r="AB577" t="str">
            <v>TASA DE DERECHOS Y SERVICIOS [001]</v>
          </cell>
          <cell r="AC577" t="str">
            <v>TASAS, DERECHOS, SERVICIOS [98TD000001]</v>
          </cell>
          <cell r="AE577" t="str">
            <v>Indice Gral Construccion CAC [IGralCAC]</v>
          </cell>
          <cell r="AF577" t="str">
            <v>GG</v>
          </cell>
          <cell r="AJ577" t="str">
            <v>TASA DE DERECHOS Y SERVICIOS [001]TASAS, DERECHOS, SERVICIOS [98TD000001]Indice Gral Construccion CAC [IGralCAC]</v>
          </cell>
          <cell r="AN577">
            <v>69877.949524737065</v>
          </cell>
        </row>
        <row r="578">
          <cell r="AB578" t="str">
            <v>ESTRUCTURAS [008]</v>
          </cell>
          <cell r="AC578" t="str">
            <v>Consumibles Varios Aditivos,Desenco,clavos,EPS [EST40]</v>
          </cell>
          <cell r="AE578" t="str">
            <v>Indice Materiales Construccion CAC [IMatCAC]</v>
          </cell>
          <cell r="AF578" t="str">
            <v>MAT</v>
          </cell>
          <cell r="AJ578" t="str">
            <v>ESTRUCTURAS [008]Consumibles Varios Aditivos,Desenco,clavos,EPS [EST40]Indice Materiales Construccion CAC [IMatCAC]</v>
          </cell>
          <cell r="AN578">
            <v>5750.3678225519288</v>
          </cell>
        </row>
        <row r="579">
          <cell r="AB579" t="str">
            <v>SERVICIOS VARIOS [002]</v>
          </cell>
          <cell r="AC579" t="str">
            <v>FLETES [03VA000032]</v>
          </cell>
          <cell r="AE579" t="str">
            <v>Indice Gral Construccion CAC [IGralCAC]</v>
          </cell>
          <cell r="AF579" t="str">
            <v>GG</v>
          </cell>
          <cell r="AJ579" t="str">
            <v>SERVICIOS VARIOS [002]FLETES [03VA000032]Indice Gral Construccion CAC [IGralCAC]</v>
          </cell>
          <cell r="AN579">
            <v>942.19475694945743</v>
          </cell>
        </row>
        <row r="580">
          <cell r="AB580" t="str">
            <v>TASA DE DERECHOS Y SERVICIOS [001]</v>
          </cell>
          <cell r="AC580" t="str">
            <v>TEM [TEM]</v>
          </cell>
          <cell r="AE580" t="str">
            <v>Indice Gral Construccion CAC [IGralCAC]</v>
          </cell>
          <cell r="AF580" t="str">
            <v>GG</v>
          </cell>
          <cell r="AJ580" t="str">
            <v>TASA DE DERECHOS Y SERVICIOS [001]TEM [TEM]Indice Gral Construccion CAC [IGralCAC]</v>
          </cell>
          <cell r="AN580">
            <v>1348.4691361460634</v>
          </cell>
        </row>
        <row r="581">
          <cell r="AB581" t="str">
            <v>TASA DE DERECHOS Y SERVICIOS [001]</v>
          </cell>
          <cell r="AC581" t="str">
            <v>PERMISOS MUNICIPALES [03VA000100]</v>
          </cell>
          <cell r="AE581" t="str">
            <v>Indice Gral Construccion CAC [IGralCAC]</v>
          </cell>
          <cell r="AF581" t="str">
            <v>GG</v>
          </cell>
          <cell r="AJ581" t="str">
            <v>TASA DE DERECHOS Y SERVICIOS [001]PERMISOS MUNICIPALES [03VA000100]Indice Gral Construccion CAC [IGralCAC]</v>
          </cell>
          <cell r="AN581">
            <v>2547.6946227913327</v>
          </cell>
        </row>
        <row r="582">
          <cell r="AB582" t="str">
            <v>TASA DE DERECHOS Y SERVICIOS [001]</v>
          </cell>
          <cell r="AC582" t="str">
            <v>PERMISOS MUNICIPALES [03VA000100]</v>
          </cell>
          <cell r="AE582" t="str">
            <v>Indice Gral Construccion CAC [IGralCAC]</v>
          </cell>
          <cell r="AF582" t="str">
            <v>GG</v>
          </cell>
          <cell r="AJ582" t="str">
            <v>TASA DE DERECHOS Y SERVICIOS [001]PERMISOS MUNICIPALES [03VA000100]Indice Gral Construccion CAC [IGralCAC]</v>
          </cell>
          <cell r="AN582">
            <v>2547.6946227913327</v>
          </cell>
        </row>
        <row r="583">
          <cell r="AB583" t="str">
            <v>TASA DE DERECHOS Y SERVICIOS [001]</v>
          </cell>
          <cell r="AC583" t="str">
            <v>PERMISOS MUNICIPALES [03VA000100]</v>
          </cell>
          <cell r="AE583" t="str">
            <v>Indice Gral Construccion CAC [IGralCAC]</v>
          </cell>
          <cell r="AF583" t="str">
            <v>GG</v>
          </cell>
          <cell r="AJ583" t="str">
            <v>TASA DE DERECHOS Y SERVICIOS [001]PERMISOS MUNICIPALES [03VA000100]Indice Gral Construccion CAC [IGralCAC]</v>
          </cell>
          <cell r="AN583">
            <v>1130.6337083393489</v>
          </cell>
        </row>
        <row r="584">
          <cell r="AB584" t="str">
            <v>TASA DE DERECHOS Y SERVICIOS [001]</v>
          </cell>
          <cell r="AC584" t="str">
            <v>PERMISOS MUNICIPALES [03VA000100]</v>
          </cell>
          <cell r="AE584" t="str">
            <v>Indice Gral Construccion CAC [IGralCAC]</v>
          </cell>
          <cell r="AF584" t="str">
            <v>GG</v>
          </cell>
          <cell r="AJ584" t="str">
            <v>TASA DE DERECHOS Y SERVICIOS [001]PERMISOS MUNICIPALES [03VA000100]Indice Gral Construccion CAC [IGralCAC]</v>
          </cell>
          <cell r="AN584">
            <v>2547.6946227913327</v>
          </cell>
        </row>
        <row r="585">
          <cell r="AB585" t="str">
            <v>ESTRUCTURAS [008]</v>
          </cell>
          <cell r="AC585" t="str">
            <v/>
          </cell>
          <cell r="AE585" t="str">
            <v>HIERRO TORSIONADO [AC01]</v>
          </cell>
          <cell r="AF585" t="str">
            <v>MAT</v>
          </cell>
          <cell r="AJ585" t="str">
            <v>-</v>
          </cell>
          <cell r="AN585">
            <v>560726.21460534132</v>
          </cell>
        </row>
        <row r="586">
          <cell r="AB586" t="str">
            <v>ESTRUCTURAS [008]</v>
          </cell>
          <cell r="AC586" t="str">
            <v/>
          </cell>
          <cell r="AE586" t="str">
            <v>HIERRO TORSIONADO [AC01]</v>
          </cell>
          <cell r="AF586" t="str">
            <v>MAT</v>
          </cell>
          <cell r="AJ586" t="str">
            <v>-</v>
          </cell>
          <cell r="AN586">
            <v>1007493.5744626113</v>
          </cell>
        </row>
        <row r="587">
          <cell r="AB587" t="str">
            <v>Ventas y Administracion [038]</v>
          </cell>
          <cell r="AC587" t="str">
            <v>Fiduciario [Fiduciario]</v>
          </cell>
          <cell r="AE587" t="str">
            <v>Indice Mano de Obra Construccion CAC [IMoCAC]</v>
          </cell>
          <cell r="AF587" t="str">
            <v>MO</v>
          </cell>
          <cell r="AJ587" t="str">
            <v>Ventas y Administracion [038]Fiduciario [Fiduciario]Indice Mano de Obra Construccion CAC [IMoCAC]</v>
          </cell>
          <cell r="AN587">
            <v>20014.918895221395</v>
          </cell>
        </row>
        <row r="588">
          <cell r="AB588" t="str">
            <v>Ventas y Administracion [038]</v>
          </cell>
          <cell r="AC588" t="str">
            <v>Gastos de publicidad [Publicidad]</v>
          </cell>
          <cell r="AE588" t="str">
            <v>Indice Gral Construccion CAC [IGralCAC]</v>
          </cell>
          <cell r="AF588" t="str">
            <v>GG</v>
          </cell>
          <cell r="AJ588" t="str">
            <v>Ventas y Administracion [038]Gastos de publicidad [Publicidad]Indice Gral Construccion CAC [IGralCAC]</v>
          </cell>
          <cell r="AN588">
            <v>16394.188770920558</v>
          </cell>
        </row>
        <row r="589">
          <cell r="AB589" t="str">
            <v>Ventas y Administracion [038]</v>
          </cell>
          <cell r="AC589" t="str">
            <v>Gastos bancarios [Banco]</v>
          </cell>
          <cell r="AE589" t="str">
            <v>Indice Gral Construccion CAC [IGralCAC]</v>
          </cell>
          <cell r="AF589" t="str">
            <v>GG</v>
          </cell>
          <cell r="AJ589" t="str">
            <v>Ventas y Administracion [038]Gastos bancarios [Banco]Indice Gral Construccion CAC [IGralCAC]</v>
          </cell>
          <cell r="AN589">
            <v>2072.8284652888065</v>
          </cell>
        </row>
        <row r="590">
          <cell r="AB590" t="str">
            <v>Ventas y Administracion [038]</v>
          </cell>
          <cell r="AC590" t="str">
            <v>Mensual estudio contable [EstCont]</v>
          </cell>
          <cell r="AE590" t="str">
            <v>Indice Gral Construccion CAC [IGralCAC]</v>
          </cell>
          <cell r="AF590" t="str">
            <v>GG</v>
          </cell>
          <cell r="AJ590" t="str">
            <v>Ventas y Administracion [038]Mensual estudio contable [EstCont]Indice Gral Construccion CAC [IGralCAC]</v>
          </cell>
          <cell r="AN590">
            <v>61158.965607500693</v>
          </cell>
        </row>
        <row r="591">
          <cell r="AB591" t="str">
            <v>TASA DE DERECHOS Y SERVICIOS [001]</v>
          </cell>
          <cell r="AC591" t="str">
            <v>Servicio de provision de energia electrica [electricidad]</v>
          </cell>
          <cell r="AE591" t="str">
            <v>Indice Gral Construccion CAC [IGralCAC]</v>
          </cell>
          <cell r="AF591" t="str">
            <v>GG</v>
          </cell>
          <cell r="AJ591" t="str">
            <v>TASA DE DERECHOS Y SERVICIOS [001]Servicio de provision de energia electrica [electricidad]Indice Gral Construccion CAC [IGralCAC]</v>
          </cell>
          <cell r="AN591">
            <v>25661.573885983391</v>
          </cell>
        </row>
        <row r="592">
          <cell r="AB592" t="str">
            <v>SERVICIOS VARIOS [002]</v>
          </cell>
          <cell r="AC592" t="str">
            <v>ALARMA + Camaras e Internet [03VA000029]</v>
          </cell>
          <cell r="AE592" t="str">
            <v>Indice Gral Construccion CAC [IGralCAC]</v>
          </cell>
          <cell r="AF592" t="str">
            <v>GG</v>
          </cell>
          <cell r="AJ592" t="str">
            <v>SERVICIOS VARIOS [002]ALARMA + Camaras e Internet [03VA000029]Indice Gral Construccion CAC [IGralCAC]</v>
          </cell>
          <cell r="AN592">
            <v>3931.6477890536157</v>
          </cell>
        </row>
        <row r="593">
          <cell r="AB593" t="str">
            <v>ESTRUCTURAS [008]</v>
          </cell>
          <cell r="AC593" t="str">
            <v>Consumibles Varios Aditivos,Desenco,clavos,EPS [EST40]</v>
          </cell>
          <cell r="AE593" t="str">
            <v>Indice Materiales Construccion CAC [IMatCAC]</v>
          </cell>
          <cell r="AF593" t="str">
            <v>MAT</v>
          </cell>
          <cell r="AJ593" t="str">
            <v>ESTRUCTURAS [008]Consumibles Varios Aditivos,Desenco,clavos,EPS [EST40]Indice Materiales Construccion CAC [IMatCAC]</v>
          </cell>
          <cell r="AN593">
            <v>5184.11511747851</v>
          </cell>
        </row>
        <row r="594">
          <cell r="AB594" t="str">
            <v>ESTRUCTURAS [008]</v>
          </cell>
          <cell r="AC594" t="str">
            <v/>
          </cell>
          <cell r="AE594" t="str">
            <v>ALAMBRE NEGRO Nº16 [AC02]</v>
          </cell>
          <cell r="AF594" t="str">
            <v>MAT</v>
          </cell>
          <cell r="AJ594" t="str">
            <v>-</v>
          </cell>
          <cell r="AN594">
            <v>21641.859885386817</v>
          </cell>
        </row>
        <row r="595">
          <cell r="AB595" t="str">
            <v>Ventas y Administracion [038]</v>
          </cell>
          <cell r="AC595" t="str">
            <v>Gastos de publicidad [Publicidad]</v>
          </cell>
          <cell r="AE595" t="str">
            <v>Indice Gral Construccion CAC [IGralCAC]</v>
          </cell>
          <cell r="AF595" t="str">
            <v>GG</v>
          </cell>
          <cell r="AJ595" t="str">
            <v>Ventas y Administracion [038]Gastos de publicidad [Publicidad]Indice Gral Construccion CAC [IGralCAC]</v>
          </cell>
          <cell r="AN595">
            <v>21478.446255015122</v>
          </cell>
        </row>
        <row r="596">
          <cell r="AB596" t="str">
            <v>TASA DE DERECHOS Y SERVICIOS [001]</v>
          </cell>
          <cell r="AC596" t="str">
            <v>PERMISOS MUNICIPALES [03VA000100]</v>
          </cell>
          <cell r="AE596" t="str">
            <v>Indice Gral Construccion CAC [IGralCAC]</v>
          </cell>
          <cell r="AF596" t="str">
            <v>GG</v>
          </cell>
          <cell r="AJ596" t="str">
            <v>TASA DE DERECHOS Y SERVICIOS [001]PERMISOS MUNICIPALES [03VA000100]Indice Gral Construccion CAC [IGralCAC]</v>
          </cell>
          <cell r="AN596">
            <v>364.04146194940887</v>
          </cell>
        </row>
        <row r="597">
          <cell r="AB597" t="str">
            <v>TASA DE DERECHOS Y SERVICIOS [001]</v>
          </cell>
          <cell r="AC597" t="str">
            <v>PERMISOS MUNICIPALES [03VA000100]</v>
          </cell>
          <cell r="AE597" t="str">
            <v>Indice Gral Construccion CAC [IGralCAC]</v>
          </cell>
          <cell r="AF597" t="str">
            <v>GG</v>
          </cell>
          <cell r="AJ597" t="str">
            <v>TASA DE DERECHOS Y SERVICIOS [001]PERMISOS MUNICIPALES [03VA000100]Indice Gral Construccion CAC [IGralCAC]</v>
          </cell>
          <cell r="AN597">
            <v>364.04146194940887</v>
          </cell>
        </row>
        <row r="598">
          <cell r="AB598" t="str">
            <v>TASA DE DERECHOS Y SERVICIOS [001]</v>
          </cell>
          <cell r="AC598" t="str">
            <v>PERMISOS MUNICIPALES [03VA000100]</v>
          </cell>
          <cell r="AE598" t="str">
            <v>Indice Gral Construccion CAC [IGralCAC]</v>
          </cell>
          <cell r="AF598" t="str">
            <v>GG</v>
          </cell>
          <cell r="AJ598" t="str">
            <v>TASA DE DERECHOS Y SERVICIOS [001]PERMISOS MUNICIPALES [03VA000100]Indice Gral Construccion CAC [IGralCAC]</v>
          </cell>
          <cell r="AN598">
            <v>2460.9202827780041</v>
          </cell>
        </row>
        <row r="599">
          <cell r="AB599" t="str">
            <v>TASA DE DERECHOS Y SERVICIOS [001]</v>
          </cell>
          <cell r="AC599" t="str">
            <v>PERMISOS MUNICIPALES [03VA000100]</v>
          </cell>
          <cell r="AE599" t="str">
            <v>Indice Gral Construccion CAC [IGralCAC]</v>
          </cell>
          <cell r="AF599" t="str">
            <v>GG</v>
          </cell>
          <cell r="AJ599" t="str">
            <v>TASA DE DERECHOS Y SERVICIOS [001]PERMISOS MUNICIPALES [03VA000100]Indice Gral Construccion CAC [IGralCAC]</v>
          </cell>
          <cell r="AN599">
            <v>2460.9202827780041</v>
          </cell>
        </row>
        <row r="600">
          <cell r="AB600" t="str">
            <v>TASA DE DERECHOS Y SERVICIOS [001]</v>
          </cell>
          <cell r="AC600" t="str">
            <v>PERMISOS MUNICIPALES [03VA000100]</v>
          </cell>
          <cell r="AE600" t="str">
            <v>Indice Gral Construccion CAC [IGralCAC]</v>
          </cell>
          <cell r="AF600" t="str">
            <v>GG</v>
          </cell>
          <cell r="AJ600" t="str">
            <v>TASA DE DERECHOS Y SERVICIOS [001]PERMISOS MUNICIPALES [03VA000100]Indice Gral Construccion CAC [IGralCAC]</v>
          </cell>
          <cell r="AN600">
            <v>364.04146194940887</v>
          </cell>
        </row>
        <row r="601">
          <cell r="AB601" t="str">
            <v>TASA DE DERECHOS Y SERVICIOS [001]</v>
          </cell>
          <cell r="AC601" t="str">
            <v>PERMISOS MUNICIPALES [03VA000100]</v>
          </cell>
          <cell r="AE601" t="str">
            <v>Indice Gral Construccion CAC [IGralCAC]</v>
          </cell>
          <cell r="AF601" t="str">
            <v>GG</v>
          </cell>
          <cell r="AJ601" t="str">
            <v>TASA DE DERECHOS Y SERVICIOS [001]PERMISOS MUNICIPALES [03VA000100]Indice Gral Construccion CAC [IGralCAC]</v>
          </cell>
          <cell r="AN601">
            <v>2460.9202827780041</v>
          </cell>
        </row>
        <row r="602">
          <cell r="AB602" t="str">
            <v>SERVICIOS VARIOS [002]</v>
          </cell>
          <cell r="AC602" t="str">
            <v>FLETES [03VA000032]</v>
          </cell>
          <cell r="AE602" t="str">
            <v>Indice Gral Construccion CAC [IGralCAC]</v>
          </cell>
          <cell r="AF602" t="str">
            <v>GG</v>
          </cell>
          <cell r="AJ602" t="str">
            <v>SERVICIOS VARIOS [002]FLETES [03VA000032]Indice Gral Construccion CAC [IGralCAC]</v>
          </cell>
          <cell r="AN602">
            <v>291.23316955952708</v>
          </cell>
        </row>
        <row r="603">
          <cell r="AB603" t="str">
            <v>PRELIMINARES [004]</v>
          </cell>
          <cell r="AC603" t="str">
            <v>OBRADOR [03OB002002]</v>
          </cell>
          <cell r="AE603" t="str">
            <v>Indice Gral Construccion CAC [IGralCAC]</v>
          </cell>
          <cell r="AF603" t="str">
            <v>GG</v>
          </cell>
          <cell r="AJ603" t="str">
            <v>PRELIMINARES [004]OBRADOR [03OB002002]Indice Gral Construccion CAC [IGralCAC]</v>
          </cell>
          <cell r="AN603">
            <v>3957.2034996824641</v>
          </cell>
        </row>
        <row r="604">
          <cell r="AB604" t="str">
            <v>TASA DE DERECHOS Y SERVICIOS [001]</v>
          </cell>
          <cell r="AC604" t="str">
            <v>PERMISOS MUNICIPALES [03VA000100]</v>
          </cell>
          <cell r="AE604" t="str">
            <v>Indice Gral Construccion CAC [IGralCAC]</v>
          </cell>
          <cell r="AF604" t="str">
            <v>GG</v>
          </cell>
          <cell r="AJ604" t="str">
            <v>TASA DE DERECHOS Y SERVICIOS [001]PERMISOS MUNICIPALES [03VA000100]Indice Gral Construccion CAC [IGralCAC]</v>
          </cell>
          <cell r="AN604">
            <v>3880.6819843806984</v>
          </cell>
        </row>
        <row r="605">
          <cell r="AB605" t="str">
            <v>TASA DE DERECHOS Y SERVICIOS [001]</v>
          </cell>
          <cell r="AC605" t="str">
            <v>PERMISOS MUNICIPALES [03VA000100]</v>
          </cell>
          <cell r="AE605" t="str">
            <v>Indice Gral Construccion CAC [IGralCAC]</v>
          </cell>
          <cell r="AF605" t="str">
            <v>GG</v>
          </cell>
          <cell r="AJ605" t="str">
            <v>TASA DE DERECHOS Y SERVICIOS [001]PERMISOS MUNICIPALES [03VA000100]Indice Gral Construccion CAC [IGralCAC]</v>
          </cell>
          <cell r="AN605">
            <v>364.04146194940887</v>
          </cell>
        </row>
        <row r="606">
          <cell r="AB606" t="str">
            <v>ESTRUCTURAS [008]</v>
          </cell>
          <cell r="AC606" t="str">
            <v/>
          </cell>
          <cell r="AE606" t="str">
            <v>HIERRO TORSIONADO [AC01]</v>
          </cell>
          <cell r="AF606" t="str">
            <v>MAT</v>
          </cell>
          <cell r="AJ606" t="str">
            <v>-</v>
          </cell>
          <cell r="AN606">
            <v>24472.598606303723</v>
          </cell>
        </row>
        <row r="607">
          <cell r="AB607" t="str">
            <v>SERVICIOS VARIOS [002]</v>
          </cell>
          <cell r="AC607" t="str">
            <v>ALARMA + Camaras e Internet [03VA000029]</v>
          </cell>
          <cell r="AE607" t="str">
            <v>Indice Gral Construccion CAC [IGralCAC]</v>
          </cell>
          <cell r="AF607" t="str">
            <v>GG</v>
          </cell>
          <cell r="AJ607" t="str">
            <v>SERVICIOS VARIOS [002]ALARMA + Camaras e Internet [03VA000029]Indice Gral Construccion CAC [IGralCAC]</v>
          </cell>
          <cell r="AN607">
            <v>3249.2884727756436</v>
          </cell>
        </row>
        <row r="608">
          <cell r="AB608" t="str">
            <v>TASA DE DERECHOS Y SERVICIOS [001]</v>
          </cell>
          <cell r="AC608" t="str">
            <v>PERMISOS MUNICIPALES [03VA000100]</v>
          </cell>
          <cell r="AE608" t="str">
            <v>Indice Gral Construccion CAC [IGralCAC]</v>
          </cell>
          <cell r="AF608" t="str">
            <v>GG</v>
          </cell>
          <cell r="AJ608" t="str">
            <v>TASA DE DERECHOS Y SERVICIOS [001]PERMISOS MUNICIPALES [03VA000100]Indice Gral Construccion CAC [IGralCAC]</v>
          </cell>
          <cell r="AN608">
            <v>1928.2912197998241</v>
          </cell>
        </row>
        <row r="609">
          <cell r="AB609" t="str">
            <v>ESTRUCTURAS [008]</v>
          </cell>
          <cell r="AC609" t="str">
            <v/>
          </cell>
          <cell r="AE609" t="str">
            <v>HIERRO TORSIONADO [AC01]</v>
          </cell>
          <cell r="AF609" t="str">
            <v>MAT</v>
          </cell>
          <cell r="AJ609" t="str">
            <v>-</v>
          </cell>
          <cell r="AN609">
            <v>52200.248804011462</v>
          </cell>
        </row>
        <row r="610">
          <cell r="AB610" t="str">
            <v>ESTRUCTURAS [008]</v>
          </cell>
          <cell r="AC610" t="str">
            <v>BOVEDILLAS + LOSA CASETONADO [EST16]</v>
          </cell>
          <cell r="AE610" t="str">
            <v>CASETON EPS 50X50X12 [EPS01]</v>
          </cell>
          <cell r="AF610" t="str">
            <v>MAT</v>
          </cell>
          <cell r="AJ610" t="str">
            <v>ESTRUCTURAS [008]BOVEDILLAS + LOSA CASETONADO [EST16]CASETON EPS 50X50X12 [EPS01]</v>
          </cell>
          <cell r="AN610">
            <v>99480.140071633228</v>
          </cell>
        </row>
        <row r="611">
          <cell r="AB611" t="str">
            <v>ESTRUCTURAS [008]</v>
          </cell>
          <cell r="AC611" t="str">
            <v>Consumibles Varios Aditivos,Desenco,clavos,EPS [EST40]</v>
          </cell>
          <cell r="AE611" t="str">
            <v>Indice Materiales Construccion CAC [IMatCAC]</v>
          </cell>
          <cell r="AF611" t="str">
            <v>MAT</v>
          </cell>
          <cell r="AJ611" t="str">
            <v>ESTRUCTURAS [008]Consumibles Varios Aditivos,Desenco,clavos,EPS [EST40]Indice Materiales Construccion CAC [IMatCAC]</v>
          </cell>
          <cell r="AN611">
            <v>10390.575558739254</v>
          </cell>
        </row>
        <row r="612">
          <cell r="AB612" t="str">
            <v>ESTRUCTURAS [008]</v>
          </cell>
          <cell r="AC612" t="str">
            <v>Consumibles Varios Aditivos,Desenco,clavos,EPS [EST40]</v>
          </cell>
          <cell r="AE612" t="str">
            <v>Indice Materiales Construccion CAC [IMatCAC]</v>
          </cell>
          <cell r="AF612" t="str">
            <v>MAT</v>
          </cell>
          <cell r="AJ612" t="str">
            <v>ESTRUCTURAS [008]Consumibles Varios Aditivos,Desenco,clavos,EPS [EST40]Indice Materiales Construccion CAC [IMatCAC]</v>
          </cell>
          <cell r="AN612">
            <v>5717.4235117478511</v>
          </cell>
        </row>
        <row r="613">
          <cell r="AB613" t="str">
            <v>TASA DE DERECHOS Y SERVICIOS [001]</v>
          </cell>
          <cell r="AC613" t="str">
            <v>PERMISOS MUNICIPALES [03VA000100]</v>
          </cell>
          <cell r="AE613" t="str">
            <v>Indice Gral Construccion CAC [IGralCAC]</v>
          </cell>
          <cell r="AF613" t="str">
            <v>GG</v>
          </cell>
          <cell r="AJ613" t="str">
            <v>TASA DE DERECHOS Y SERVICIOS [001]PERMISOS MUNICIPALES [03VA000100]Indice Gral Construccion CAC [IGralCAC]</v>
          </cell>
          <cell r="AN613">
            <v>364.04146194940887</v>
          </cell>
        </row>
        <row r="614">
          <cell r="AB614" t="str">
            <v>TASA DE DERECHOS Y SERVICIOS [001]</v>
          </cell>
          <cell r="AC614" t="str">
            <v>PERMISOS MUNICIPALES [03VA000100]</v>
          </cell>
          <cell r="AE614" t="str">
            <v>Indice Gral Construccion CAC [IGralCAC]</v>
          </cell>
          <cell r="AF614" t="str">
            <v>GG</v>
          </cell>
          <cell r="AJ614" t="str">
            <v>TASA DE DERECHOS Y SERVICIOS [001]PERMISOS MUNICIPALES [03VA000100]Indice Gral Construccion CAC [IGralCAC]</v>
          </cell>
          <cell r="AN614">
            <v>2460.9202827780041</v>
          </cell>
        </row>
        <row r="615">
          <cell r="AB615" t="str">
            <v>TASA DE DERECHOS Y SERVICIOS [001]</v>
          </cell>
          <cell r="AC615" t="str">
            <v>PERMISOS MUNICIPALES [03VA000100]</v>
          </cell>
          <cell r="AE615" t="str">
            <v>Indice Gral Construccion CAC [IGralCAC]</v>
          </cell>
          <cell r="AF615" t="str">
            <v>GG</v>
          </cell>
          <cell r="AJ615" t="str">
            <v>TASA DE DERECHOS Y SERVICIOS [001]PERMISOS MUNICIPALES [03VA000100]Indice Gral Construccion CAC [IGralCAC]</v>
          </cell>
          <cell r="AN615">
            <v>1510.7720670900469</v>
          </cell>
        </row>
        <row r="616">
          <cell r="AB616" t="str">
            <v>TASA DE DERECHOS Y SERVICIOS [001]</v>
          </cell>
          <cell r="AC616" t="str">
            <v>PERMISOS MUNICIPALES [03VA000100]</v>
          </cell>
          <cell r="AE616" t="str">
            <v>Indice Gral Construccion CAC [IGralCAC]</v>
          </cell>
          <cell r="AF616" t="str">
            <v>GG</v>
          </cell>
          <cell r="AJ616" t="str">
            <v>TASA DE DERECHOS Y SERVICIOS [001]PERMISOS MUNICIPALES [03VA000100]Indice Gral Construccion CAC [IGralCAC]</v>
          </cell>
          <cell r="AN616">
            <v>364.04146194940887</v>
          </cell>
        </row>
        <row r="617">
          <cell r="AB617" t="str">
            <v>TASA DE DERECHOS Y SERVICIOS [001]</v>
          </cell>
          <cell r="AC617" t="str">
            <v>PERMISOS MUNICIPALES [03VA000100]</v>
          </cell>
          <cell r="AE617" t="str">
            <v>Indice Gral Construccion CAC [IGralCAC]</v>
          </cell>
          <cell r="AF617" t="str">
            <v>GG</v>
          </cell>
          <cell r="AJ617" t="str">
            <v>TASA DE DERECHOS Y SERVICIOS [001]PERMISOS MUNICIPALES [03VA000100]Indice Gral Construccion CAC [IGralCAC]</v>
          </cell>
          <cell r="AN617">
            <v>2460.9202827780041</v>
          </cell>
        </row>
        <row r="618">
          <cell r="AB618" t="str">
            <v>TASA DE DERECHOS Y SERVICIOS [001]</v>
          </cell>
          <cell r="AC618" t="str">
            <v>PERMISOS MUNICIPALES [03VA000100]</v>
          </cell>
          <cell r="AE618" t="str">
            <v>Indice Gral Construccion CAC [IGralCAC]</v>
          </cell>
          <cell r="AF618" t="str">
            <v>GG</v>
          </cell>
          <cell r="AJ618" t="str">
            <v>TASA DE DERECHOS Y SERVICIOS [001]PERMISOS MUNICIPALES [03VA000100]Indice Gral Construccion CAC [IGralCAC]</v>
          </cell>
          <cell r="AN618">
            <v>364.04146194940887</v>
          </cell>
        </row>
        <row r="619">
          <cell r="AB619" t="str">
            <v>ESTRUCTURAS [008]</v>
          </cell>
          <cell r="AC619" t="str">
            <v/>
          </cell>
          <cell r="AE619" t="str">
            <v>HIERRO TORSIONADO [AC01]</v>
          </cell>
          <cell r="AF619" t="str">
            <v>MAT</v>
          </cell>
          <cell r="AJ619" t="str">
            <v>-</v>
          </cell>
          <cell r="AN619">
            <v>46191.756759885386</v>
          </cell>
        </row>
        <row r="620">
          <cell r="AB620" t="str">
            <v>ESTRUCTURAS [008]</v>
          </cell>
          <cell r="AC620" t="str">
            <v/>
          </cell>
          <cell r="AE620" t="str">
            <v>HIERRO TORSIONADO [AC01]</v>
          </cell>
          <cell r="AF620" t="str">
            <v>MAT</v>
          </cell>
          <cell r="AJ620" t="str">
            <v>-</v>
          </cell>
          <cell r="AN620">
            <v>69893.855497994256</v>
          </cell>
        </row>
        <row r="621">
          <cell r="AB621" t="str">
            <v>ESTRUCTURAS [008]</v>
          </cell>
          <cell r="AC621" t="str">
            <v/>
          </cell>
          <cell r="AE621" t="str">
            <v>HIERRO TORSIONADO [AC01]</v>
          </cell>
          <cell r="AF621" t="str">
            <v>MAT</v>
          </cell>
          <cell r="AJ621" t="str">
            <v>-</v>
          </cell>
          <cell r="AN621">
            <v>48330.783569054438</v>
          </cell>
        </row>
        <row r="622">
          <cell r="AB622" t="str">
            <v>TASA DE DERECHOS Y SERVICIOS [001]</v>
          </cell>
          <cell r="AC622" t="str">
            <v>TEM [TEM]</v>
          </cell>
          <cell r="AE622" t="str">
            <v>Indice Gral Construccion CAC [IGralCAC]</v>
          </cell>
          <cell r="AF622" t="str">
            <v>GG</v>
          </cell>
          <cell r="AJ622" t="str">
            <v>TASA DE DERECHOS Y SERVICIOS [001]TEM [TEM]Indice Gral Construccion CAC [IGralCAC]</v>
          </cell>
          <cell r="AN622">
            <v>32.618114990667038</v>
          </cell>
        </row>
        <row r="623">
          <cell r="AB623" t="str">
            <v>Ventas y Administracion [038]</v>
          </cell>
          <cell r="AC623" t="str">
            <v>Fiduciario [Fiduciario]</v>
          </cell>
          <cell r="AE623" t="str">
            <v>Indice Mano de Obra Construccion CAC [IMoCAC]</v>
          </cell>
          <cell r="AF623" t="str">
            <v>MO</v>
          </cell>
          <cell r="AJ623" t="str">
            <v>Ventas y Administracion [038]Fiduciario [Fiduciario]Indice Mano de Obra Construccion CAC [IMoCAC]</v>
          </cell>
          <cell r="AN623">
            <v>19336.734434561629</v>
          </cell>
        </row>
        <row r="624">
          <cell r="AB624" t="str">
            <v>TASA DE DERECHOS Y SERVICIOS [001]</v>
          </cell>
          <cell r="AC624" t="str">
            <v>PERMISOS MUNICIPALES [03VA000100]</v>
          </cell>
          <cell r="AE624" t="str">
            <v>Indice Gral Construccion CAC [IGralCAC]</v>
          </cell>
          <cell r="AF624" t="str">
            <v>GG</v>
          </cell>
          <cell r="AJ624" t="str">
            <v>TASA DE DERECHOS Y SERVICIOS [001]PERMISOS MUNICIPALES [03VA000100]Indice Gral Construccion CAC [IGralCAC]</v>
          </cell>
          <cell r="AN624">
            <v>364.04146194940887</v>
          </cell>
        </row>
        <row r="625">
          <cell r="AB625" t="str">
            <v>TASA DE DERECHOS Y SERVICIOS [001]</v>
          </cell>
          <cell r="AC625" t="str">
            <v>PERMISOS MUNICIPALES [03VA000100]</v>
          </cell>
          <cell r="AE625" t="str">
            <v>Indice Gral Construccion CAC [IGralCAC]</v>
          </cell>
          <cell r="AF625" t="str">
            <v>GG</v>
          </cell>
          <cell r="AJ625" t="str">
            <v>TASA DE DERECHOS Y SERVICIOS [001]PERMISOS MUNICIPALES [03VA000100]Indice Gral Construccion CAC [IGralCAC]</v>
          </cell>
          <cell r="AN625">
            <v>2460.9202827780041</v>
          </cell>
        </row>
        <row r="626">
          <cell r="AB626" t="str">
            <v>Ventas y Administracion [038]</v>
          </cell>
          <cell r="AC626" t="str">
            <v>Gastos bancarios [Banco]</v>
          </cell>
          <cell r="AE626" t="str">
            <v>Indice Gral Construccion CAC [IGralCAC]</v>
          </cell>
          <cell r="AF626" t="str">
            <v>GG</v>
          </cell>
          <cell r="AJ626" t="str">
            <v>Ventas y Administracion [038]Gastos bancarios [Banco]Indice Gral Construccion CAC [IGralCAC]</v>
          </cell>
          <cell r="AN626">
            <v>2085.9575769701128</v>
          </cell>
        </row>
        <row r="627">
          <cell r="AB627" t="str">
            <v>ESTRUCTURAS [008]</v>
          </cell>
          <cell r="AC627" t="str">
            <v>Consumibles Varios Aditivos,Desenco,clavos,EPS [EST40]</v>
          </cell>
          <cell r="AE627" t="str">
            <v>Indice Materiales Construccion CAC [IMatCAC]</v>
          </cell>
          <cell r="AF627" t="str">
            <v>MAT</v>
          </cell>
          <cell r="AJ627" t="str">
            <v>ESTRUCTURAS [008]Consumibles Varios Aditivos,Desenco,clavos,EPS [EST40]Indice Materiales Construccion CAC [IMatCAC]</v>
          </cell>
          <cell r="AN627">
            <v>105.91479374124242</v>
          </cell>
        </row>
        <row r="628">
          <cell r="AB628" t="str">
            <v>INSTALACION ELECTRICA [029]</v>
          </cell>
          <cell r="AC628" t="str">
            <v>ELECTRICIDAD MATERIALES [03IE00001MEL]</v>
          </cell>
          <cell r="AE628" t="str">
            <v>Indice Dólar [Idolar]</v>
          </cell>
          <cell r="AF628" t="str">
            <v>MAT</v>
          </cell>
          <cell r="AJ628" t="str">
            <v>INSTALACION ELECTRICA [029]ELECTRICIDAD MATERIALES [03IE00001MEL]Indice Dólar [Idolar]</v>
          </cell>
          <cell r="AN628">
            <v>679.92683792620267</v>
          </cell>
        </row>
        <row r="629">
          <cell r="AB629" t="str">
            <v>ESTRUCTURAS [008]</v>
          </cell>
          <cell r="AC629" t="str">
            <v>Consumibles Varios Aditivos,Desenco,clavos,EPS [EST40]</v>
          </cell>
          <cell r="AE629" t="str">
            <v>Indice Materiales Construccion CAC [IMatCAC]</v>
          </cell>
          <cell r="AF629" t="str">
            <v>MAT</v>
          </cell>
          <cell r="AJ629" t="str">
            <v>ESTRUCTURAS [008]Consumibles Varios Aditivos,Desenco,clavos,EPS [EST40]Indice Materiales Construccion CAC [IMatCAC]</v>
          </cell>
          <cell r="AN629">
            <v>2915.6719796356842</v>
          </cell>
        </row>
        <row r="630">
          <cell r="AB630" t="str">
            <v>INSTALACION ELECTRICA [029]</v>
          </cell>
          <cell r="AC630" t="str">
            <v>ELECTRICIDAD MATERIALES [03IE00001MEL]</v>
          </cell>
          <cell r="AE630" t="str">
            <v>Indice Dólar [Idolar]</v>
          </cell>
          <cell r="AF630" t="str">
            <v>MAT</v>
          </cell>
          <cell r="AJ630" t="str">
            <v>INSTALACION ELECTRICA [029]ELECTRICIDAD MATERIALES [03IE00001MEL]Indice Dólar [Idolar]</v>
          </cell>
          <cell r="AN630">
            <v>3156.8031760859412</v>
          </cell>
        </row>
        <row r="631">
          <cell r="AB631" t="str">
            <v>ESTRUCTURAS [008]</v>
          </cell>
          <cell r="AC631" t="str">
            <v/>
          </cell>
          <cell r="AE631" t="str">
            <v>ALAMBRE NEGRO Nº16 [AC02]</v>
          </cell>
          <cell r="AF631" t="str">
            <v>MAT</v>
          </cell>
          <cell r="AJ631" t="str">
            <v>-</v>
          </cell>
          <cell r="AN631">
            <v>110.32622382064457</v>
          </cell>
        </row>
        <row r="632">
          <cell r="AB632" t="str">
            <v>INSTALACION ELECTRICA [029]</v>
          </cell>
          <cell r="AC632" t="str">
            <v>ELECTRICIDAD MATERIALES [03IE00001MEL]</v>
          </cell>
          <cell r="AE632" t="str">
            <v>Indice Dólar [Idolar]</v>
          </cell>
          <cell r="AF632" t="str">
            <v>MAT</v>
          </cell>
          <cell r="AJ632" t="str">
            <v>INSTALACION ELECTRICA [029]ELECTRICIDAD MATERIALES [03IE00001MEL]Indice Dólar [Idolar]</v>
          </cell>
          <cell r="AN632">
            <v>129.50987389070528</v>
          </cell>
        </row>
        <row r="633">
          <cell r="AB633" t="str">
            <v>ESTRUCTURAS [008]</v>
          </cell>
          <cell r="AC633" t="str">
            <v>Consumibles Varios Aditivos,Desenco,clavos,EPS [EST40]</v>
          </cell>
          <cell r="AE633" t="str">
            <v>Indice Materiales Construccion CAC [IMatCAC]</v>
          </cell>
          <cell r="AF633" t="str">
            <v>MAT</v>
          </cell>
          <cell r="AJ633" t="str">
            <v>ESTRUCTURAS [008]Consumibles Varios Aditivos,Desenco,clavos,EPS [EST40]Indice Materiales Construccion CAC [IMatCAC]</v>
          </cell>
          <cell r="AN633">
            <v>3035.1448382998601</v>
          </cell>
        </row>
        <row r="634">
          <cell r="AB634" t="str">
            <v>Ventas y Administracion [038]</v>
          </cell>
          <cell r="AC634" t="str">
            <v>Mensual estudio contable [EstCont]</v>
          </cell>
          <cell r="AE634" t="str">
            <v>Indice Gral Construccion CAC [IGralCAC]</v>
          </cell>
          <cell r="AF634" t="str">
            <v>GG</v>
          </cell>
          <cell r="AJ634" t="str">
            <v>Ventas y Administracion [038]Mensual estudio contable [EstCont]Indice Gral Construccion CAC [IGralCAC]</v>
          </cell>
          <cell r="AN634">
            <v>60041.035340043025</v>
          </cell>
        </row>
        <row r="635">
          <cell r="AB635" t="str">
            <v>INSTALACION ELECTRICA [029]</v>
          </cell>
          <cell r="AC635" t="str">
            <v>ELECTRICIDAD MATERIALES [03IE00001MEL]</v>
          </cell>
          <cell r="AE635" t="str">
            <v>Indice Dólar [Idolar]</v>
          </cell>
          <cell r="AF635" t="str">
            <v>MAT</v>
          </cell>
          <cell r="AJ635" t="str">
            <v>INSTALACION ELECTRICA [029]ELECTRICIDAD MATERIALES [03IE00001MEL]Indice Dólar [Idolar]</v>
          </cell>
          <cell r="AN635">
            <v>7568.2332554880895</v>
          </cell>
        </row>
        <row r="636">
          <cell r="AB636" t="str">
            <v>ESTRUCTURAS [008]</v>
          </cell>
          <cell r="AC636" t="str">
            <v>Consumibles Varios Aditivos,Desenco,clavos,EPS [EST40]</v>
          </cell>
          <cell r="AE636" t="str">
            <v>Indice Materiales Construccion CAC [IMatCAC]</v>
          </cell>
          <cell r="AF636" t="str">
            <v>MAT</v>
          </cell>
          <cell r="AJ636" t="str">
            <v>ESTRUCTURAS [008]Consumibles Varios Aditivos,Desenco,clavos,EPS [EST40]Indice Materiales Construccion CAC [IMatCAC]</v>
          </cell>
          <cell r="AN636">
            <v>255.90341644091544</v>
          </cell>
        </row>
        <row r="637">
          <cell r="AB637" t="str">
            <v>ESTRUCTURAS [008]</v>
          </cell>
          <cell r="AC637" t="str">
            <v>Consumibles Varios Aditivos,Desenco,clavos,EPS [EST40]</v>
          </cell>
          <cell r="AE637" t="str">
            <v>Indice Materiales Construccion CAC [IMatCAC]</v>
          </cell>
          <cell r="AF637" t="str">
            <v>MAT</v>
          </cell>
          <cell r="AJ637" t="str">
            <v>ESTRUCTURAS [008]Consumibles Varios Aditivos,Desenco,clavos,EPS [EST40]Indice Materiales Construccion CAC [IMatCAC]</v>
          </cell>
          <cell r="AN637">
            <v>2214.6188435310605</v>
          </cell>
        </row>
        <row r="638">
          <cell r="AB638" t="str">
            <v>ESTRUCTURAS [008]</v>
          </cell>
          <cell r="AC638" t="str">
            <v/>
          </cell>
          <cell r="AE638" t="str">
            <v>HIERRO TORSIONADO [AC01]</v>
          </cell>
          <cell r="AF638" t="str">
            <v>MAT</v>
          </cell>
          <cell r="AJ638" t="str">
            <v>-</v>
          </cell>
          <cell r="AN638">
            <v>239303.08363661842</v>
          </cell>
        </row>
        <row r="639">
          <cell r="AB639" t="str">
            <v>ESTRUCTURAS [008]</v>
          </cell>
          <cell r="AC639" t="str">
            <v/>
          </cell>
          <cell r="AE639" t="str">
            <v>HIERRO TORSIONADO [AC01]</v>
          </cell>
          <cell r="AF639" t="str">
            <v>MAT</v>
          </cell>
          <cell r="AJ639" t="str">
            <v>-</v>
          </cell>
          <cell r="AN639">
            <v>95563.717070527797</v>
          </cell>
        </row>
        <row r="640">
          <cell r="AB640" t="str">
            <v>ESTRUCTURAS [008]</v>
          </cell>
          <cell r="AC640" t="str">
            <v/>
          </cell>
          <cell r="AE640" t="str">
            <v>HIERRO TORSIONADO [AC01]</v>
          </cell>
          <cell r="AF640" t="str">
            <v>MAT</v>
          </cell>
          <cell r="AJ640" t="str">
            <v>-</v>
          </cell>
          <cell r="AN640">
            <v>153742.79016907988</v>
          </cell>
        </row>
        <row r="641">
          <cell r="AB641" t="str">
            <v>ESTRUCTURAS [008]</v>
          </cell>
          <cell r="AC641" t="str">
            <v/>
          </cell>
          <cell r="AE641" t="str">
            <v>HIERRO TORSIONADO [AC01]</v>
          </cell>
          <cell r="AF641" t="str">
            <v>MAT</v>
          </cell>
          <cell r="AJ641" t="str">
            <v>-</v>
          </cell>
          <cell r="AN641">
            <v>57725.788539934612</v>
          </cell>
        </row>
        <row r="642">
          <cell r="AB642" t="str">
            <v>ESTRUCTURAS [008]</v>
          </cell>
          <cell r="AC642" t="str">
            <v/>
          </cell>
          <cell r="AE642" t="str">
            <v>HIERRO TORSIONADO [AC01]</v>
          </cell>
          <cell r="AF642" t="str">
            <v>MAT</v>
          </cell>
          <cell r="AJ642" t="str">
            <v>-</v>
          </cell>
          <cell r="AN642">
            <v>76979.050167211593</v>
          </cell>
        </row>
        <row r="643">
          <cell r="AB643" t="str">
            <v>TASA DE DERECHOS Y SERVICIOS [001]</v>
          </cell>
          <cell r="AC643" t="str">
            <v>Servicio de provision de energia electrica [electricidad]</v>
          </cell>
          <cell r="AE643" t="str">
            <v>Indice Gral Construccion CAC [IGralCAC]</v>
          </cell>
          <cell r="AF643" t="str">
            <v>GG</v>
          </cell>
          <cell r="AJ643" t="str">
            <v>TASA DE DERECHOS Y SERVICIOS [001]Servicio de provision de energia electrica [electricidad]Indice Gral Construccion CAC [IGralCAC]</v>
          </cell>
          <cell r="AN643">
            <v>28298.3049009731</v>
          </cell>
        </row>
        <row r="644">
          <cell r="AB644" t="str">
            <v>ESTRUCTURAS [008]</v>
          </cell>
          <cell r="AC644" t="str">
            <v/>
          </cell>
          <cell r="AE644" t="str">
            <v>HIERRO TORSIONADO [AC01]</v>
          </cell>
          <cell r="AF644" t="str">
            <v>MAT</v>
          </cell>
          <cell r="AJ644" t="str">
            <v>-</v>
          </cell>
          <cell r="AN644">
            <v>15950.35512470808</v>
          </cell>
        </row>
        <row r="645">
          <cell r="AB645" t="str">
            <v>ESTRUCTURAS [008]</v>
          </cell>
          <cell r="AC645" t="str">
            <v/>
          </cell>
          <cell r="AE645" t="str">
            <v>HIERRO TORSIONADO [AC01]</v>
          </cell>
          <cell r="AF645" t="str">
            <v>MAT</v>
          </cell>
          <cell r="AJ645" t="str">
            <v>-</v>
          </cell>
          <cell r="AN645">
            <v>115613.4644222326</v>
          </cell>
        </row>
        <row r="646">
          <cell r="AB646" t="str">
            <v>ESTRUCTURAS [008]</v>
          </cell>
          <cell r="AC646" t="str">
            <v/>
          </cell>
          <cell r="AE646" t="str">
            <v>HIERRO TORSIONADO [AC01]</v>
          </cell>
          <cell r="AF646" t="str">
            <v>MAT</v>
          </cell>
          <cell r="AJ646" t="str">
            <v>-</v>
          </cell>
          <cell r="AN646">
            <v>61621.040828211117</v>
          </cell>
        </row>
        <row r="647">
          <cell r="AB647" t="str">
            <v>ESTRUCTURAS [008]</v>
          </cell>
          <cell r="AC647" t="str">
            <v/>
          </cell>
          <cell r="AE647" t="str">
            <v>HIERRO TORSIONADO [AC01]</v>
          </cell>
          <cell r="AF647" t="str">
            <v>MAT</v>
          </cell>
          <cell r="AJ647" t="str">
            <v>-</v>
          </cell>
          <cell r="AN647">
            <v>5740.5251602055123</v>
          </cell>
        </row>
        <row r="648">
          <cell r="AB648" t="str">
            <v>ESTRUCTURAS [008]</v>
          </cell>
          <cell r="AC648" t="str">
            <v/>
          </cell>
          <cell r="AE648" t="str">
            <v>HIERRO TORSIONADO [AC01]</v>
          </cell>
          <cell r="AF648" t="str">
            <v>MAT</v>
          </cell>
          <cell r="AJ648" t="str">
            <v>-</v>
          </cell>
          <cell r="AN648">
            <v>7974.5704848201776</v>
          </cell>
        </row>
        <row r="649">
          <cell r="AB649" t="str">
            <v>AYUDA DE GREMIOS [003]</v>
          </cell>
          <cell r="AC649" t="str">
            <v>SERVICIO DE CONTENEDOR ESTRUCTURA [03VA000026]</v>
          </cell>
          <cell r="AE649" t="str">
            <v>Indice Gral Construccion CAC [IGralCAC]</v>
          </cell>
          <cell r="AF649" t="str">
            <v>GG</v>
          </cell>
          <cell r="AJ649" t="str">
            <v>AYUDA DE GREMIOS [003]SERVICIO DE CONTENEDOR ESTRUCTURA [03VA000026]Indice Gral Construccion CAC [IGralCAC]</v>
          </cell>
          <cell r="AN649">
            <v>12151.161914056327</v>
          </cell>
        </row>
        <row r="650">
          <cell r="AB650" t="str">
            <v>TASA DE DERECHOS Y SERVICIOS [001]</v>
          </cell>
          <cell r="AC650" t="str">
            <v>PERMISOS MUNICIPALES [03VA000100]</v>
          </cell>
          <cell r="AE650" t="str">
            <v>Indice Gral Construccion CAC [IGralCAC]</v>
          </cell>
          <cell r="AF650" t="str">
            <v>GG</v>
          </cell>
          <cell r="AJ650" t="str">
            <v>TASA DE DERECHOS Y SERVICIOS [001]PERMISOS MUNICIPALES [03VA000100]Indice Gral Construccion CAC [IGralCAC]</v>
          </cell>
          <cell r="AN650">
            <v>357.3871151193037</v>
          </cell>
        </row>
        <row r="651">
          <cell r="AB651" t="str">
            <v>TASA DE DERECHOS Y SERVICIOS [001]</v>
          </cell>
          <cell r="AC651" t="str">
            <v>PERMISOS MUNICIPALES [03VA000100]</v>
          </cell>
          <cell r="AE651" t="str">
            <v>Indice Gral Construccion CAC [IGralCAC]</v>
          </cell>
          <cell r="AF651" t="str">
            <v>GG</v>
          </cell>
          <cell r="AJ651" t="str">
            <v>TASA DE DERECHOS Y SERVICIOS [001]PERMISOS MUNICIPALES [03VA000100]Indice Gral Construccion CAC [IGralCAC]</v>
          </cell>
          <cell r="AN651">
            <v>2415.936898206493</v>
          </cell>
        </row>
        <row r="652">
          <cell r="AB652" t="str">
            <v>TASA DE DERECHOS Y SERVICIOS [001]</v>
          </cell>
          <cell r="AC652" t="str">
            <v>PERMISOS MUNICIPALES [03VA000100]</v>
          </cell>
          <cell r="AE652" t="str">
            <v>Indice Gral Construccion CAC [IGralCAC]</v>
          </cell>
          <cell r="AF652" t="str">
            <v>GG</v>
          </cell>
          <cell r="AJ652" t="str">
            <v>TASA DE DERECHOS Y SERVICIOS [001]PERMISOS MUNICIPALES [03VA000100]Indice Gral Construccion CAC [IGralCAC]</v>
          </cell>
          <cell r="AN652">
            <v>2415.936898206493</v>
          </cell>
        </row>
        <row r="653">
          <cell r="AB653" t="str">
            <v>TASA DE DERECHOS Y SERVICIOS [001]</v>
          </cell>
          <cell r="AC653" t="str">
            <v>PERMISOS MUNICIPALES [03VA000100]</v>
          </cell>
          <cell r="AE653" t="str">
            <v>Indice Gral Construccion CAC [IGralCAC]</v>
          </cell>
          <cell r="AF653" t="str">
            <v>GG</v>
          </cell>
          <cell r="AJ653" t="str">
            <v>TASA DE DERECHOS Y SERVICIOS [001]PERMISOS MUNICIPALES [03VA000100]Indice Gral Construccion CAC [IGralCAC]</v>
          </cell>
          <cell r="AN653">
            <v>357.3871151193037</v>
          </cell>
        </row>
        <row r="654">
          <cell r="AB654" t="str">
            <v>ESTRUCTURAS [008]</v>
          </cell>
          <cell r="AC654" t="str">
            <v>BOVEDILLAS + LOSA CASETONADO [EST16]</v>
          </cell>
          <cell r="AE654" t="str">
            <v>CASETON EPS 50X50X12 [EPS01]</v>
          </cell>
          <cell r="AF654" t="str">
            <v>MAT</v>
          </cell>
          <cell r="AJ654" t="str">
            <v>ESTRUCTURAS [008]BOVEDILLAS + LOSA CASETONADO [EST16]CASETON EPS 50X50X12 [EPS01]</v>
          </cell>
          <cell r="AN654">
            <v>83695.756001868285</v>
          </cell>
        </row>
        <row r="655">
          <cell r="AB655" t="str">
            <v>ESTRUCTURAS [008]</v>
          </cell>
          <cell r="AC655" t="str">
            <v/>
          </cell>
          <cell r="AE655" t="str">
            <v>HIERRO TORSIONADO [AC01]</v>
          </cell>
          <cell r="AF655" t="str">
            <v>MAT</v>
          </cell>
          <cell r="AJ655" t="str">
            <v>-</v>
          </cell>
          <cell r="AN655">
            <v>60706.134512844466</v>
          </cell>
        </row>
        <row r="656">
          <cell r="AB656" t="str">
            <v>ESTRUCTURAS [008]</v>
          </cell>
          <cell r="AC656" t="str">
            <v/>
          </cell>
          <cell r="AE656" t="str">
            <v>HIERRO TORSIONADO [AC01]</v>
          </cell>
          <cell r="AF656" t="str">
            <v>MAT</v>
          </cell>
          <cell r="AJ656" t="str">
            <v>-</v>
          </cell>
          <cell r="AN656">
            <v>257052.00713498367</v>
          </cell>
        </row>
        <row r="657">
          <cell r="AB657" t="str">
            <v>ESTRUCTURAS [008]</v>
          </cell>
          <cell r="AC657" t="str">
            <v>Consumibles Varios Aditivos,Desenco,clavos,EPS [EST40]</v>
          </cell>
          <cell r="AE657" t="str">
            <v>Indice Materiales Construccion CAC [IMatCAC]</v>
          </cell>
          <cell r="AF657" t="str">
            <v>MAT</v>
          </cell>
          <cell r="AJ657" t="str">
            <v>ESTRUCTURAS [008]Consumibles Varios Aditivos,Desenco,clavos,EPS [EST40]Indice Materiales Construccion CAC [IMatCAC]</v>
          </cell>
          <cell r="AN657">
            <v>2686.6823338626809</v>
          </cell>
        </row>
        <row r="658">
          <cell r="AB658" t="str">
            <v>ESTRUCTURAS [008]</v>
          </cell>
          <cell r="AC658" t="str">
            <v/>
          </cell>
          <cell r="AE658" t="str">
            <v>HIERRO TORSIONADO [AC01]</v>
          </cell>
          <cell r="AF658" t="str">
            <v>MAT</v>
          </cell>
          <cell r="AJ658" t="str">
            <v>-</v>
          </cell>
          <cell r="AN658">
            <v>102319.27586735169</v>
          </cell>
        </row>
        <row r="659">
          <cell r="AB659" t="str">
            <v>ESTRUCTURAS [008]</v>
          </cell>
          <cell r="AC659" t="str">
            <v>Consumibles Varios Aditivos,Desenco,clavos,EPS [EST40]</v>
          </cell>
          <cell r="AE659" t="str">
            <v>Indice Materiales Construccion CAC [IMatCAC]</v>
          </cell>
          <cell r="AF659" t="str">
            <v>MAT</v>
          </cell>
          <cell r="AJ659" t="str">
            <v>ESTRUCTURAS [008]Consumibles Varios Aditivos,Desenco,clavos,EPS [EST40]Indice Materiales Construccion CAC [IMatCAC]</v>
          </cell>
          <cell r="AN659">
            <v>42433.222159084537</v>
          </cell>
        </row>
        <row r="660">
          <cell r="AB660" t="str">
            <v>ESTRUCTURAS [008]</v>
          </cell>
          <cell r="AC660" t="str">
            <v/>
          </cell>
          <cell r="AE660" t="str">
            <v>HIERRO TORSIONADO [AC01]</v>
          </cell>
          <cell r="AF660" t="str">
            <v>MAT</v>
          </cell>
          <cell r="AJ660" t="str">
            <v>-</v>
          </cell>
          <cell r="AN660">
            <v>165287.3812713685</v>
          </cell>
        </row>
        <row r="661">
          <cell r="AB661" t="str">
            <v>SERVICIOS VARIOS [002]</v>
          </cell>
          <cell r="AC661" t="str">
            <v>ALARMA + Camaras e Internet [03VA000029]</v>
          </cell>
          <cell r="AE661" t="str">
            <v>Indice Gral Construccion CAC [IGralCAC]</v>
          </cell>
          <cell r="AF661" t="str">
            <v>GG</v>
          </cell>
          <cell r="AJ661" t="str">
            <v>SERVICIOS VARIOS [002]ALARMA + Camaras e Internet [03VA000029]Indice Gral Construccion CAC [IGralCAC]</v>
          </cell>
          <cell r="AN661">
            <v>3189.8944347088573</v>
          </cell>
        </row>
        <row r="662">
          <cell r="AB662" t="str">
            <v>TASA DE DERECHOS Y SERVICIOS [001]</v>
          </cell>
          <cell r="AC662" t="str">
            <v>TASAS, DERECHOS, SERVICIOS [98TD000001]</v>
          </cell>
          <cell r="AE662" t="str">
            <v>Indice Gral Construccion CAC [IGralCAC]</v>
          </cell>
          <cell r="AF662" t="str">
            <v>GG</v>
          </cell>
          <cell r="AJ662" t="str">
            <v>TASA DE DERECHOS Y SERVICIOS [001]TASAS, DERECHOS, SERVICIOS [98TD000001]Indice Gral Construccion CAC [IGralCAC]</v>
          </cell>
          <cell r="AN662">
            <v>1472.4349142915314</v>
          </cell>
        </row>
        <row r="663">
          <cell r="AB663" t="str">
            <v>TASA DE DERECHOS Y SERVICIOS [001]</v>
          </cell>
          <cell r="AC663" t="str">
            <v>TASAS, DERECHOS, SERVICIOS [98TD000001]</v>
          </cell>
          <cell r="AE663" t="str">
            <v>Indice Gral Construccion CAC [IGralCAC]</v>
          </cell>
          <cell r="AF663" t="str">
            <v>GG</v>
          </cell>
          <cell r="AJ663" t="str">
            <v>TASA DE DERECHOS Y SERVICIOS [001]TASAS, DERECHOS, SERVICIOS [98TD000001]Indice Gral Construccion CAC [IGralCAC]</v>
          </cell>
          <cell r="AN663">
            <v>1472.4349142915314</v>
          </cell>
        </row>
        <row r="664">
          <cell r="AB664" t="str">
            <v>ESTRUCTURAS [008]</v>
          </cell>
          <cell r="AC664" t="str">
            <v/>
          </cell>
          <cell r="AE664" t="str">
            <v>HIERRO TORSIONADO [AC01]</v>
          </cell>
          <cell r="AF664" t="str">
            <v>MAT</v>
          </cell>
          <cell r="AJ664" t="str">
            <v>-</v>
          </cell>
          <cell r="AN664">
            <v>123237.71069817843</v>
          </cell>
        </row>
        <row r="665">
          <cell r="AB665" t="str">
            <v>ESTRUCTURAS [008]</v>
          </cell>
          <cell r="AC665" t="str">
            <v/>
          </cell>
          <cell r="AE665" t="str">
            <v>HIERRO TORSIONADO [AC01]</v>
          </cell>
          <cell r="AF665" t="str">
            <v>MAT</v>
          </cell>
          <cell r="AJ665" t="str">
            <v>-</v>
          </cell>
          <cell r="AN665">
            <v>1908.651766464269</v>
          </cell>
        </row>
        <row r="666">
          <cell r="AB666" t="str">
            <v>ESTRUCTURAS [008]</v>
          </cell>
          <cell r="AC666" t="str">
            <v/>
          </cell>
          <cell r="AE666" t="str">
            <v>HIERRO TORSIONADO [AC01]</v>
          </cell>
          <cell r="AF666" t="str">
            <v>MAT</v>
          </cell>
          <cell r="AJ666" t="str">
            <v>-</v>
          </cell>
          <cell r="AN666">
            <v>100210.04568369919</v>
          </cell>
        </row>
        <row r="667">
          <cell r="AB667" t="str">
            <v>ESTRUCTURAS [008]</v>
          </cell>
          <cell r="AC667" t="str">
            <v/>
          </cell>
          <cell r="AE667" t="str">
            <v>HIERRO TORSIONADO [AC01]</v>
          </cell>
          <cell r="AF667" t="str">
            <v>MAT</v>
          </cell>
          <cell r="AJ667" t="str">
            <v>-</v>
          </cell>
          <cell r="AN667">
            <v>17985.683736571696</v>
          </cell>
        </row>
        <row r="668">
          <cell r="AB668" t="str">
            <v>ESTRUCTURAS [008]</v>
          </cell>
          <cell r="AC668" t="str">
            <v/>
          </cell>
          <cell r="AE668" t="str">
            <v>HIERRO TORSIONADO [AC01]</v>
          </cell>
          <cell r="AF668" t="str">
            <v>MAT</v>
          </cell>
          <cell r="AJ668" t="str">
            <v>-</v>
          </cell>
          <cell r="AN668">
            <v>154751.34831200374</v>
          </cell>
        </row>
        <row r="669">
          <cell r="AB669" t="str">
            <v>ESTRUCTURAS [008]</v>
          </cell>
          <cell r="AC669" t="str">
            <v/>
          </cell>
          <cell r="AE669" t="str">
            <v>HIERRO TORSIONADO [AC01]</v>
          </cell>
          <cell r="AF669" t="str">
            <v>MAT</v>
          </cell>
          <cell r="AJ669" t="str">
            <v>-</v>
          </cell>
          <cell r="AN669">
            <v>28866.94145352639</v>
          </cell>
        </row>
        <row r="670">
          <cell r="AB670" t="str">
            <v>ESTRUCTURAS [008]</v>
          </cell>
          <cell r="AC670" t="str">
            <v/>
          </cell>
          <cell r="AE670" t="str">
            <v>ALAMBRE NEGRO Nº16 [AC02]</v>
          </cell>
          <cell r="AF670" t="str">
            <v>MAT</v>
          </cell>
          <cell r="AJ670" t="str">
            <v>-</v>
          </cell>
          <cell r="AN670">
            <v>11263.311844932276</v>
          </cell>
        </row>
        <row r="671">
          <cell r="AB671" t="str">
            <v>ESTRUCTURAS [008]</v>
          </cell>
          <cell r="AC671" t="str">
            <v>Consumibles Varios Aditivos,Desenco,clavos,EPS [EST40]</v>
          </cell>
          <cell r="AE671" t="str">
            <v>Indice Materiales Construccion CAC [IMatCAC]</v>
          </cell>
          <cell r="AF671" t="str">
            <v>MAT</v>
          </cell>
          <cell r="AJ671" t="str">
            <v>ESTRUCTURAS [008]Consumibles Varios Aditivos,Desenco,clavos,EPS [EST40]Indice Materiales Construccion CAC [IMatCAC]</v>
          </cell>
          <cell r="AN671">
            <v>5947.3362400747319</v>
          </cell>
        </row>
        <row r="672">
          <cell r="AB672" t="str">
            <v>ESTRUCTURAS [008]</v>
          </cell>
          <cell r="AC672" t="str">
            <v>Consumibles Varios Aditivos,Desenco,clavos,EPS [EST40]</v>
          </cell>
          <cell r="AE672" t="str">
            <v>Indice Materiales Construccion CAC [IMatCAC]</v>
          </cell>
          <cell r="AF672" t="str">
            <v>MAT</v>
          </cell>
          <cell r="AJ672" t="str">
            <v>ESTRUCTURAS [008]Consumibles Varios Aditivos,Desenco,clavos,EPS [EST40]Indice Materiales Construccion CAC [IMatCAC]</v>
          </cell>
          <cell r="AN672">
            <v>10814.074469873891</v>
          </cell>
        </row>
        <row r="673">
          <cell r="AB673" t="str">
            <v>ESTRUCTURAS [008]</v>
          </cell>
          <cell r="AC673" t="str">
            <v>Consumibles Varios Aditivos,Desenco,clavos,EPS [EST40]</v>
          </cell>
          <cell r="AE673" t="str">
            <v>Indice Materiales Construccion CAC [IMatCAC]</v>
          </cell>
          <cell r="AF673" t="str">
            <v>MAT</v>
          </cell>
          <cell r="AJ673" t="str">
            <v>ESTRUCTURAS [008]Consumibles Varios Aditivos,Desenco,clavos,EPS [EST40]Indice Materiales Construccion CAC [IMatCAC]</v>
          </cell>
          <cell r="AN673">
            <v>131.49299383465672</v>
          </cell>
        </row>
        <row r="674">
          <cell r="AB674" t="str">
            <v>INSTALACION ELECTRICA [029]</v>
          </cell>
          <cell r="AC674" t="str">
            <v>ELECTRICIDAD MATERIALES [03IE00001MEL]</v>
          </cell>
          <cell r="AE674" t="str">
            <v>Indice Dólar [Idolar]</v>
          </cell>
          <cell r="AF674" t="str">
            <v>MAT</v>
          </cell>
          <cell r="AJ674" t="str">
            <v>INSTALACION ELECTRICA [029]ELECTRICIDAD MATERIALES [03IE00001MEL]Indice Dólar [Idolar]</v>
          </cell>
          <cell r="AN674">
            <v>14569.860812704344</v>
          </cell>
        </row>
        <row r="675">
          <cell r="AB675" t="str">
            <v>INSTALACION ELECTRICA [029]</v>
          </cell>
          <cell r="AC675" t="str">
            <v>ELECTRICIDAD MATERIALES [03IE00001MEL]</v>
          </cell>
          <cell r="AE675" t="str">
            <v>Indice Dólar [Idolar]</v>
          </cell>
          <cell r="AF675" t="str">
            <v>MAT</v>
          </cell>
          <cell r="AJ675" t="str">
            <v>INSTALACION ELECTRICA [029]ELECTRICIDAD MATERIALES [03IE00001MEL]Indice Dólar [Idolar]</v>
          </cell>
          <cell r="AN675">
            <v>1432.7029799159272</v>
          </cell>
        </row>
        <row r="676">
          <cell r="AB676" t="str">
            <v>INSTALACION ELECTRICA [029]</v>
          </cell>
          <cell r="AC676" t="str">
            <v>ELECTRICIDAD MATERIALES [03IE00001MEL]</v>
          </cell>
          <cell r="AE676" t="str">
            <v>Indice Dólar [Idolar]</v>
          </cell>
          <cell r="AF676" t="str">
            <v>MAT</v>
          </cell>
          <cell r="AJ676" t="str">
            <v>INSTALACION ELECTRICA [029]ELECTRICIDAD MATERIALES [03IE00001MEL]Indice Dólar [Idolar]</v>
          </cell>
          <cell r="AN676">
            <v>23676.023820644557</v>
          </cell>
        </row>
        <row r="677">
          <cell r="AB677" t="str">
            <v>INSTALACION ELECTRICA [029]</v>
          </cell>
          <cell r="AC677" t="str">
            <v>ELECTRICIDAD MATERIALES [03IE00001MEL]</v>
          </cell>
          <cell r="AE677" t="str">
            <v>Indice Dólar [Idolar]</v>
          </cell>
          <cell r="AF677" t="str">
            <v>MAT</v>
          </cell>
          <cell r="AJ677" t="str">
            <v>INSTALACION ELECTRICA [029]ELECTRICIDAD MATERIALES [03IE00001MEL]Indice Dólar [Idolar]</v>
          </cell>
          <cell r="AN677">
            <v>26225.749462867818</v>
          </cell>
        </row>
        <row r="678">
          <cell r="AB678" t="str">
            <v>TASA DE DERECHOS Y SERVICIOS [001]</v>
          </cell>
          <cell r="AC678" t="str">
            <v>TEM [TEM]</v>
          </cell>
          <cell r="AE678" t="str">
            <v>Indice Gral Construccion CAC [IGralCAC]</v>
          </cell>
          <cell r="AF678" t="str">
            <v>GG</v>
          </cell>
          <cell r="AJ678" t="str">
            <v>TASA DE DERECHOS Y SERVICIOS [001]TEM [TEM]Indice Gral Construccion CAC [IGralCAC]</v>
          </cell>
          <cell r="AN678">
            <v>7753.7278947823661</v>
          </cell>
        </row>
        <row r="679">
          <cell r="AB679" t="str">
            <v>ESTRUCTURAS [008]</v>
          </cell>
          <cell r="AC679" t="str">
            <v>BOVEDILLAS + LOSA CASETONADO [EST16]</v>
          </cell>
          <cell r="AE679" t="str">
            <v>CASETON EPS 50X50X12 [EPS01]</v>
          </cell>
          <cell r="AF679" t="str">
            <v>MAT</v>
          </cell>
          <cell r="AJ679" t="str">
            <v>ESTRUCTURAS [008]BOVEDILLAS + LOSA CASETONADO [EST16]CASETON EPS 50X50X12 [EPS01]</v>
          </cell>
          <cell r="AN679">
            <v>83692.194480336286</v>
          </cell>
        </row>
        <row r="680">
          <cell r="AB680" t="str">
            <v>INSTALACION ELECTRICA [029]</v>
          </cell>
          <cell r="AC680" t="str">
            <v>ELECTRICIDAD MATERIALES [03IE00001MEL]</v>
          </cell>
          <cell r="AE680" t="str">
            <v>Indice Dólar [Idolar]</v>
          </cell>
          <cell r="AF680" t="str">
            <v>MAT</v>
          </cell>
          <cell r="AJ680" t="str">
            <v>INSTALACION ELECTRICA [029]ELECTRICIDAD MATERIALES [03IE00001MEL]Indice Dólar [Idolar]</v>
          </cell>
          <cell r="AN680">
            <v>5676.1749416160674</v>
          </cell>
        </row>
        <row r="681">
          <cell r="AB681" t="str">
            <v>ESTRUCTURAS [008]</v>
          </cell>
          <cell r="AC681" t="str">
            <v/>
          </cell>
          <cell r="AE681" t="str">
            <v>HIERRO TORSIONADO [AC01]</v>
          </cell>
          <cell r="AF681" t="str">
            <v>MAT</v>
          </cell>
          <cell r="AJ681" t="str">
            <v>-</v>
          </cell>
          <cell r="AN681">
            <v>100527.10204371788</v>
          </cell>
        </row>
        <row r="682">
          <cell r="AB682" t="str">
            <v>ESTRUCTURAS [008]</v>
          </cell>
          <cell r="AC682" t="str">
            <v/>
          </cell>
          <cell r="AE682" t="str">
            <v>Malla Q-188 Ø6 por kg [MallaQ188]</v>
          </cell>
          <cell r="AF682" t="str">
            <v>MAT</v>
          </cell>
          <cell r="AJ682" t="str">
            <v>-</v>
          </cell>
          <cell r="AN682">
            <v>154463.83639196638</v>
          </cell>
        </row>
        <row r="683">
          <cell r="AB683" t="str">
            <v>ESTRUCTURAS [008]</v>
          </cell>
          <cell r="AC683" t="str">
            <v/>
          </cell>
          <cell r="AE683" t="str">
            <v>HIERRO TORSIONADO [AC01]</v>
          </cell>
          <cell r="AF683" t="str">
            <v>MAT</v>
          </cell>
          <cell r="AJ683" t="str">
            <v>-</v>
          </cell>
          <cell r="AN683">
            <v>17204.334478654833</v>
          </cell>
        </row>
        <row r="684">
          <cell r="AB684" t="str">
            <v>TASA DE DERECHOS Y SERVICIOS [001]</v>
          </cell>
          <cell r="AC684" t="str">
            <v>PERMISOS MUNICIPALES [03VA000100]</v>
          </cell>
          <cell r="AE684" t="str">
            <v>Indice Gral Construccion CAC [IGralCAC]</v>
          </cell>
          <cell r="AF684" t="str">
            <v>GG</v>
          </cell>
          <cell r="AJ684" t="str">
            <v>TASA DE DERECHOS Y SERVICIOS [001]PERMISOS MUNICIPALES [03VA000100]Indice Gral Construccion CAC [IGralCAC]</v>
          </cell>
          <cell r="AN684">
            <v>1894.1517101323097</v>
          </cell>
        </row>
        <row r="685">
          <cell r="AB685" t="str">
            <v>ESTRUCTURAS [008]</v>
          </cell>
          <cell r="AC685" t="str">
            <v/>
          </cell>
          <cell r="AE685" t="str">
            <v>HIERRO TORSIONADO [AC01]</v>
          </cell>
          <cell r="AF685" t="str">
            <v>MAT</v>
          </cell>
          <cell r="AJ685" t="str">
            <v>-</v>
          </cell>
          <cell r="AN685">
            <v>29109.934354413828</v>
          </cell>
        </row>
        <row r="686">
          <cell r="AB686" t="str">
            <v>Ventas y Administracion [038]</v>
          </cell>
          <cell r="AC686" t="str">
            <v>Fiduciario [Fiduciario]</v>
          </cell>
          <cell r="AE686" t="str">
            <v>Indice Mano de Obra Construccion CAC [IMoCAC]</v>
          </cell>
          <cell r="AF686" t="str">
            <v>MO</v>
          </cell>
          <cell r="AJ686" t="str">
            <v>Ventas y Administracion [038]Fiduciario [Fiduciario]Indice Mano de Obra Construccion CAC [IMoCAC]</v>
          </cell>
          <cell r="AN686">
            <v>19078.157124947764</v>
          </cell>
        </row>
        <row r="687">
          <cell r="AB687" t="str">
            <v>ESTRUCTURAS [008]</v>
          </cell>
          <cell r="AC687" t="str">
            <v/>
          </cell>
          <cell r="AE687" t="str">
            <v>HIERRO TORSIONADO [AC01]</v>
          </cell>
          <cell r="AF687" t="str">
            <v>MAT</v>
          </cell>
          <cell r="AJ687" t="str">
            <v>-</v>
          </cell>
          <cell r="AN687">
            <v>121503.4925431107</v>
          </cell>
        </row>
        <row r="688">
          <cell r="AB688" t="str">
            <v>ESTRUCTURAS [008]</v>
          </cell>
          <cell r="AC688" t="str">
            <v/>
          </cell>
          <cell r="AE688" t="str">
            <v>HIERRO TORSIONADO [AC01]</v>
          </cell>
          <cell r="AF688" t="str">
            <v>MAT</v>
          </cell>
          <cell r="AJ688" t="str">
            <v>-</v>
          </cell>
          <cell r="AN688">
            <v>1862.0282118636151</v>
          </cell>
        </row>
        <row r="689">
          <cell r="AB689" t="str">
            <v>Ventas y Administracion [038]</v>
          </cell>
          <cell r="AC689" t="str">
            <v>Gastos bancarios [Banco]</v>
          </cell>
          <cell r="AE689" t="str">
            <v>Indice Gral Construccion CAC [IGralCAC]</v>
          </cell>
          <cell r="AF689" t="str">
            <v>GG</v>
          </cell>
          <cell r="AJ689" t="str">
            <v>Ventas y Administracion [038]Gastos bancarios [Banco]Indice Gral Construccion CAC [IGralCAC]</v>
          </cell>
          <cell r="AN689">
            <v>1965.6291331561704</v>
          </cell>
        </row>
        <row r="690">
          <cell r="AB690" t="str">
            <v>ESTRUCTURAS [008]</v>
          </cell>
          <cell r="AC690" t="str">
            <v/>
          </cell>
          <cell r="AE690" t="str">
            <v>BOMBEO DE Hº [BOM01]</v>
          </cell>
          <cell r="AF690" t="str">
            <v>MAT</v>
          </cell>
          <cell r="AJ690" t="str">
            <v>-</v>
          </cell>
          <cell r="AN690">
            <v>259430.30618468509</v>
          </cell>
        </row>
        <row r="691">
          <cell r="AB691" t="str">
            <v>ESTRUCTURAS [008]</v>
          </cell>
          <cell r="AC691" t="str">
            <v/>
          </cell>
          <cell r="AE691" t="str">
            <v>HORMIGON H-21 ELABORADO [H21ELAB]</v>
          </cell>
          <cell r="AF691" t="str">
            <v>MAT</v>
          </cell>
          <cell r="AJ691" t="str">
            <v>-</v>
          </cell>
          <cell r="AN691">
            <v>1566731.4141368375</v>
          </cell>
        </row>
        <row r="692">
          <cell r="AB692" t="str">
            <v>TASA DE DERECHOS Y SERVICIOS [001]</v>
          </cell>
          <cell r="AC692" t="str">
            <v>PERMISOS MUNICIPALES [03VA000100]</v>
          </cell>
          <cell r="AE692" t="str">
            <v>Indice Gral Construccion CAC [IGralCAC]</v>
          </cell>
          <cell r="AF692" t="str">
            <v>GG</v>
          </cell>
          <cell r="AJ692" t="str">
            <v>TASA DE DERECHOS Y SERVICIOS [001]PERMISOS MUNICIPALES [03VA000100]Indice Gral Construccion CAC [IGralCAC]</v>
          </cell>
          <cell r="AN692">
            <v>348.83346353898969</v>
          </cell>
        </row>
        <row r="693">
          <cell r="AB693" t="str">
            <v>TASA DE DERECHOS Y SERVICIOS [001]</v>
          </cell>
          <cell r="AC693" t="str">
            <v>PERMISOS MUNICIPALES [03VA000100]</v>
          </cell>
          <cell r="AE693" t="str">
            <v>Indice Gral Construccion CAC [IGralCAC]</v>
          </cell>
          <cell r="AF693" t="str">
            <v>GG</v>
          </cell>
          <cell r="AJ693" t="str">
            <v>TASA DE DERECHOS Y SERVICIOS [001]PERMISOS MUNICIPALES [03VA000100]Indice Gral Construccion CAC [IGralCAC]</v>
          </cell>
          <cell r="AN693">
            <v>2358.11421352357</v>
          </cell>
        </row>
        <row r="694">
          <cell r="AB694" t="str">
            <v>ESTRUCTURAS [008]</v>
          </cell>
          <cell r="AC694" t="str">
            <v/>
          </cell>
          <cell r="AE694" t="str">
            <v>ALAMBRE NEGRO Nº16 [AC02]</v>
          </cell>
          <cell r="AF694" t="str">
            <v>MAT</v>
          </cell>
          <cell r="AJ694" t="str">
            <v>-</v>
          </cell>
          <cell r="AN694">
            <v>5574.5092871771631</v>
          </cell>
        </row>
        <row r="695">
          <cell r="AB695" t="str">
            <v>ESTRUCTURAS [008]</v>
          </cell>
          <cell r="AC695" t="str">
            <v>Consumibles Varios Aditivos,Desenco,clavos,EPS [EST40]</v>
          </cell>
          <cell r="AE695" t="str">
            <v>Indice Materiales Construccion CAC [IMatCAC]</v>
          </cell>
          <cell r="AF695" t="str">
            <v>MAT</v>
          </cell>
          <cell r="AJ695" t="str">
            <v>ESTRUCTURAS [008]Consumibles Varios Aditivos,Desenco,clavos,EPS [EST40]Indice Materiales Construccion CAC [IMatCAC]</v>
          </cell>
          <cell r="AN695">
            <v>5245.3406071590398</v>
          </cell>
        </row>
        <row r="696">
          <cell r="AB696" t="str">
            <v>ESTRUCTURAS [008]</v>
          </cell>
          <cell r="AC696" t="str">
            <v/>
          </cell>
          <cell r="AE696" t="str">
            <v>ALAMBRE NEGRO Nº16 [AC02]</v>
          </cell>
          <cell r="AF696" t="str">
            <v>MAT</v>
          </cell>
          <cell r="AJ696" t="str">
            <v>-</v>
          </cell>
          <cell r="AN696">
            <v>5574.5092871771631</v>
          </cell>
        </row>
        <row r="697">
          <cell r="AB697" t="str">
            <v>ESTRUCTURAS [008]</v>
          </cell>
          <cell r="AC697" t="str">
            <v>Consumibles Varios Aditivos,Desenco,clavos,EPS [EST40]</v>
          </cell>
          <cell r="AE697" t="str">
            <v>Indice Materiales Construccion CAC [IMatCAC]</v>
          </cell>
          <cell r="AF697" t="str">
            <v>MAT</v>
          </cell>
          <cell r="AJ697" t="str">
            <v>ESTRUCTURAS [008]Consumibles Varios Aditivos,Desenco,clavos,EPS [EST40]Indice Materiales Construccion CAC [IMatCAC]</v>
          </cell>
          <cell r="AN697">
            <v>5350.2474193022208</v>
          </cell>
        </row>
        <row r="698">
          <cell r="AB698" t="str">
            <v>Ventas y Administracion [038]</v>
          </cell>
          <cell r="AC698" t="str">
            <v>Mensual estudio contable [EstCont]</v>
          </cell>
          <cell r="AE698" t="str">
            <v>Indice Gral Construccion CAC [IGralCAC]</v>
          </cell>
          <cell r="AF698" t="str">
            <v>GG</v>
          </cell>
          <cell r="AJ698" t="str">
            <v>Ventas y Administracion [038]Mensual estudio contable [EstCont]Indice Gral Construccion CAC [IGralCAC]</v>
          </cell>
          <cell r="AN698">
            <v>47106.470916305167</v>
          </cell>
        </row>
        <row r="699">
          <cell r="AB699" t="str">
            <v>TASA DE DERECHOS Y SERVICIOS [001]</v>
          </cell>
          <cell r="AC699" t="str">
            <v>OTROS [98TD000008]</v>
          </cell>
          <cell r="AE699" t="str">
            <v>Indice Gral Construccion CAC [IGralCAC]</v>
          </cell>
          <cell r="AF699" t="str">
            <v>GG</v>
          </cell>
          <cell r="AJ699" t="str">
            <v>TASA DE DERECHOS Y SERVICIOS [001]OTROS [98TD000008]Indice Gral Construccion CAC [IGralCAC]</v>
          </cell>
          <cell r="AN699">
            <v>2093.0007812339381</v>
          </cell>
        </row>
        <row r="700">
          <cell r="AB700" t="str">
            <v>ESTRUCTURAS [008]</v>
          </cell>
          <cell r="AC700" t="str">
            <v>BOVEDILLAS + LOSA CASETONADO [EST16]</v>
          </cell>
          <cell r="AE700" t="str">
            <v>CASETON EPS 50X50X12 [EPS01]</v>
          </cell>
          <cell r="AF700" t="str">
            <v>MAT</v>
          </cell>
          <cell r="AJ700" t="str">
            <v>ESTRUCTURAS [008]BOVEDILLAS + LOSA CASETONADO [EST16]CASETON EPS 50X50X12 [EPS01]</v>
          </cell>
          <cell r="AN700">
            <v>81194.849460897138</v>
          </cell>
        </row>
        <row r="701">
          <cell r="AB701" t="str">
            <v>TASA DE DERECHOS Y SERVICIOS [001]</v>
          </cell>
          <cell r="AC701" t="str">
            <v>Servicio de provision de energia electrica [electricidad]</v>
          </cell>
          <cell r="AE701" t="str">
            <v>Indice Gral Construccion CAC [IGralCAC]</v>
          </cell>
          <cell r="AF701" t="str">
            <v>GG</v>
          </cell>
          <cell r="AJ701" t="str">
            <v>TASA DE DERECHOS Y SERVICIOS [001]Servicio de provision de energia electrica [electricidad]Indice Gral Construccion CAC [IGralCAC]</v>
          </cell>
          <cell r="AN701">
            <v>30041.18904651425</v>
          </cell>
        </row>
        <row r="702">
          <cell r="AB702" t="str">
            <v>TASA DE DERECHOS Y SERVICIOS [001]</v>
          </cell>
          <cell r="AC702" t="str">
            <v>PERMISOS MUNICIPALES [03VA000100]</v>
          </cell>
          <cell r="AE702" t="str">
            <v>Indice Gral Construccion CAC [IGralCAC]</v>
          </cell>
          <cell r="AF702" t="str">
            <v>GG</v>
          </cell>
          <cell r="AJ702" t="str">
            <v>TASA DE DERECHOS Y SERVICIOS [001]PERMISOS MUNICIPALES [03VA000100]Indice Gral Construccion CAC [IGralCAC]</v>
          </cell>
          <cell r="AN702">
            <v>348.83346353898969</v>
          </cell>
        </row>
        <row r="703">
          <cell r="AB703" t="str">
            <v>ESTRUCTURAS [008]</v>
          </cell>
          <cell r="AC703" t="str">
            <v/>
          </cell>
          <cell r="AE703" t="str">
            <v>Malla Q-188 Ø6 por kg [MallaQ188]</v>
          </cell>
          <cell r="AF703" t="str">
            <v>MAT</v>
          </cell>
          <cell r="AJ703" t="str">
            <v>-</v>
          </cell>
          <cell r="AN703">
            <v>157061.63426778431</v>
          </cell>
        </row>
        <row r="704">
          <cell r="AB704" t="str">
            <v>ESTRUCTURAS [008]</v>
          </cell>
          <cell r="AC704" t="str">
            <v/>
          </cell>
          <cell r="AE704" t="str">
            <v>HIERRO TORSIONADO [AC01]</v>
          </cell>
          <cell r="AF704" t="str">
            <v>MAT</v>
          </cell>
          <cell r="AJ704" t="str">
            <v>-</v>
          </cell>
          <cell r="AN704">
            <v>16488.665380154056</v>
          </cell>
        </row>
        <row r="705">
          <cell r="AB705" t="str">
            <v>TASA DE DERECHOS Y SERVICIOS [001]</v>
          </cell>
          <cell r="AC705" t="str">
            <v>PERMISOS MUNICIPALES [03VA000100]</v>
          </cell>
          <cell r="AE705" t="str">
            <v>Indice Gral Construccion CAC [IGralCAC]</v>
          </cell>
          <cell r="AF705" t="str">
            <v>GG</v>
          </cell>
          <cell r="AJ705" t="str">
            <v>TASA DE DERECHOS Y SERVICIOS [001]PERMISOS MUNICIPALES [03VA000100]Indice Gral Construccion CAC [IGralCAC]</v>
          </cell>
          <cell r="AN705">
            <v>2358.11421352357</v>
          </cell>
        </row>
        <row r="706">
          <cell r="AB706" t="str">
            <v>ESTRUCTURAS [008]</v>
          </cell>
          <cell r="AC706" t="str">
            <v/>
          </cell>
          <cell r="AE706" t="str">
            <v>HIERRO TORSIONADO [AC01]</v>
          </cell>
          <cell r="AF706" t="str">
            <v>MAT</v>
          </cell>
          <cell r="AJ706" t="str">
            <v>-</v>
          </cell>
          <cell r="AN706">
            <v>214138.28198006345</v>
          </cell>
        </row>
        <row r="707">
          <cell r="AB707" t="str">
            <v>ESTRUCTURAS [008]</v>
          </cell>
          <cell r="AC707" t="str">
            <v/>
          </cell>
          <cell r="AE707" t="str">
            <v>HIERRO TORSIONADO [AC01]</v>
          </cell>
          <cell r="AF707" t="str">
            <v>MAT</v>
          </cell>
          <cell r="AJ707" t="str">
            <v>-</v>
          </cell>
          <cell r="AN707">
            <v>345383.69252378796</v>
          </cell>
        </row>
        <row r="708">
          <cell r="AB708" t="str">
            <v>ESTRUCTURAS [008]</v>
          </cell>
          <cell r="AC708" t="str">
            <v/>
          </cell>
          <cell r="AE708" t="str">
            <v>HIERRO TORSIONADO [AC01]</v>
          </cell>
          <cell r="AF708" t="str">
            <v>MAT</v>
          </cell>
          <cell r="AJ708" t="str">
            <v>-</v>
          </cell>
          <cell r="AN708">
            <v>13964.541520616222</v>
          </cell>
        </row>
        <row r="709">
          <cell r="AB709" t="str">
            <v>TASA DE DERECHOS Y SERVICIOS [001]</v>
          </cell>
          <cell r="AC709" t="str">
            <v>PERMISOS MUNICIPALES [03VA000100]</v>
          </cell>
          <cell r="AE709" t="str">
            <v>Indice Gral Construccion CAC [IGralCAC]</v>
          </cell>
          <cell r="AF709" t="str">
            <v>GG</v>
          </cell>
          <cell r="AJ709" t="str">
            <v>TASA DE DERECHOS Y SERVICIOS [001]PERMISOS MUNICIPALES [03VA000100]Indice Gral Construccion CAC [IGralCAC]</v>
          </cell>
          <cell r="AN709">
            <v>2358.11421352357</v>
          </cell>
        </row>
        <row r="710">
          <cell r="AB710" t="str">
            <v>TASA DE DERECHOS Y SERVICIOS [001]</v>
          </cell>
          <cell r="AC710" t="str">
            <v>PERMISOS MUNICIPALES [03VA000100]</v>
          </cell>
          <cell r="AE710" t="str">
            <v>Indice Gral Construccion CAC [IGralCAC]</v>
          </cell>
          <cell r="AF710" t="str">
            <v>GG</v>
          </cell>
          <cell r="AJ710" t="str">
            <v>TASA DE DERECHOS Y SERVICIOS [001]PERMISOS MUNICIPALES [03VA000100]Indice Gral Construccion CAC [IGralCAC]</v>
          </cell>
          <cell r="AN710">
            <v>348.83346353898969</v>
          </cell>
        </row>
        <row r="711">
          <cell r="AB711" t="str">
            <v>ESTRUCTURAS [008]</v>
          </cell>
          <cell r="AC711" t="str">
            <v/>
          </cell>
          <cell r="AE711" t="str">
            <v>HIERRO TORSIONADO [AC01]</v>
          </cell>
          <cell r="AF711" t="str">
            <v>MAT</v>
          </cell>
          <cell r="AJ711" t="str">
            <v>-</v>
          </cell>
          <cell r="AN711">
            <v>158946.38408699594</v>
          </cell>
        </row>
        <row r="712">
          <cell r="AB712" t="str">
            <v>TASA DE DERECHOS Y SERVICIOS [001]</v>
          </cell>
          <cell r="AC712" t="str">
            <v>PERMISOS MUNICIPALES [03VA000100]</v>
          </cell>
          <cell r="AE712" t="str">
            <v>Indice Gral Construccion CAC [IGralCAC]</v>
          </cell>
          <cell r="AF712" t="str">
            <v>GG</v>
          </cell>
          <cell r="AJ712" t="str">
            <v>TASA DE DERECHOS Y SERVICIOS [001]PERMISOS MUNICIPALES [03VA000100]Indice Gral Construccion CAC [IGralCAC]</v>
          </cell>
          <cell r="AN712">
            <v>554.22660687074676</v>
          </cell>
        </row>
        <row r="713">
          <cell r="AB713" t="str">
            <v>ESTRUCTURAS [008]</v>
          </cell>
          <cell r="AC713" t="str">
            <v/>
          </cell>
          <cell r="AE713" t="str">
            <v>HIERRO TORSIONADO [AC01]</v>
          </cell>
          <cell r="AF713" t="str">
            <v>MAT</v>
          </cell>
          <cell r="AJ713" t="str">
            <v>-</v>
          </cell>
          <cell r="AN713">
            <v>233186.99552106933</v>
          </cell>
        </row>
        <row r="714">
          <cell r="AB714" t="str">
            <v>ESTRUCTURAS [008]</v>
          </cell>
          <cell r="AC714" t="str">
            <v/>
          </cell>
          <cell r="AE714" t="str">
            <v>HIERRO TORSIONADO [AC01]</v>
          </cell>
          <cell r="AF714" t="str">
            <v>MAT</v>
          </cell>
          <cell r="AJ714" t="str">
            <v>-</v>
          </cell>
          <cell r="AN714">
            <v>23618.166883552334</v>
          </cell>
        </row>
        <row r="715">
          <cell r="AB715" t="str">
            <v>ESTRUCTURAS [008]</v>
          </cell>
          <cell r="AC715" t="str">
            <v/>
          </cell>
          <cell r="AE715" t="str">
            <v>HORMIGON H-21 ELABORADO [H21ELAB]</v>
          </cell>
          <cell r="AF715" t="str">
            <v>MAT</v>
          </cell>
          <cell r="AJ715" t="str">
            <v>-</v>
          </cell>
          <cell r="AN715">
            <v>1092648.4213864976</v>
          </cell>
        </row>
        <row r="716">
          <cell r="AB716" t="str">
            <v>ESTRUCTURAS [008]</v>
          </cell>
          <cell r="AC716" t="str">
            <v/>
          </cell>
          <cell r="AE716" t="str">
            <v>BOMBEO DE Hº [BOM01]</v>
          </cell>
          <cell r="AF716" t="str">
            <v>MAT</v>
          </cell>
          <cell r="AJ716" t="str">
            <v>-</v>
          </cell>
          <cell r="AN716">
            <v>176695.50167412776</v>
          </cell>
        </row>
        <row r="717">
          <cell r="AB717" t="str">
            <v>ESTRUCTURAS [008]</v>
          </cell>
          <cell r="AC717" t="str">
            <v>Consumibles Varios Aditivos,Desenco,clavos,EPS [EST40]</v>
          </cell>
          <cell r="AE717" t="str">
            <v>Indice Materiales Construccion CAC [IMatCAC]</v>
          </cell>
          <cell r="AF717" t="str">
            <v>MAT</v>
          </cell>
          <cell r="AJ717" t="str">
            <v>ESTRUCTURAS [008]Consumibles Varios Aditivos,Desenco,clavos,EPS [EST40]Indice Materiales Construccion CAC [IMatCAC]</v>
          </cell>
          <cell r="AN717">
            <v>3057.8451186225648</v>
          </cell>
        </row>
        <row r="718">
          <cell r="AB718" t="str">
            <v>TASA DE DERECHOS Y SERVICIOS [001]</v>
          </cell>
          <cell r="AC718" t="str">
            <v>PERMISOS MUNICIPALES [03VA000100]</v>
          </cell>
          <cell r="AE718" t="str">
            <v>Indice Gral Construccion CAC [IGralCAC]</v>
          </cell>
          <cell r="AF718" t="str">
            <v>GG</v>
          </cell>
          <cell r="AJ718" t="str">
            <v>TASA DE DERECHOS Y SERVICIOS [001]PERMISOS MUNICIPALES [03VA000100]Indice Gral Construccion CAC [IGralCAC]</v>
          </cell>
          <cell r="AN718">
            <v>1395.3338541559588</v>
          </cell>
        </row>
        <row r="719">
          <cell r="AB719" t="str">
            <v>ESTRUCTURAS [008]</v>
          </cell>
          <cell r="AC719" t="str">
            <v>Consumibles Varios Aditivos,Desenco,clavos,EPS [EST40]</v>
          </cell>
          <cell r="AE719" t="str">
            <v>Indice Materiales Construccion CAC [IMatCAC]</v>
          </cell>
          <cell r="AF719" t="str">
            <v>MAT</v>
          </cell>
          <cell r="AJ719" t="str">
            <v>ESTRUCTURAS [008]Consumibles Varios Aditivos,Desenco,clavos,EPS [EST40]Indice Materiales Construccion CAC [IMatCAC]</v>
          </cell>
          <cell r="AN719">
            <v>108.91148835523335</v>
          </cell>
        </row>
        <row r="720">
          <cell r="AB720" t="str">
            <v>ESTRUCTURAS [008]</v>
          </cell>
          <cell r="AC720" t="str">
            <v>Consumibles Varios Aditivos,Desenco,clavos,EPS [EST40]</v>
          </cell>
          <cell r="AE720" t="str">
            <v>Indice Materiales Construccion CAC [IMatCAC]</v>
          </cell>
          <cell r="AF720" t="str">
            <v>MAT</v>
          </cell>
          <cell r="AJ720" t="str">
            <v>ESTRUCTURAS [008]Consumibles Varios Aditivos,Desenco,clavos,EPS [EST40]Indice Materiales Construccion CAC [IMatCAC]</v>
          </cell>
          <cell r="AN720">
            <v>2937.390740009062</v>
          </cell>
        </row>
        <row r="721">
          <cell r="AB721" t="str">
            <v>ESTRUCTURAS [008]</v>
          </cell>
          <cell r="AC721" t="str">
            <v/>
          </cell>
          <cell r="AE721" t="str">
            <v>ALAMBRE NEGRO Nº16 [AC02]</v>
          </cell>
          <cell r="AF721" t="str">
            <v>MAT</v>
          </cell>
          <cell r="AJ721" t="str">
            <v>-</v>
          </cell>
          <cell r="AN721">
            <v>113.46582600815587</v>
          </cell>
        </row>
        <row r="722">
          <cell r="AB722" t="str">
            <v>ESTRUCTURAS [008]</v>
          </cell>
          <cell r="AC722" t="str">
            <v>Consumibles Varios Aditivos,Desenco,clavos,EPS [EST40]</v>
          </cell>
          <cell r="AE722" t="str">
            <v>Indice Materiales Construccion CAC [IMatCAC]</v>
          </cell>
          <cell r="AF722" t="str">
            <v>MAT</v>
          </cell>
          <cell r="AJ722" t="str">
            <v>ESTRUCTURAS [008]Consumibles Varios Aditivos,Desenco,clavos,EPS [EST40]Indice Materiales Construccion CAC [IMatCAC]</v>
          </cell>
          <cell r="AN722">
            <v>40646.207183325787</v>
          </cell>
        </row>
        <row r="723">
          <cell r="AB723" t="str">
            <v>Ventas y Administracion [038]</v>
          </cell>
          <cell r="AC723" t="str">
            <v>Gastos de publicidad [Publicidad]</v>
          </cell>
          <cell r="AE723" t="str">
            <v>Indice Gral Construccion CAC [IGralCAC]</v>
          </cell>
          <cell r="AF723" t="str">
            <v>GG</v>
          </cell>
          <cell r="AJ723" t="str">
            <v>Ventas y Administracion [038]Gastos de publicidad [Publicidad]Indice Gral Construccion CAC [IGralCAC]</v>
          </cell>
          <cell r="AN723">
            <v>22914.870219876233</v>
          </cell>
        </row>
        <row r="724">
          <cell r="AB724" t="str">
            <v>TASA DE DERECHOS Y SERVICIOS [001]</v>
          </cell>
          <cell r="AC724" t="str">
            <v>PERMISOS MUNICIPALES [03VA000100]</v>
          </cell>
          <cell r="AE724" t="str">
            <v>Indice Gral Construccion CAC [IGralCAC]</v>
          </cell>
          <cell r="AF724" t="str">
            <v>GG</v>
          </cell>
          <cell r="AJ724" t="str">
            <v>TASA DE DERECHOS Y SERVICIOS [001]PERMISOS MUNICIPALES [03VA000100]Indice Gral Construccion CAC [IGralCAC]</v>
          </cell>
          <cell r="AN724">
            <v>348.83346353898969</v>
          </cell>
        </row>
        <row r="725">
          <cell r="AB725" t="str">
            <v>Ventas y Administracion [038]</v>
          </cell>
          <cell r="AC725" t="str">
            <v>Gastos de publicidad [Publicidad]</v>
          </cell>
          <cell r="AE725" t="str">
            <v>Indice Gral Construccion CAC [IGralCAC]</v>
          </cell>
          <cell r="AF725" t="str">
            <v>GG</v>
          </cell>
          <cell r="AJ725" t="str">
            <v>Ventas y Administracion [038]Gastos de publicidad [Publicidad]Indice Gral Construccion CAC [IGralCAC]</v>
          </cell>
          <cell r="AN725">
            <v>21802.091471186854</v>
          </cell>
        </row>
        <row r="726">
          <cell r="AB726" t="str">
            <v>TASA DE DERECHOS Y SERVICIOS [001]</v>
          </cell>
          <cell r="AC726" t="str">
            <v>PERMISOS MUNICIPALES [03VA000100]</v>
          </cell>
          <cell r="AE726" t="str">
            <v>Indice Gral Construccion CAC [IGralCAC]</v>
          </cell>
          <cell r="AF726" t="str">
            <v>GG</v>
          </cell>
          <cell r="AJ726" t="str">
            <v>TASA DE DERECHOS Y SERVICIOS [001]PERMISOS MUNICIPALES [03VA000100]Indice Gral Construccion CAC [IGralCAC]</v>
          </cell>
          <cell r="AN726">
            <v>2358.11421352357</v>
          </cell>
        </row>
        <row r="727">
          <cell r="AB727" t="str">
            <v>INSTALACION ELECTRICA [029]</v>
          </cell>
          <cell r="AC727" t="str">
            <v>ELECTRICIDAD MATERIALES [03IE00001MEL]</v>
          </cell>
          <cell r="AE727" t="str">
            <v>Indice Dólar [Idolar]</v>
          </cell>
          <cell r="AF727" t="str">
            <v>MAT</v>
          </cell>
          <cell r="AJ727" t="str">
            <v>INSTALACION ELECTRICA [029]ELECTRICIDAD MATERIALES [03IE00001MEL]Indice Dólar [Idolar]</v>
          </cell>
          <cell r="AN727">
            <v>14134.151336656094</v>
          </cell>
        </row>
        <row r="728">
          <cell r="AB728" t="str">
            <v>INSTALACION ELECTRICA [029]</v>
          </cell>
          <cell r="AC728" t="str">
            <v>ELECTRICIDAD MATERIALES [03IE00001MEL]</v>
          </cell>
          <cell r="AE728" t="str">
            <v>Indice Dólar [Idolar]</v>
          </cell>
          <cell r="AF728" t="str">
            <v>MAT</v>
          </cell>
          <cell r="AJ728" t="str">
            <v>INSTALACION ELECTRICA [029]ELECTRICIDAD MATERIALES [03IE00001MEL]Indice Dólar [Idolar]</v>
          </cell>
          <cell r="AN728">
            <v>1389.8582147711827</v>
          </cell>
        </row>
        <row r="729">
          <cell r="AB729" t="str">
            <v>INSTALACION ELECTRICA [029]</v>
          </cell>
          <cell r="AC729" t="str">
            <v>ELECTRICIDAD MATERIALES [03IE00001MEL]</v>
          </cell>
          <cell r="AE729" t="str">
            <v>Indice Dólar [Idolar]</v>
          </cell>
          <cell r="AF729" t="str">
            <v>MAT</v>
          </cell>
          <cell r="AJ729" t="str">
            <v>INSTALACION ELECTRICA [029]ELECTRICIDAD MATERIALES [03IE00001MEL]Indice Dólar [Idolar]</v>
          </cell>
          <cell r="AN729">
            <v>22967.995922066155</v>
          </cell>
        </row>
        <row r="730">
          <cell r="AB730" t="str">
            <v>INSTALACION ELECTRICA [029]</v>
          </cell>
          <cell r="AC730" t="str">
            <v>ELECTRICIDAD MATERIALES [03IE00001MEL]</v>
          </cell>
          <cell r="AE730" t="str">
            <v>Indice Dólar [Idolar]</v>
          </cell>
          <cell r="AF730" t="str">
            <v>MAT</v>
          </cell>
          <cell r="AJ730" t="str">
            <v>INSTALACION ELECTRICA [029]ELECTRICIDAD MATERIALES [03IE00001MEL]Indice Dólar [Idolar]</v>
          </cell>
          <cell r="AN730">
            <v>10977.524204802899</v>
          </cell>
        </row>
        <row r="731">
          <cell r="AB731" t="str">
            <v>TASA DE DERECHOS Y SERVICIOS [001]</v>
          </cell>
          <cell r="AC731" t="str">
            <v>PERMISOS MUNICIPALES [03VA000100]</v>
          </cell>
          <cell r="AE731" t="str">
            <v>Indice Gral Construccion CAC [IGralCAC]</v>
          </cell>
          <cell r="AF731" t="str">
            <v>GG</v>
          </cell>
          <cell r="AJ731" t="str">
            <v>TASA DE DERECHOS Y SERVICIOS [001]PERMISOS MUNICIPALES [03VA000100]Indice Gral Construccion CAC [IGralCAC]</v>
          </cell>
          <cell r="AN731">
            <v>1395.3338541559588</v>
          </cell>
        </row>
        <row r="732">
          <cell r="AB732" t="str">
            <v>INSTALACION ELECTRICA [029]</v>
          </cell>
          <cell r="AC732" t="str">
            <v>ELECTRICIDAD MATERIALES [03IE00001MEL]</v>
          </cell>
          <cell r="AE732" t="str">
            <v>Indice Dólar [Idolar]</v>
          </cell>
          <cell r="AF732" t="str">
            <v>MAT</v>
          </cell>
          <cell r="AJ732" t="str">
            <v>INSTALACION ELECTRICA [029]ELECTRICIDAD MATERIALES [03IE00001MEL]Indice Dólar [Idolar]</v>
          </cell>
          <cell r="AN732">
            <v>5506.42979157227</v>
          </cell>
        </row>
        <row r="733">
          <cell r="AB733" t="str">
            <v>Ventas y Administracion [038]</v>
          </cell>
          <cell r="AC733" t="str">
            <v>Gastos de publicidad [Publicidad]</v>
          </cell>
          <cell r="AE733" t="str">
            <v>Indice Gral Construccion CAC [IGralCAC]</v>
          </cell>
          <cell r="AF733" t="str">
            <v>GG</v>
          </cell>
          <cell r="AJ733" t="str">
            <v>Ventas y Administracion [038]Gastos de publicidad [Publicidad]Indice Gral Construccion CAC [IGralCAC]</v>
          </cell>
          <cell r="AN733">
            <v>54069.186848543402</v>
          </cell>
        </row>
        <row r="734">
          <cell r="AB734" t="str">
            <v>ESTRUCTURAS [008]</v>
          </cell>
          <cell r="AC734" t="str">
            <v>Consumibles Varios Aditivos,Desenco,clavos,EPS [EST40]</v>
          </cell>
          <cell r="AE734" t="str">
            <v>Indice Materiales Construccion CAC [IMatCAC]</v>
          </cell>
          <cell r="AF734" t="str">
            <v>MAT</v>
          </cell>
          <cell r="AJ734" t="str">
            <v>ESTRUCTURAS [008]Consumibles Varios Aditivos,Desenco,clavos,EPS [EST40]Indice Materiales Construccion CAC [IMatCAC]</v>
          </cell>
          <cell r="AN734">
            <v>27928.219287539647</v>
          </cell>
        </row>
        <row r="735">
          <cell r="AB735" t="str">
            <v>TASA DE DERECHOS Y SERVICIOS [001]</v>
          </cell>
          <cell r="AC735" t="str">
            <v>PERMISOS MUNICIPALES [03VA000100]</v>
          </cell>
          <cell r="AE735" t="str">
            <v>Indice Gral Construccion CAC [IGralCAC]</v>
          </cell>
          <cell r="AF735" t="str">
            <v>GG</v>
          </cell>
          <cell r="AJ735" t="str">
            <v>TASA DE DERECHOS Y SERVICIOS [001]PERMISOS MUNICIPALES [03VA000100]Indice Gral Construccion CAC [IGralCAC]</v>
          </cell>
          <cell r="AN735">
            <v>2811.5977161242567</v>
          </cell>
        </row>
        <row r="736">
          <cell r="AB736" t="str">
            <v>TASA DE DERECHOS Y SERVICIOS [001]</v>
          </cell>
          <cell r="AC736" t="str">
            <v>PERMISOS MUNICIPALES [03VA000100]</v>
          </cell>
          <cell r="AE736" t="str">
            <v>Indice Gral Construccion CAC [IGralCAC]</v>
          </cell>
          <cell r="AF736" t="str">
            <v>GG</v>
          </cell>
          <cell r="AJ736" t="str">
            <v>TASA DE DERECHOS Y SERVICIOS [001]PERMISOS MUNICIPALES [03VA000100]Indice Gral Construccion CAC [IGralCAC]</v>
          </cell>
          <cell r="AN736">
            <v>348.83346353898969</v>
          </cell>
        </row>
        <row r="737">
          <cell r="AB737" t="str">
            <v>TASA DE DERECHOS Y SERVICIOS [001]</v>
          </cell>
          <cell r="AC737" t="str">
            <v>PERMISOS MUNICIPALES [03VA000100]</v>
          </cell>
          <cell r="AE737" t="str">
            <v>Indice Gral Construccion CAC [IGralCAC]</v>
          </cell>
          <cell r="AF737" t="str">
            <v>GG</v>
          </cell>
          <cell r="AJ737" t="str">
            <v>TASA DE DERECHOS Y SERVICIOS [001]PERMISOS MUNICIPALES [03VA000100]Indice Gral Construccion CAC [IGralCAC]</v>
          </cell>
          <cell r="AN737">
            <v>4625.5317265270032</v>
          </cell>
        </row>
        <row r="738">
          <cell r="AB738" t="str">
            <v>SERVICIOS VARIOS [002]</v>
          </cell>
          <cell r="AC738" t="str">
            <v>FLETES [03VA000032]</v>
          </cell>
          <cell r="AE738" t="str">
            <v>Indice Gral Construccion CAC [IGralCAC]</v>
          </cell>
          <cell r="AF738" t="str">
            <v>GG</v>
          </cell>
          <cell r="AJ738" t="str">
            <v>SERVICIOS VARIOS [002]FLETES [03VA000032]Indice Gral Construccion CAC [IGralCAC]</v>
          </cell>
          <cell r="AN738">
            <v>373.25180598671898</v>
          </cell>
        </row>
        <row r="739">
          <cell r="AB739" t="str">
            <v>TASA DE DERECHOS Y SERVICIOS [001]</v>
          </cell>
          <cell r="AC739" t="str">
            <v>PERMISOS MUNICIPALES [03VA000100]</v>
          </cell>
          <cell r="AE739" t="str">
            <v>Indice Gral Construccion CAC [IGralCAC]</v>
          </cell>
          <cell r="AF739" t="str">
            <v>GG</v>
          </cell>
          <cell r="AJ739" t="str">
            <v>TASA DE DERECHOS Y SERVICIOS [001]PERMISOS MUNICIPALES [03VA000100]Indice Gral Construccion CAC [IGralCAC]</v>
          </cell>
          <cell r="AN739">
            <v>348.83346353898969</v>
          </cell>
        </row>
        <row r="740">
          <cell r="AB740" t="str">
            <v>ESTRUCTURAS [008]</v>
          </cell>
          <cell r="AC740" t="str">
            <v>Consumibles Varios Aditivos,Desenco,clavos,EPS [EST40]</v>
          </cell>
          <cell r="AE740" t="str">
            <v>Indice Materiales Construccion CAC [IMatCAC]</v>
          </cell>
          <cell r="AF740" t="str">
            <v>MAT</v>
          </cell>
          <cell r="AJ740" t="str">
            <v>ESTRUCTURAS [008]Consumibles Varios Aditivos,Desenco,clavos,EPS [EST40]Indice Materiales Construccion CAC [IMatCAC]</v>
          </cell>
          <cell r="AN740">
            <v>45742.707324603536</v>
          </cell>
        </row>
        <row r="741">
          <cell r="AB741" t="str">
            <v>TASA DE DERECHOS Y SERVICIOS [001]</v>
          </cell>
          <cell r="AC741" t="str">
            <v>PERMISOS MUNICIPALES [03VA000100]</v>
          </cell>
          <cell r="AE741" t="str">
            <v>Indice Gral Construccion CAC [IGralCAC]</v>
          </cell>
          <cell r="AF741" t="str">
            <v>GG</v>
          </cell>
          <cell r="AJ741" t="str">
            <v>TASA DE DERECHOS Y SERVICIOS [001]PERMISOS MUNICIPALES [03VA000100]Indice Gral Construccion CAC [IGralCAC]</v>
          </cell>
          <cell r="AN741">
            <v>2358.11421352357</v>
          </cell>
        </row>
        <row r="742">
          <cell r="AB742" t="str">
            <v>Ventas y Administracion [038]</v>
          </cell>
          <cell r="AC742" t="str">
            <v>Fiduciario [Fiduciario]</v>
          </cell>
          <cell r="AE742" t="str">
            <v>Indice Mano de Obra Construccion CAC [IMoCAC]</v>
          </cell>
          <cell r="AF742" t="str">
            <v>MO</v>
          </cell>
          <cell r="AJ742" t="str">
            <v>Ventas y Administracion [038]Fiduciario [Fiduciario]Indice Mano de Obra Construccion CAC [IMoCAC]</v>
          </cell>
          <cell r="AN742">
            <v>18772.216282894737</v>
          </cell>
        </row>
        <row r="743">
          <cell r="AB743" t="str">
            <v>TASA DE DERECHOS Y SERVICIOS [001]</v>
          </cell>
          <cell r="AC743" t="str">
            <v>PERMISOS MUNICIPALES [03VA000100]</v>
          </cell>
          <cell r="AE743" t="str">
            <v>Indice Gral Construccion CAC [IGralCAC]</v>
          </cell>
          <cell r="AF743" t="str">
            <v>GG</v>
          </cell>
          <cell r="AJ743" t="str">
            <v>TASA DE DERECHOS Y SERVICIOS [001]PERMISOS MUNICIPALES [03VA000100]Indice Gral Construccion CAC [IGralCAC]</v>
          </cell>
          <cell r="AN743">
            <v>348.83346353898969</v>
          </cell>
        </row>
        <row r="744">
          <cell r="AB744" t="str">
            <v>Ventas y Administracion [038]</v>
          </cell>
          <cell r="AC744" t="str">
            <v>Gastos bancarios [Banco]</v>
          </cell>
          <cell r="AE744" t="str">
            <v>Indice Gral Construccion CAC [IGralCAC]</v>
          </cell>
          <cell r="AF744" t="str">
            <v>GG</v>
          </cell>
          <cell r="AJ744" t="str">
            <v>Ventas y Administracion [038]Gastos bancarios [Banco]Indice Gral Construccion CAC [IGralCAC]</v>
          </cell>
          <cell r="AN744">
            <v>1918.5840494644433</v>
          </cell>
        </row>
        <row r="745">
          <cell r="AB745" t="str">
            <v>TASA DE DERECHOS Y SERVICIOS [001]</v>
          </cell>
          <cell r="AC745" t="str">
            <v>PROYECTO [98TD000003]</v>
          </cell>
          <cell r="AE745" t="str">
            <v>Indice Gral Construccion CAC [IGralCAC]</v>
          </cell>
          <cell r="AF745" t="str">
            <v>GG</v>
          </cell>
          <cell r="AJ745" t="str">
            <v>TASA DE DERECHOS Y SERVICIOS [001]PROYECTO [98TD000003]Indice Gral Construccion CAC [IGralCAC]</v>
          </cell>
          <cell r="AN745">
            <v>28438.080314303363</v>
          </cell>
        </row>
        <row r="746">
          <cell r="AB746" t="str">
            <v>ESTRUCTURAS [008]</v>
          </cell>
          <cell r="AC746" t="str">
            <v/>
          </cell>
          <cell r="AE746" t="str">
            <v>HIERRO TORSIONADO [AC01]</v>
          </cell>
          <cell r="AF746" t="str">
            <v>MAT</v>
          </cell>
          <cell r="AJ746" t="str">
            <v>-</v>
          </cell>
          <cell r="AN746">
            <v>57009.514545454549</v>
          </cell>
        </row>
        <row r="747">
          <cell r="AB747" t="str">
            <v>TASA DE DERECHOS Y SERVICIOS [001]</v>
          </cell>
          <cell r="AC747" t="str">
            <v>TASAS, DERECHOS, SERVICIOS [98TD000001]</v>
          </cell>
          <cell r="AE747" t="str">
            <v>Indice Gral Construccion CAC [IGralCAC]</v>
          </cell>
          <cell r="AF747" t="str">
            <v>GG</v>
          </cell>
          <cell r="AJ747" t="str">
            <v>TASA DE DERECHOS Y SERVICIOS [001]TASAS, DERECHOS, SERVICIOS [98TD000001]Indice Gral Construccion CAC [IGralCAC]</v>
          </cell>
          <cell r="AN747">
            <v>86.987069196692644</v>
          </cell>
        </row>
        <row r="748">
          <cell r="AB748" t="str">
            <v>TASA DE DERECHOS Y SERVICIOS [001]</v>
          </cell>
          <cell r="AC748" t="str">
            <v>PROYECTO [98TD000003]</v>
          </cell>
          <cell r="AE748" t="str">
            <v>Indice Gral Construccion CAC [IGralCAC]</v>
          </cell>
          <cell r="AF748" t="str">
            <v>GG</v>
          </cell>
          <cell r="AJ748" t="str">
            <v>TASA DE DERECHOS Y SERVICIOS [001]PROYECTO [98TD000003]Indice Gral Construccion CAC [IGralCAC]</v>
          </cell>
          <cell r="AN748">
            <v>29107.211615816384</v>
          </cell>
        </row>
        <row r="749">
          <cell r="AB749" t="str">
            <v>SERVICIOS VARIOS [002]</v>
          </cell>
          <cell r="AC749" t="str">
            <v>FLETES [03VA000032]</v>
          </cell>
          <cell r="AE749" t="str">
            <v>Indice Gral Construccion CAC [IGralCAC]</v>
          </cell>
          <cell r="AF749" t="str">
            <v>GG</v>
          </cell>
          <cell r="AJ749" t="str">
            <v>SERVICIOS VARIOS [002]FLETES [03VA000032]Indice Gral Construccion CAC [IGralCAC]</v>
          </cell>
          <cell r="AN749">
            <v>133.82626030260406</v>
          </cell>
        </row>
        <row r="750">
          <cell r="AB750" t="str">
            <v>ESTRUCTURAS [008]</v>
          </cell>
          <cell r="AC750" t="str">
            <v/>
          </cell>
          <cell r="AE750" t="str">
            <v>HIERRO TORSIONADO [AC01]</v>
          </cell>
          <cell r="AF750" t="str">
            <v>MAT</v>
          </cell>
          <cell r="AJ750" t="str">
            <v>-</v>
          </cell>
          <cell r="AN750">
            <v>20031.912727272727</v>
          </cell>
        </row>
        <row r="751">
          <cell r="AB751" t="str">
            <v>INSTALACION ELECTRICA [029]</v>
          </cell>
          <cell r="AC751" t="str">
            <v>CAÑERIA EN LOSA x piso [CañLosa]</v>
          </cell>
          <cell r="AE751" t="str">
            <v>SubContrato de Instalacion electrica [SCElect]</v>
          </cell>
          <cell r="AF751" t="str">
            <v>MO</v>
          </cell>
          <cell r="AJ751" t="str">
            <v>INSTALACION ELECTRICA [029]CAÑERIA EN LOSA x piso [CañLosa]SubContrato de Instalacion electrica [SCElect]</v>
          </cell>
          <cell r="AN751">
            <v>10991.831971995332</v>
          </cell>
        </row>
        <row r="752">
          <cell r="AB752" t="str">
            <v>Ventas y Administracion [038]</v>
          </cell>
          <cell r="AC752" t="str">
            <v>Mensual estudio contable [EstCont]</v>
          </cell>
          <cell r="AE752" t="str">
            <v>Indice Gral Construccion CAC [IGralCAC]</v>
          </cell>
          <cell r="AF752" t="str">
            <v>GG</v>
          </cell>
          <cell r="AJ752" t="str">
            <v>Ventas y Administracion [038]Mensual estudio contable [EstCont]Indice Gral Construccion CAC [IGralCAC]</v>
          </cell>
          <cell r="AN752">
            <v>45179.74547815913</v>
          </cell>
        </row>
        <row r="753">
          <cell r="AB753" t="str">
            <v>SERVICIOS VARIOS [002]</v>
          </cell>
          <cell r="AC753" t="str">
            <v>FLETES [03VA000032]</v>
          </cell>
          <cell r="AE753" t="str">
            <v>Indice Gral Construccion CAC [IGralCAC]</v>
          </cell>
          <cell r="AF753" t="str">
            <v>GG</v>
          </cell>
          <cell r="AJ753" t="str">
            <v>SERVICIOS VARIOS [002]FLETES [03VA000032]Indice Gral Construccion CAC [IGralCAC]</v>
          </cell>
          <cell r="AN753">
            <v>133.82626030260406</v>
          </cell>
        </row>
        <row r="754">
          <cell r="AB754" t="str">
            <v>TASA DE DERECHOS Y SERVICIOS [001]</v>
          </cell>
          <cell r="AC754" t="str">
            <v>PERMISOS MUNICIPALES [03VA000100]</v>
          </cell>
          <cell r="AE754" t="str">
            <v>Indice Gral Construccion CAC [IGralCAC]</v>
          </cell>
          <cell r="AF754" t="str">
            <v>GG</v>
          </cell>
          <cell r="AJ754" t="str">
            <v>TASA DE DERECHOS Y SERVICIOS [001]PERMISOS MUNICIPALES [03VA000100]Indice Gral Construccion CAC [IGralCAC]</v>
          </cell>
          <cell r="AN754">
            <v>1773.1979490095039</v>
          </cell>
        </row>
        <row r="755">
          <cell r="AB755" t="str">
            <v>TASA DE DERECHOS Y SERVICIOS [001]</v>
          </cell>
          <cell r="AC755" t="str">
            <v>PERMISOS MUNICIPALES [03VA000100]</v>
          </cell>
          <cell r="AE755" t="str">
            <v>Indice Gral Construccion CAC [IGralCAC]</v>
          </cell>
          <cell r="AF755" t="str">
            <v>GG</v>
          </cell>
          <cell r="AJ755" t="str">
            <v>TASA DE DERECHOS Y SERVICIOS [001]PERMISOS MUNICIPALES [03VA000100]Indice Gral Construccion CAC [IGralCAC]</v>
          </cell>
          <cell r="AN755">
            <v>334.56565075651014</v>
          </cell>
        </row>
        <row r="756">
          <cell r="AB756" t="str">
            <v>TASA DE DERECHOS Y SERVICIOS [001]</v>
          </cell>
          <cell r="AC756" t="str">
            <v>PERMISOS MUNICIPALES [03VA000100]</v>
          </cell>
          <cell r="AE756" t="str">
            <v>Indice Gral Construccion CAC [IGralCAC]</v>
          </cell>
          <cell r="AF756" t="str">
            <v>GG</v>
          </cell>
          <cell r="AJ756" t="str">
            <v>TASA DE DERECHOS Y SERVICIOS [001]PERMISOS MUNICIPALES [03VA000100]Indice Gral Construccion CAC [IGralCAC]</v>
          </cell>
          <cell r="AN756">
            <v>2261.6637991140087</v>
          </cell>
        </row>
        <row r="757">
          <cell r="AB757" t="str">
            <v>SERVICIOS VARIOS [002]</v>
          </cell>
          <cell r="AC757" t="str">
            <v>FLETES [03VA000032]</v>
          </cell>
          <cell r="AE757" t="str">
            <v>Indice Gral Construccion CAC [IGralCAC]</v>
          </cell>
          <cell r="AF757" t="str">
            <v>GG</v>
          </cell>
          <cell r="AJ757" t="str">
            <v>SERVICIOS VARIOS [002]FLETES [03VA000032]Indice Gral Construccion CAC [IGralCAC]</v>
          </cell>
          <cell r="AN757">
            <v>1395.4733293054039</v>
          </cell>
        </row>
        <row r="758">
          <cell r="AB758" t="str">
            <v>ESTRUCTURAS [008]</v>
          </cell>
          <cell r="AC758" t="str">
            <v>Consumibles Varios Aditivos,Desenco,clavos,EPS [EST40]</v>
          </cell>
          <cell r="AE758" t="str">
            <v>Indice Materiales Construccion CAC [IMatCAC]</v>
          </cell>
          <cell r="AF758" t="str">
            <v>MAT</v>
          </cell>
          <cell r="AJ758" t="str">
            <v>ESTRUCTURAS [008]Consumibles Varios Aditivos,Desenco,clavos,EPS [EST40]Indice Materiales Construccion CAC [IMatCAC]</v>
          </cell>
          <cell r="AN758">
            <v>6085.4545818181823</v>
          </cell>
        </row>
        <row r="759">
          <cell r="AB759" t="str">
            <v>ESTRUCTURAS [008]</v>
          </cell>
          <cell r="AC759" t="str">
            <v>Consumibles Varios Aditivos,Desenco,clavos,EPS [EST40]</v>
          </cell>
          <cell r="AE759" t="str">
            <v>Indice Materiales Construccion CAC [IMatCAC]</v>
          </cell>
          <cell r="AF759" t="str">
            <v>MAT</v>
          </cell>
          <cell r="AJ759" t="str">
            <v>ESTRUCTURAS [008]Consumibles Varios Aditivos,Desenco,clavos,EPS [EST40]Indice Materiales Construccion CAC [IMatCAC]</v>
          </cell>
          <cell r="AN759">
            <v>22414.127272727274</v>
          </cell>
        </row>
        <row r="760">
          <cell r="AB760" t="str">
            <v>TASA DE DERECHOS Y SERVICIOS [001]</v>
          </cell>
          <cell r="AC760" t="str">
            <v>Servicio de provision de energia electrica [electricidad]</v>
          </cell>
          <cell r="AE760" t="str">
            <v>Indice Gral Construccion CAC [IGralCAC]</v>
          </cell>
          <cell r="AF760" t="str">
            <v>GG</v>
          </cell>
          <cell r="AJ760" t="str">
            <v>TASA DE DERECHOS Y SERVICIOS [001]Servicio de provision de energia electrica [electricidad]Indice Gral Construccion CAC [IGralCAC]</v>
          </cell>
          <cell r="AN760">
            <v>26380.936497496808</v>
          </cell>
        </row>
        <row r="761">
          <cell r="AB761" t="str">
            <v>ESTRUCTURAS [008]</v>
          </cell>
          <cell r="AC761" t="str">
            <v>Consumibles Varios Aditivos,Desenco,clavos,EPS [EST40]</v>
          </cell>
          <cell r="AE761" t="str">
            <v>Indice Materiales Construccion CAC [IMatCAC]</v>
          </cell>
          <cell r="AF761" t="str">
            <v>MAT</v>
          </cell>
          <cell r="AJ761" t="str">
            <v>ESTRUCTURAS [008]Consumibles Varios Aditivos,Desenco,clavos,EPS [EST40]Indice Materiales Construccion CAC [IMatCAC]</v>
          </cell>
          <cell r="AN761">
            <v>6335.6251636363641</v>
          </cell>
        </row>
        <row r="762">
          <cell r="AB762" t="str">
            <v>ESTRUCTURAS [008]</v>
          </cell>
          <cell r="AC762" t="str">
            <v/>
          </cell>
          <cell r="AE762" t="str">
            <v>ALAMBRE NEGRO Nº16 [AC02]</v>
          </cell>
          <cell r="AF762" t="str">
            <v>MAT</v>
          </cell>
          <cell r="AJ762" t="str">
            <v>-</v>
          </cell>
          <cell r="AN762">
            <v>23023</v>
          </cell>
        </row>
        <row r="763">
          <cell r="AB763" t="str">
            <v>ESTRUCTURAS [008]</v>
          </cell>
          <cell r="AC763" t="str">
            <v>BOVEDILLAS + LOSA CASETONADO [EST16]</v>
          </cell>
          <cell r="AE763" t="str">
            <v>CASETON EPS 50X50X12 [EPS01]</v>
          </cell>
          <cell r="AF763" t="str">
            <v>MAT</v>
          </cell>
          <cell r="AJ763" t="str">
            <v>ESTRUCTURAS [008]BOVEDILLAS + LOSA CASETONADO [EST16]CASETON EPS 50X50X12 [EPS01]</v>
          </cell>
          <cell r="AN763">
            <v>79907.467309090905</v>
          </cell>
        </row>
        <row r="764">
          <cell r="AB764" t="str">
            <v>TASA DE DERECHOS Y SERVICIOS [001]</v>
          </cell>
          <cell r="AC764" t="str">
            <v>PERMISOS MUNICIPALES [03VA000100]</v>
          </cell>
          <cell r="AE764" t="str">
            <v>Indice Gral Construccion CAC [IGralCAC]</v>
          </cell>
          <cell r="AF764" t="str">
            <v>GG</v>
          </cell>
          <cell r="AJ764" t="str">
            <v>TASA DE DERECHOS Y SERVICIOS [001]PERMISOS MUNICIPALES [03VA000100]Indice Gral Construccion CAC [IGralCAC]</v>
          </cell>
          <cell r="AN764">
            <v>2261.6637991140087</v>
          </cell>
        </row>
        <row r="765">
          <cell r="AB765" t="str">
            <v>TASA DE DERECHOS Y SERVICIOS [001]</v>
          </cell>
          <cell r="AC765" t="str">
            <v>PERMISOS MUNICIPALES [03VA000100]</v>
          </cell>
          <cell r="AE765" t="str">
            <v>Indice Gral Construccion CAC [IGralCAC]</v>
          </cell>
          <cell r="AF765" t="str">
            <v>GG</v>
          </cell>
          <cell r="AJ765" t="str">
            <v>TASA DE DERECHOS Y SERVICIOS [001]PERMISOS MUNICIPALES [03VA000100]Indice Gral Construccion CAC [IGralCAC]</v>
          </cell>
          <cell r="AN765">
            <v>334.56565075651014</v>
          </cell>
        </row>
        <row r="766">
          <cell r="AB766" t="str">
            <v>AYUDA DE GREMIOS [003]</v>
          </cell>
          <cell r="AC766" t="str">
            <v>SERVICIO DE CONTENEDOR ESTRUCTURA [03VA000026]</v>
          </cell>
          <cell r="AE766" t="str">
            <v>Indice Gral Construccion CAC [IGralCAC]</v>
          </cell>
          <cell r="AF766" t="str">
            <v>GG</v>
          </cell>
          <cell r="AJ766" t="str">
            <v>AYUDA DE GREMIOS [003]SERVICIO DE CONTENEDOR ESTRUCTURA [03VA000026]Indice Gral Construccion CAC [IGralCAC]</v>
          </cell>
          <cell r="AN766">
            <v>11375.232125721344</v>
          </cell>
        </row>
        <row r="767">
          <cell r="AB767" t="str">
            <v>PRELIMINARES [004]</v>
          </cell>
          <cell r="AC767" t="str">
            <v>OBRADOR [03OB002002]</v>
          </cell>
          <cell r="AE767" t="str">
            <v>Indice Gral Construccion CAC [IGralCAC]</v>
          </cell>
          <cell r="AF767" t="str">
            <v>GG</v>
          </cell>
          <cell r="AJ767" t="str">
            <v>PRELIMINARES [004]OBRADOR [03OB002002]Indice Gral Construccion CAC [IGralCAC]</v>
          </cell>
          <cell r="AN767">
            <v>12171.632200782142</v>
          </cell>
        </row>
        <row r="768">
          <cell r="AB768" t="str">
            <v>PRELIMINARES [004]</v>
          </cell>
          <cell r="AC768" t="str">
            <v>OBRADOR [03OB002002]</v>
          </cell>
          <cell r="AE768" t="str">
            <v>Indice Gral Construccion CAC [IGralCAC]</v>
          </cell>
          <cell r="AF768" t="str">
            <v>GG</v>
          </cell>
          <cell r="AJ768" t="str">
            <v>PRELIMINARES [004]OBRADOR [03OB002002]Indice Gral Construccion CAC [IGralCAC]</v>
          </cell>
          <cell r="AN768">
            <v>830.2915754824312</v>
          </cell>
        </row>
        <row r="769">
          <cell r="AB769" t="str">
            <v>INSTALACION ELECTRICA [029]</v>
          </cell>
          <cell r="AC769" t="str">
            <v>ELECTRICIDAD MATERIALES [03IE00001MEL]</v>
          </cell>
          <cell r="AE769" t="str">
            <v>Indice Dólar [Idolar]</v>
          </cell>
          <cell r="AF769" t="str">
            <v>MAT</v>
          </cell>
          <cell r="AJ769" t="str">
            <v>INSTALACION ELECTRICA [029]ELECTRICIDAD MATERIALES [03IE00001MEL]Indice Dólar [Idolar]</v>
          </cell>
          <cell r="AN769">
            <v>3039.6068181818182</v>
          </cell>
        </row>
        <row r="770">
          <cell r="AB770" t="str">
            <v>INSTALACION ELECTRICA [029]</v>
          </cell>
          <cell r="AC770" t="str">
            <v>ELECTRICIDAD MATERIALES [03IE00001MEL]</v>
          </cell>
          <cell r="AE770" t="str">
            <v>Indice Dólar [Idolar]</v>
          </cell>
          <cell r="AF770" t="str">
            <v>MAT</v>
          </cell>
          <cell r="AJ770" t="str">
            <v>INSTALACION ELECTRICA [029]ELECTRICIDAD MATERIALES [03IE00001MEL]Indice Dólar [Idolar]</v>
          </cell>
          <cell r="AN770">
            <v>409.84745454545458</v>
          </cell>
        </row>
        <row r="771">
          <cell r="AB771" t="str">
            <v>INSTALACION ELECTRICA [029]</v>
          </cell>
          <cell r="AC771" t="str">
            <v>ELECTRICIDAD MATERIALES [03IE00001MEL]</v>
          </cell>
          <cell r="AE771" t="str">
            <v>Indice Dólar [Idolar]</v>
          </cell>
          <cell r="AF771" t="str">
            <v>MAT</v>
          </cell>
          <cell r="AJ771" t="str">
            <v>INSTALACION ELECTRICA [029]ELECTRICIDAD MATERIALES [03IE00001MEL]Indice Dólar [Idolar]</v>
          </cell>
          <cell r="AN771">
            <v>4254.4981818181823</v>
          </cell>
        </row>
        <row r="772">
          <cell r="AB772" t="str">
            <v>INSTALACION ELECTRICA [029]</v>
          </cell>
          <cell r="AC772" t="str">
            <v>ELECTRICIDAD MATERIALES [03IE00001MEL]</v>
          </cell>
          <cell r="AE772" t="str">
            <v>Indice Dólar [Idolar]</v>
          </cell>
          <cell r="AF772" t="str">
            <v>MAT</v>
          </cell>
          <cell r="AJ772" t="str">
            <v>INSTALACION ELECTRICA [029]ELECTRICIDAD MATERIALES [03IE00001MEL]Indice Dólar [Idolar]</v>
          </cell>
          <cell r="AN772">
            <v>3810.2113636363638</v>
          </cell>
        </row>
        <row r="773">
          <cell r="AB773" t="str">
            <v>TASA DE DERECHOS Y SERVICIOS [001]</v>
          </cell>
          <cell r="AC773" t="str">
            <v>PERMISOS MUNICIPALES [03VA000100]</v>
          </cell>
          <cell r="AE773" t="str">
            <v>Indice Gral Construccion CAC [IGralCAC]</v>
          </cell>
          <cell r="AF773" t="str">
            <v>GG</v>
          </cell>
          <cell r="AJ773" t="str">
            <v>TASA DE DERECHOS Y SERVICIOS [001]PERMISOS MUNICIPALES [03VA000100]Indice Gral Construccion CAC [IGralCAC]</v>
          </cell>
          <cell r="AN773">
            <v>1382.4921820560512</v>
          </cell>
        </row>
        <row r="774">
          <cell r="AB774" t="str">
            <v>INSTALACION ELECTRICA [029]</v>
          </cell>
          <cell r="AC774" t="str">
            <v>CAÑERIA EN LOSA x piso [CañLosa]</v>
          </cell>
          <cell r="AE774" t="str">
            <v>SubContrato de Instalacion electrica [SCElect]</v>
          </cell>
          <cell r="AF774" t="str">
            <v>MO</v>
          </cell>
          <cell r="AJ774" t="str">
            <v>INSTALACION ELECTRICA [029]CAÑERIA EN LOSA x piso [CañLosa]SubContrato de Instalacion electrica [SCElect]</v>
          </cell>
          <cell r="AN774">
            <v>48044.115927654602</v>
          </cell>
        </row>
        <row r="775">
          <cell r="AB775" t="str">
            <v>TASA DE DERECHOS Y SERVICIOS [001]</v>
          </cell>
          <cell r="AC775" t="str">
            <v>PERMISOS MUNICIPALES [03VA000100]</v>
          </cell>
          <cell r="AE775" t="str">
            <v>Indice Gral Construccion CAC [IGralCAC]</v>
          </cell>
          <cell r="AF775" t="str">
            <v>GG</v>
          </cell>
          <cell r="AJ775" t="str">
            <v>TASA DE DERECHOS Y SERVICIOS [001]PERMISOS MUNICIPALES [03VA000100]Indice Gral Construccion CAC [IGralCAC]</v>
          </cell>
          <cell r="AN775">
            <v>2261.6637991140087</v>
          </cell>
        </row>
        <row r="776">
          <cell r="AB776" t="str">
            <v>TASA DE DERECHOS Y SERVICIOS [001]</v>
          </cell>
          <cell r="AC776" t="str">
            <v>TEM [TEM]</v>
          </cell>
          <cell r="AE776" t="str">
            <v>Indice Gral Construccion CAC [IGralCAC]</v>
          </cell>
          <cell r="AF776" t="str">
            <v>GG</v>
          </cell>
          <cell r="AJ776" t="str">
            <v>TASA DE DERECHOS Y SERVICIOS [001]TEM [TEM]Indice Gral Construccion CAC [IGralCAC]</v>
          </cell>
          <cell r="AN776">
            <v>2285.1503077971156</v>
          </cell>
        </row>
        <row r="777">
          <cell r="AB777" t="str">
            <v>TASA DE DERECHOS Y SERVICIOS [001]</v>
          </cell>
          <cell r="AC777" t="str">
            <v>PERMISOS MUNICIPALES [03VA000100]</v>
          </cell>
          <cell r="AE777" t="str">
            <v>Indice Gral Construccion CAC [IGralCAC]</v>
          </cell>
          <cell r="AF777" t="str">
            <v>GG</v>
          </cell>
          <cell r="AJ777" t="str">
            <v>TASA DE DERECHOS Y SERVICIOS [001]PERMISOS MUNICIPALES [03VA000100]Indice Gral Construccion CAC [IGralCAC]</v>
          </cell>
          <cell r="AN777">
            <v>334.56565075651014</v>
          </cell>
        </row>
        <row r="778">
          <cell r="AB778" t="str">
            <v>ESTRUCTURAS [008]</v>
          </cell>
          <cell r="AC778" t="str">
            <v>Consumibles Varios Aditivos,Desenco,clavos,EPS [EST40]</v>
          </cell>
          <cell r="AE778" t="str">
            <v>Indice Materiales Construccion CAC [IMatCAC]</v>
          </cell>
          <cell r="AF778" t="str">
            <v>MAT</v>
          </cell>
          <cell r="AJ778" t="str">
            <v>ESTRUCTURAS [008]Consumibles Varios Aditivos,Desenco,clavos,EPS [EST40]Indice Materiales Construccion CAC [IMatCAC]</v>
          </cell>
          <cell r="AN778">
            <v>137.22469090909092</v>
          </cell>
        </row>
        <row r="779">
          <cell r="AB779" t="str">
            <v>ESTRUCTURAS [008]</v>
          </cell>
          <cell r="AC779" t="str">
            <v/>
          </cell>
          <cell r="AE779" t="str">
            <v>ALAMBRE NEGRO Nº16 [AC02]</v>
          </cell>
          <cell r="AF779" t="str">
            <v>MAT</v>
          </cell>
          <cell r="AJ779" t="str">
            <v>-</v>
          </cell>
          <cell r="AN779">
            <v>23981.974545454548</v>
          </cell>
        </row>
        <row r="780">
          <cell r="AB780" t="str">
            <v>ESTRUCTURAS [008]</v>
          </cell>
          <cell r="AC780" t="str">
            <v>Consumibles Varios Aditivos,Desenco,clavos,EPS [EST40]</v>
          </cell>
          <cell r="AE780" t="str">
            <v>Indice Materiales Construccion CAC [IMatCAC]</v>
          </cell>
          <cell r="AF780" t="str">
            <v>MAT</v>
          </cell>
          <cell r="AJ780" t="str">
            <v>ESTRUCTURAS [008]Consumibles Varios Aditivos,Desenco,clavos,EPS [EST40]Indice Materiales Construccion CAC [IMatCAC]</v>
          </cell>
          <cell r="AN780">
            <v>6467.37</v>
          </cell>
        </row>
        <row r="781">
          <cell r="AB781" t="str">
            <v>ESTRUCTURAS [008]</v>
          </cell>
          <cell r="AC781" t="str">
            <v>Consumibles Varios Aditivos,Desenco,clavos,EPS [EST40]</v>
          </cell>
          <cell r="AE781" t="str">
            <v>Indice Materiales Construccion CAC [IMatCAC]</v>
          </cell>
          <cell r="AF781" t="str">
            <v>MAT</v>
          </cell>
          <cell r="AJ781" t="str">
            <v>ESTRUCTURAS [008]Consumibles Varios Aditivos,Desenco,clavos,EPS [EST40]Indice Materiales Construccion CAC [IMatCAC]</v>
          </cell>
          <cell r="AN781">
            <v>23357.88</v>
          </cell>
        </row>
        <row r="782">
          <cell r="AB782" t="str">
            <v>Ventas y Administracion [038]</v>
          </cell>
          <cell r="AC782" t="str">
            <v>Gastos bancarios [Banco]</v>
          </cell>
          <cell r="AE782" t="str">
            <v>Indice Gral Construccion CAC [IGralCAC]</v>
          </cell>
          <cell r="AF782" t="str">
            <v>GG</v>
          </cell>
          <cell r="AJ782" t="str">
            <v>Ventas y Administracion [038]Gastos bancarios [Banco]Indice Gral Construccion CAC [IGralCAC]</v>
          </cell>
          <cell r="AN782">
            <v>553.00356413543557</v>
          </cell>
        </row>
        <row r="783">
          <cell r="AB783" t="str">
            <v>ESTRUCTURAS [008]</v>
          </cell>
          <cell r="AC783" t="str">
            <v>Consumibles Varios Aditivos,Desenco,clavos,EPS [EST40]</v>
          </cell>
          <cell r="AE783" t="str">
            <v>Indice Materiales Construccion CAC [IMatCAC]</v>
          </cell>
          <cell r="AF783" t="str">
            <v>MAT</v>
          </cell>
          <cell r="AJ783" t="str">
            <v>ESTRUCTURAS [008]Consumibles Varios Aditivos,Desenco,clavos,EPS [EST40]Indice Materiales Construccion CAC [IMatCAC]</v>
          </cell>
          <cell r="AN783">
            <v>6202.8909090909092</v>
          </cell>
        </row>
        <row r="784">
          <cell r="AB784" t="str">
            <v>TASA DE DERECHOS Y SERVICIOS [001]</v>
          </cell>
          <cell r="AC784" t="str">
            <v>PERMISOS MUNICIPALES [03VA000100]</v>
          </cell>
          <cell r="AE784" t="str">
            <v>Indice Gral Construccion CAC [IGralCAC]</v>
          </cell>
          <cell r="AF784" t="str">
            <v>GG</v>
          </cell>
          <cell r="AJ784" t="str">
            <v>TASA DE DERECHOS Y SERVICIOS [001]PERMISOS MUNICIPALES [03VA000100]Indice Gral Construccion CAC [IGralCAC]</v>
          </cell>
          <cell r="AN784">
            <v>334.56565075651014</v>
          </cell>
        </row>
        <row r="785">
          <cell r="AB785" t="str">
            <v>ESTRUCTURAS [008]</v>
          </cell>
          <cell r="AC785" t="str">
            <v>BOVEDILLAS + LOSA CASETONADO [EST16]</v>
          </cell>
          <cell r="AE785" t="str">
            <v>CASETON EPS 50X50X12 [EPS01]</v>
          </cell>
          <cell r="AF785" t="str">
            <v>MAT</v>
          </cell>
          <cell r="AJ785" t="str">
            <v>ESTRUCTURAS [008]BOVEDILLAS + LOSA CASETONADO [EST16]CASETON EPS 50X50X12 [EPS01]</v>
          </cell>
          <cell r="AN785">
            <v>289664.23601818184</v>
          </cell>
        </row>
        <row r="786">
          <cell r="AB786" t="str">
            <v>Ventas y Administracion [038]</v>
          </cell>
          <cell r="AC786" t="str">
            <v>Fiduciario [Fiduciario]</v>
          </cell>
          <cell r="AE786" t="str">
            <v>Indice Mano de Obra Construccion CAC [IMoCAC]</v>
          </cell>
          <cell r="AF786" t="str">
            <v>MO</v>
          </cell>
          <cell r="AJ786" t="str">
            <v>Ventas y Administracion [038]Fiduciario [Fiduciario]Indice Mano de Obra Construccion CAC [IMoCAC]</v>
          </cell>
          <cell r="AN786">
            <v>19532.485414235704</v>
          </cell>
        </row>
        <row r="787">
          <cell r="AB787" t="str">
            <v>TASA DE DERECHOS Y SERVICIOS [001]</v>
          </cell>
          <cell r="AC787" t="str">
            <v>PERMISOS MUNICIPALES [03VA000100]</v>
          </cell>
          <cell r="AE787" t="str">
            <v>Indice Gral Construccion CAC [IGralCAC]</v>
          </cell>
          <cell r="AF787" t="str">
            <v>GG</v>
          </cell>
          <cell r="AJ787" t="str">
            <v>TASA DE DERECHOS Y SERVICIOS [001]PERMISOS MUNICIPALES [03VA000100]Indice Gral Construccion CAC [IGralCAC]</v>
          </cell>
          <cell r="AN787">
            <v>2261.6637991140087</v>
          </cell>
        </row>
        <row r="788">
          <cell r="AB788" t="str">
            <v>Ventas y Administracion [038]</v>
          </cell>
          <cell r="AC788" t="str">
            <v>Gastos de publicidad [Publicidad]</v>
          </cell>
          <cell r="AE788" t="str">
            <v>Indice Gral Construccion CAC [IGralCAC]</v>
          </cell>
          <cell r="AF788" t="str">
            <v>GG</v>
          </cell>
          <cell r="AJ788" t="str">
            <v>Ventas y Administracion [038]Gastos de publicidad [Publicidad]Indice Gral Construccion CAC [IGralCAC]</v>
          </cell>
          <cell r="AN788">
            <v>54199.635422554646</v>
          </cell>
        </row>
        <row r="789">
          <cell r="AB789" t="str">
            <v>Ventas y Administracion [038]</v>
          </cell>
          <cell r="AC789" t="str">
            <v>Gastos bancarios [Banco]</v>
          </cell>
          <cell r="AE789" t="str">
            <v>Indice Gral Construccion CAC [IGralCAC]</v>
          </cell>
          <cell r="AF789" t="str">
            <v>GG</v>
          </cell>
          <cell r="AJ789" t="str">
            <v>Ventas y Administracion [038]Gastos bancarios [Banco]Indice Gral Construccion CAC [IGralCAC]</v>
          </cell>
          <cell r="AN789">
            <v>1840.1110791608057</v>
          </cell>
        </row>
        <row r="790">
          <cell r="AB790" t="str">
            <v>ESTRUCTURAS [008]</v>
          </cell>
          <cell r="AE790" t="str">
            <v>HORMIGON H-21 ELABORADO [H21ELAB]</v>
          </cell>
          <cell r="AF790" t="str">
            <v>MAT</v>
          </cell>
          <cell r="AJ790" t="str">
            <v>-</v>
          </cell>
          <cell r="AN790">
            <v>1361020.8181818184</v>
          </cell>
        </row>
        <row r="791">
          <cell r="AB791" t="str">
            <v>ESTRUCTURAS [008]</v>
          </cell>
          <cell r="AE791" t="str">
            <v>BOMBEO DE Hº [BOM01]</v>
          </cell>
          <cell r="AF791" t="str">
            <v>MAT</v>
          </cell>
          <cell r="AJ791" t="str">
            <v>-</v>
          </cell>
          <cell r="AN791">
            <v>224864.30909090911</v>
          </cell>
        </row>
        <row r="792">
          <cell r="AB792" t="str">
            <v>Ventas y Administracion [038]</v>
          </cell>
          <cell r="AC792" t="str">
            <v>Mensual estudio contable [EstCont]</v>
          </cell>
          <cell r="AE792" t="str">
            <v>Indice Gral Construccion CAC [IGralCAC]</v>
          </cell>
          <cell r="AF792" t="str">
            <v>GG</v>
          </cell>
          <cell r="AJ792" t="str">
            <v>Ventas y Administracion [038]Mensual estudio contable [EstCont]Indice Gral Construccion CAC [IGralCAC]</v>
          </cell>
          <cell r="AN792">
            <v>47917.801682992438</v>
          </cell>
        </row>
        <row r="793">
          <cell r="AB793" t="str">
            <v>SERVICIOS VARIOS [002]</v>
          </cell>
          <cell r="AC793" t="str">
            <v>ALARMA + Camaras e Internet [03VA000029]</v>
          </cell>
          <cell r="AE793" t="str">
            <v>Indice Gral Construccion CAC [IGralCAC]</v>
          </cell>
          <cell r="AF793" t="str">
            <v>GG</v>
          </cell>
          <cell r="AJ793" t="str">
            <v>SERVICIOS VARIOS [002]ALARMA + Camaras e Internet [03VA000029]Indice Gral Construccion CAC [IGralCAC]</v>
          </cell>
          <cell r="AN793">
            <v>2879.2487794977737</v>
          </cell>
        </row>
        <row r="794">
          <cell r="AB794" t="str">
            <v>Ventas y Administracion [038]</v>
          </cell>
          <cell r="AC794" t="str">
            <v>Gastos de publicidad [Publicidad]</v>
          </cell>
          <cell r="AE794" t="str">
            <v>Indice Gral Construccion CAC [IGralCAC]</v>
          </cell>
          <cell r="AF794" t="str">
            <v>GG</v>
          </cell>
          <cell r="AJ794" t="str">
            <v>Ventas y Administracion [038]Gastos de publicidad [Publicidad]Indice Gral Construccion CAC [IGralCAC]</v>
          </cell>
          <cell r="AN794">
            <v>20515.389495325337</v>
          </cell>
        </row>
        <row r="795">
          <cell r="AB795" t="str">
            <v>TASA DE DERECHOS Y SERVICIOS [001]</v>
          </cell>
          <cell r="AC795" t="str">
            <v>PERMISOS MUNICIPALES [03VA000100]</v>
          </cell>
          <cell r="AE795" t="str">
            <v>Indice Gral Construccion CAC [IGralCAC]</v>
          </cell>
          <cell r="AF795" t="str">
            <v>GG</v>
          </cell>
          <cell r="AJ795" t="str">
            <v>TASA DE DERECHOS Y SERVICIOS [001]PERMISOS MUNICIPALES [03VA000100]Indice Gral Construccion CAC [IGralCAC]</v>
          </cell>
          <cell r="AN795">
            <v>2180.6625604334668</v>
          </cell>
        </row>
        <row r="796">
          <cell r="AB796" t="str">
            <v>TASA DE DERECHOS Y SERVICIOS [001]</v>
          </cell>
          <cell r="AC796" t="str">
            <v>PERMISOS MUNICIPALES [03VA000100]</v>
          </cell>
          <cell r="AE796" t="str">
            <v>Indice Gral Construccion CAC [IGralCAC]</v>
          </cell>
          <cell r="AF796" t="str">
            <v>GG</v>
          </cell>
          <cell r="AJ796" t="str">
            <v>TASA DE DERECHOS Y SERVICIOS [001]PERMISOS MUNICIPALES [03VA000100]Indice Gral Construccion CAC [IGralCAC]</v>
          </cell>
          <cell r="AN796">
            <v>1332.9783775478065</v>
          </cell>
        </row>
        <row r="797">
          <cell r="AB797" t="str">
            <v>TASA DE DERECHOS Y SERVICIOS [001]</v>
          </cell>
          <cell r="AC797" t="str">
            <v>PERMISOS MUNICIPALES [03VA000100]</v>
          </cell>
          <cell r="AE797" t="str">
            <v>Indice Gral Construccion CAC [IGralCAC]</v>
          </cell>
          <cell r="AF797" t="str">
            <v>GG</v>
          </cell>
          <cell r="AJ797" t="str">
            <v>TASA DE DERECHOS Y SERVICIOS [001]PERMISOS MUNICIPALES [03VA000100]Indice Gral Construccion CAC [IGralCAC]</v>
          </cell>
          <cell r="AN797">
            <v>322.58321899903353</v>
          </cell>
        </row>
        <row r="798">
          <cell r="AB798" t="str">
            <v>INSTALACION ELECTRICA [029]</v>
          </cell>
          <cell r="AC798" t="str">
            <v>ELECTRICIDAD MATERIALES [03IE00001MEL]</v>
          </cell>
          <cell r="AE798" t="str">
            <v>Indice Dólar [Idolar]</v>
          </cell>
          <cell r="AF798" t="str">
            <v>MAT</v>
          </cell>
          <cell r="AJ798" t="str">
            <v>INSTALACION ELECTRICA [029]ELECTRICIDAD MATERIALES [03IE00001MEL]Indice Dólar [Idolar]</v>
          </cell>
          <cell r="AN798">
            <v>252314.24319011124</v>
          </cell>
        </row>
        <row r="799">
          <cell r="AB799" t="str">
            <v>TASA DE DERECHOS Y SERVICIOS [001]</v>
          </cell>
          <cell r="AC799" t="str">
            <v>Servicio de provision de energia electrica [electricidad]</v>
          </cell>
          <cell r="AE799" t="str">
            <v>Indice Gral Construccion CAC [IGralCAC]</v>
          </cell>
          <cell r="AF799" t="str">
            <v>GG</v>
          </cell>
          <cell r="AJ799" t="str">
            <v>TASA DE DERECHOS Y SERVICIOS [001]Servicio de provision de energia electrica [electricidad]Indice Gral Construccion CAC [IGralCAC]</v>
          </cell>
          <cell r="AN799">
            <v>25412.783409524862</v>
          </cell>
        </row>
        <row r="800">
          <cell r="AB800" t="str">
            <v>TASA DE DERECHOS Y SERVICIOS [001]</v>
          </cell>
          <cell r="AC800" t="str">
            <v>PERMISOS MUNICIPALES [03VA000100]</v>
          </cell>
          <cell r="AE800" t="str">
            <v>Indice Gral Construccion CAC [IGralCAC]</v>
          </cell>
          <cell r="AF800" t="str">
            <v>GG</v>
          </cell>
          <cell r="AJ800" t="str">
            <v>TASA DE DERECHOS Y SERVICIOS [001]PERMISOS MUNICIPALES [03VA000100]Indice Gral Construccion CAC [IGralCAC]</v>
          </cell>
          <cell r="AN800">
            <v>5954.8862227221589</v>
          </cell>
        </row>
        <row r="801">
          <cell r="AB801" t="str">
            <v>TASA DE DERECHOS Y SERVICIOS [001]</v>
          </cell>
          <cell r="AC801" t="str">
            <v>PERMISOS MUNICIPALES [03VA000100]</v>
          </cell>
          <cell r="AE801" t="str">
            <v>Indice Gral Construccion CAC [IGralCAC]</v>
          </cell>
          <cell r="AF801" t="str">
            <v>GG</v>
          </cell>
          <cell r="AJ801" t="str">
            <v>TASA DE DERECHOS Y SERVICIOS [001]PERMISOS MUNICIPALES [03VA000100]Indice Gral Construccion CAC [IGralCAC]</v>
          </cell>
          <cell r="AN801">
            <v>322.58321899903353</v>
          </cell>
        </row>
        <row r="802">
          <cell r="AB802" t="str">
            <v>TASA DE DERECHOS Y SERVICIOS [001]</v>
          </cell>
          <cell r="AC802" t="str">
            <v>TASAS, DERECHOS, SERVICIOS [98TD000001]</v>
          </cell>
          <cell r="AE802" t="str">
            <v>Indice Gral Construccion CAC [IGralCAC]</v>
          </cell>
          <cell r="AF802" t="str">
            <v>GG</v>
          </cell>
          <cell r="AJ802" t="str">
            <v>TASA DE DERECHOS Y SERVICIOS [001]TASAS, DERECHOS, SERVICIOS [98TD000001]Indice Gral Construccion CAC [IGralCAC]</v>
          </cell>
          <cell r="AN802">
            <v>1374.8819376957808</v>
          </cell>
        </row>
        <row r="803">
          <cell r="AB803" t="str">
            <v>TASA DE DERECHOS Y SERVICIOS [001]</v>
          </cell>
          <cell r="AC803" t="str">
            <v>TASAS, DERECHOS, SERVICIOS [98TD000001]</v>
          </cell>
          <cell r="AE803" t="str">
            <v>Indice Gral Construccion CAC [IGralCAC]</v>
          </cell>
          <cell r="AF803" t="str">
            <v>GG</v>
          </cell>
          <cell r="AJ803" t="str">
            <v>TASA DE DERECHOS Y SERVICIOS [001]TASAS, DERECHOS, SERVICIOS [98TD000001]Indice Gral Construccion CAC [IGralCAC]</v>
          </cell>
          <cell r="AN803">
            <v>1374.8819376957808</v>
          </cell>
        </row>
        <row r="804">
          <cell r="AB804" t="str">
            <v>ESTRUCTURAS [008]</v>
          </cell>
          <cell r="AE804" t="str">
            <v>HORMIGON H-21 ELABORADO [H21ELAB]</v>
          </cell>
          <cell r="AF804" t="str">
            <v>MAT</v>
          </cell>
          <cell r="AJ804" t="str">
            <v>-</v>
          </cell>
          <cell r="AN804">
            <v>2517390.0296662548</v>
          </cell>
        </row>
        <row r="805">
          <cell r="AB805" t="str">
            <v>ESTRUCTURAS [008]</v>
          </cell>
          <cell r="AE805" t="str">
            <v>BOMBEO DE Hº [BOM01]</v>
          </cell>
          <cell r="AF805" t="str">
            <v>MAT</v>
          </cell>
          <cell r="AJ805" t="str">
            <v>-</v>
          </cell>
          <cell r="AN805">
            <v>433242.82410556247</v>
          </cell>
        </row>
        <row r="806">
          <cell r="AB806" t="str">
            <v>Ventas y Administracion [038]</v>
          </cell>
          <cell r="AC806" t="str">
            <v>Gastos de publicidad [Publicidad]</v>
          </cell>
          <cell r="AE806" t="str">
            <v>Indice Gral Construccion CAC [IGralCAC]</v>
          </cell>
          <cell r="AF806" t="str">
            <v>GG</v>
          </cell>
          <cell r="AJ806" t="str">
            <v>Ventas y Administracion [038]Gastos de publicidad [Publicidad]Indice Gral Construccion CAC [IGralCAC]</v>
          </cell>
          <cell r="AN806">
            <v>16129.160949951678</v>
          </cell>
        </row>
        <row r="807">
          <cell r="AB807" t="str">
            <v>TASA DE DERECHOS Y SERVICIOS [001]</v>
          </cell>
          <cell r="AC807" t="str">
            <v>PERMISOS MUNICIPALES [03VA000100]</v>
          </cell>
          <cell r="AE807" t="str">
            <v>Indice Gral Construccion CAC [IGralCAC]</v>
          </cell>
          <cell r="AF807" t="str">
            <v>GG</v>
          </cell>
          <cell r="AJ807" t="str">
            <v>TASA DE DERECHOS Y SERVICIOS [001]PERMISOS MUNICIPALES [03VA000100]Indice Gral Construccion CAC [IGralCAC]</v>
          </cell>
          <cell r="AN807">
            <v>322.58321899903353</v>
          </cell>
        </row>
        <row r="808">
          <cell r="AB808" t="str">
            <v>TASA DE DERECHOS Y SERVICIOS [001]</v>
          </cell>
          <cell r="AC808" t="str">
            <v>PERMISOS MUNICIPALES [03VA000100]</v>
          </cell>
          <cell r="AE808" t="str">
            <v>Indice Gral Construccion CAC [IGralCAC]</v>
          </cell>
          <cell r="AF808" t="str">
            <v>GG</v>
          </cell>
          <cell r="AJ808" t="str">
            <v>TASA DE DERECHOS Y SERVICIOS [001]PERMISOS MUNICIPALES [03VA000100]Indice Gral Construccion CAC [IGralCAC]</v>
          </cell>
          <cell r="AN808">
            <v>2180.6625604334668</v>
          </cell>
        </row>
        <row r="809">
          <cell r="AB809" t="str">
            <v>SERVICIOS VARIOS [002]</v>
          </cell>
          <cell r="AC809" t="str">
            <v>FLETES [03VA000032]</v>
          </cell>
          <cell r="AE809" t="str">
            <v>Indice Gral Construccion CAC [IGralCAC]</v>
          </cell>
          <cell r="AF809" t="str">
            <v>GG</v>
          </cell>
          <cell r="AJ809" t="str">
            <v>SERVICIOS VARIOS [002]FLETES [03VA000032]Indice Gral Construccion CAC [IGralCAC]</v>
          </cell>
          <cell r="AN809">
            <v>338.71237994898524</v>
          </cell>
        </row>
        <row r="810">
          <cell r="AB810" t="str">
            <v>SERVICIOS VARIOS [002]</v>
          </cell>
          <cell r="AC810" t="str">
            <v>ALARMA + Camaras e Internet [03VA000029]</v>
          </cell>
          <cell r="AE810" t="str">
            <v>Indice Gral Construccion CAC [IGralCAC]</v>
          </cell>
          <cell r="AF810" t="str">
            <v>GG</v>
          </cell>
          <cell r="AJ810" t="str">
            <v>SERVICIOS VARIOS [002]ALARMA + Camaras e Internet [03VA000029]Indice Gral Construccion CAC [IGralCAC]</v>
          </cell>
          <cell r="AN810">
            <v>2950.2170876775613</v>
          </cell>
        </row>
        <row r="811">
          <cell r="AB811" t="str">
            <v>TASA DE DERECHOS Y SERVICIOS [001]</v>
          </cell>
          <cell r="AC811" t="str">
            <v>PERMISOS MUNICIPALES [03VA000100]</v>
          </cell>
          <cell r="AE811" t="str">
            <v>Indice Gral Construccion CAC [IGralCAC]</v>
          </cell>
          <cell r="AF811" t="str">
            <v>GG</v>
          </cell>
          <cell r="AJ811" t="str">
            <v>TASA DE DERECHOS Y SERVICIOS [001]PERMISOS MUNICIPALES [03VA000100]Indice Gral Construccion CAC [IGralCAC]</v>
          </cell>
          <cell r="AN811">
            <v>322.58321899903353</v>
          </cell>
        </row>
        <row r="812">
          <cell r="AB812" t="str">
            <v>TASA DE DERECHOS Y SERVICIOS [001]</v>
          </cell>
          <cell r="AC812" t="str">
            <v>PERMISOS MUNICIPALES [03VA000100]</v>
          </cell>
          <cell r="AE812" t="str">
            <v>Indice Gral Construccion CAC [IGralCAC]</v>
          </cell>
          <cell r="AF812" t="str">
            <v>GG</v>
          </cell>
          <cell r="AJ812" t="str">
            <v>TASA DE DERECHOS Y SERVICIOS [001]PERMISOS MUNICIPALES [03VA000100]Indice Gral Construccion CAC [IGralCAC]</v>
          </cell>
          <cell r="AN812">
            <v>2180.6625604334668</v>
          </cell>
        </row>
        <row r="813">
          <cell r="AB813" t="str">
            <v>INSTALACION ELECTRICA [029]</v>
          </cell>
          <cell r="AC813" t="str">
            <v>CAÑERIA EN LOSA x piso [CañLosa]</v>
          </cell>
          <cell r="AE813" t="str">
            <v>SubContrato de Instalacion electrica [SCElect]</v>
          </cell>
          <cell r="AF813" t="str">
            <v>MO</v>
          </cell>
          <cell r="AJ813" t="str">
            <v>INSTALACION ELECTRICA [029]CAÑERIA EN LOSA x piso [CañLosa]SubContrato de Instalacion electrica [SCElect]</v>
          </cell>
          <cell r="AN813">
            <v>24607.963827304549</v>
          </cell>
        </row>
        <row r="814">
          <cell r="AB814" t="str">
            <v>TASA DE DERECHOS Y SERVICIOS [001]</v>
          </cell>
          <cell r="AC814" t="str">
            <v>OTROS [98TD000008]</v>
          </cell>
          <cell r="AE814" t="str">
            <v>Indice Gral Construccion CAC [IGralCAC]</v>
          </cell>
          <cell r="AF814" t="str">
            <v>GG</v>
          </cell>
          <cell r="AJ814" t="str">
            <v>TASA DE DERECHOS Y SERVICIOS [001]OTROS [98TD000008]Indice Gral Construccion CAC [IGralCAC]</v>
          </cell>
          <cell r="AN814">
            <v>145.16244854956508</v>
          </cell>
        </row>
        <row r="815">
          <cell r="AB815" t="str">
            <v>TASA DE DERECHOS Y SERVICIOS [001]</v>
          </cell>
          <cell r="AC815" t="str">
            <v>IIBB [IIBB]</v>
          </cell>
          <cell r="AE815" t="str">
            <v>Indice Gral Construccion CAC [IGralCAC]</v>
          </cell>
          <cell r="AF815" t="str">
            <v>GG</v>
          </cell>
          <cell r="AJ815" t="str">
            <v>TASA DE DERECHOS Y SERVICIOS [001]IIBB [IIBB]Indice Gral Construccion CAC [IGralCAC]</v>
          </cell>
          <cell r="AN815">
            <v>81645.103045573589</v>
          </cell>
        </row>
        <row r="816">
          <cell r="AB816" t="str">
            <v>SERVICIOS VARIOS [002]</v>
          </cell>
          <cell r="AC816" t="str">
            <v>FLETES [03VA000032]</v>
          </cell>
          <cell r="AE816" t="str">
            <v>Indice Gral Construccion CAC [IGralCAC]</v>
          </cell>
          <cell r="AF816" t="str">
            <v>GG</v>
          </cell>
          <cell r="AJ816" t="str">
            <v>SERVICIOS VARIOS [002]FLETES [03VA000032]Indice Gral Construccion CAC [IGralCAC]</v>
          </cell>
          <cell r="AN816">
            <v>1290.3328759961341</v>
          </cell>
        </row>
        <row r="817">
          <cell r="AB817" t="str">
            <v>CIMENTACIONES [007]</v>
          </cell>
          <cell r="AC817" t="str">
            <v/>
          </cell>
          <cell r="AE817" t="str">
            <v/>
          </cell>
          <cell r="AF817" t="str">
            <v>MAT</v>
          </cell>
          <cell r="AJ817" t="str">
            <v>-</v>
          </cell>
          <cell r="AN817">
            <v>22492.635352286776</v>
          </cell>
        </row>
        <row r="818">
          <cell r="AB818" t="str">
            <v>TASA DE DERECHOS Y SERVICIOS [001]</v>
          </cell>
          <cell r="AC818" t="str">
            <v>OTROS [98TD000008]</v>
          </cell>
          <cell r="AE818" t="str">
            <v>Indice Gral Construccion CAC [IGralCAC]</v>
          </cell>
          <cell r="AF818" t="str">
            <v>GG</v>
          </cell>
          <cell r="AJ818" t="str">
            <v>TASA DE DERECHOS Y SERVICIOS [001]OTROS [98TD000008]Indice Gral Construccion CAC [IGralCAC]</v>
          </cell>
          <cell r="AN818">
            <v>449.68100728465276</v>
          </cell>
        </row>
        <row r="819">
          <cell r="AB819" t="str">
            <v>AYUDA DE GREMIOS [003]</v>
          </cell>
          <cell r="AC819" t="str">
            <v>ADICIONALES Vs [99SG999002]</v>
          </cell>
          <cell r="AE819" t="str">
            <v>Indice Gral Construccion CAC [IGralCAC]</v>
          </cell>
          <cell r="AF819" t="str">
            <v>GG</v>
          </cell>
          <cell r="AJ819" t="str">
            <v>AYUDA DE GREMIOS [003]ADICIONALES Vs [99SG999002]Indice Gral Construccion CAC [IGralCAC]</v>
          </cell>
          <cell r="AN819">
            <v>8116.3873399470831</v>
          </cell>
        </row>
        <row r="820">
          <cell r="AB820" t="str">
            <v>TASA DE DERECHOS Y SERVICIOS [001]</v>
          </cell>
          <cell r="AC820" t="str">
            <v>PERMISOS MUNICIPALES [03VA000100]</v>
          </cell>
          <cell r="AE820" t="str">
            <v>Indice Gral Construccion CAC [IGralCAC]</v>
          </cell>
          <cell r="AF820" t="str">
            <v>GG</v>
          </cell>
          <cell r="AJ820" t="str">
            <v>TASA DE DERECHOS Y SERVICIOS [001]PERMISOS MUNICIPALES [03VA000100]Indice Gral Construccion CAC [IGralCAC]</v>
          </cell>
          <cell r="AN820">
            <v>322.58321899903353</v>
          </cell>
        </row>
        <row r="821">
          <cell r="AB821" t="str">
            <v>ESTRUCTURAS [008]</v>
          </cell>
          <cell r="AC821" t="str">
            <v>Consumibles Varios Aditivos,Desenco,clavos,EPS [EST40]</v>
          </cell>
          <cell r="AE821" t="str">
            <v>Indice Materiales Construccion CAC [IMatCAC]</v>
          </cell>
          <cell r="AF821" t="str">
            <v>MAT</v>
          </cell>
          <cell r="AJ821" t="str">
            <v>ESTRUCTURAS [008]Consumibles Varios Aditivos,Desenco,clavos,EPS [EST40]Indice Materiales Construccion CAC [IMatCAC]</v>
          </cell>
          <cell r="AN821">
            <v>44040.722830160696</v>
          </cell>
        </row>
        <row r="822">
          <cell r="AB822" t="str">
            <v>TASA DE DERECHOS Y SERVICIOS [001]</v>
          </cell>
          <cell r="AC822" t="str">
            <v>PERMISOS MUNICIPALES [03VA000100]</v>
          </cell>
          <cell r="AE822" t="str">
            <v>Indice Gral Construccion CAC [IGralCAC]</v>
          </cell>
          <cell r="AF822" t="str">
            <v>GG</v>
          </cell>
          <cell r="AJ822" t="str">
            <v>TASA DE DERECHOS Y SERVICIOS [001]PERMISOS MUNICIPALES [03VA000100]Indice Gral Construccion CAC [IGralCAC]</v>
          </cell>
          <cell r="AN822">
            <v>2180.6625604334668</v>
          </cell>
        </row>
        <row r="823">
          <cell r="AB823" t="str">
            <v>AYUDA DE GREMIOS [003]</v>
          </cell>
          <cell r="AC823" t="str">
            <v>ADICIONALES Vs [99SG999002]</v>
          </cell>
          <cell r="AE823" t="str">
            <v>Indice Gral Construccion CAC [IGralCAC]</v>
          </cell>
          <cell r="AF823" t="str">
            <v>GG</v>
          </cell>
          <cell r="AJ823" t="str">
            <v>AYUDA DE GREMIOS [003]ADICIONALES Vs [99SG999002]Indice Gral Construccion CAC [IGralCAC]</v>
          </cell>
          <cell r="AN823">
            <v>331.93813235000556</v>
          </cell>
        </row>
        <row r="824">
          <cell r="AB824" t="str">
            <v>TASA DE DERECHOS Y SERVICIOS [001]</v>
          </cell>
          <cell r="AC824" t="str">
            <v>TEM [TEM]</v>
          </cell>
          <cell r="AE824" t="str">
            <v>Indice Gral Construccion CAC [IGralCAC]</v>
          </cell>
          <cell r="AF824" t="str">
            <v>GG</v>
          </cell>
          <cell r="AJ824" t="str">
            <v>TASA DE DERECHOS Y SERVICIOS [001]TEM [TEM]Indice Gral Construccion CAC [IGralCAC]</v>
          </cell>
          <cell r="AN824">
            <v>91470.471763133755</v>
          </cell>
        </row>
        <row r="825">
          <cell r="AB825" t="str">
            <v>AYUDA DE GREMIOS [003]</v>
          </cell>
          <cell r="AC825" t="str">
            <v>ADICIONALES Vs [99SG999002]</v>
          </cell>
          <cell r="AE825" t="str">
            <v>Indice Gral Construccion CAC [IGralCAC]</v>
          </cell>
          <cell r="AF825" t="str">
            <v>GG</v>
          </cell>
          <cell r="AJ825" t="str">
            <v>AYUDA DE GREMIOS [003]ADICIONALES Vs [99SG999002]Indice Gral Construccion CAC [IGralCAC]</v>
          </cell>
          <cell r="AN825">
            <v>3308.0909108350888</v>
          </cell>
        </row>
        <row r="826">
          <cell r="AB826" t="str">
            <v>MOVIMIENTO DE TIERRA [006]</v>
          </cell>
          <cell r="AC826" t="str">
            <v>PERFILADO VIGAS A MANO [EXC009]</v>
          </cell>
          <cell r="AE826" t="str">
            <v>Indice Mano de Obra SC ENEX [IMOENEX]</v>
          </cell>
          <cell r="AF826" t="str">
            <v>MO</v>
          </cell>
          <cell r="AJ826" t="str">
            <v>MOVIMIENTO DE TIERRA [006]PERFILADO VIGAS A MANO [EXC009]Indice Mano de Obra SC ENEX [IMOENEX]</v>
          </cell>
          <cell r="AN826">
            <v>320023.14836639439</v>
          </cell>
        </row>
        <row r="827">
          <cell r="AB827" t="str">
            <v>ESTRUCTURAS [008]</v>
          </cell>
          <cell r="AC827" t="str">
            <v/>
          </cell>
          <cell r="AE827" t="str">
            <v>HIERRO TORSIONADO [AC01]</v>
          </cell>
          <cell r="AF827" t="str">
            <v>MAT</v>
          </cell>
          <cell r="AJ827" t="str">
            <v>-</v>
          </cell>
          <cell r="AN827">
            <v>197114.92154281595</v>
          </cell>
        </row>
        <row r="828">
          <cell r="AB828" t="str">
            <v>MOVIMIENTO DE TIERRA [006]</v>
          </cell>
          <cell r="AC828" t="str">
            <v>PERFILADO TRONERA A MANO [EXC004]</v>
          </cell>
          <cell r="AE828" t="str">
            <v>Indice Mano de Obra SC ENEX [IMOENEX]</v>
          </cell>
          <cell r="AF828" t="str">
            <v>MO</v>
          </cell>
          <cell r="AJ828" t="str">
            <v>MOVIMIENTO DE TIERRA [006]PERFILADO TRONERA A MANO [EXC004]Indice Mano de Obra SC ENEX [IMOENEX]</v>
          </cell>
          <cell r="AN828">
            <v>396927.4183197199</v>
          </cell>
        </row>
        <row r="829">
          <cell r="AB829" t="str">
            <v>ESTRUCTURAS [008]</v>
          </cell>
          <cell r="AC829" t="str">
            <v>Hº ESTRUCTURAL- ESCALERA [EST24]</v>
          </cell>
          <cell r="AE829" t="str">
            <v>Indice Mano de Obra SC ENEX [IMOENEX]</v>
          </cell>
          <cell r="AF829" t="str">
            <v>MO</v>
          </cell>
          <cell r="AJ829" t="str">
            <v>ESTRUCTURAS [008]Hº ESTRUCTURAL- ESCALERA [EST24]Indice Mano de Obra SC ENEX [IMOENEX]</v>
          </cell>
          <cell r="AN829">
            <v>440818.27053675614</v>
          </cell>
        </row>
        <row r="830">
          <cell r="AB830" t="str">
            <v>ESTRUCTURAS [008]</v>
          </cell>
          <cell r="AC830" t="str">
            <v>VIGAS HºAº [EST18]</v>
          </cell>
          <cell r="AE830" t="str">
            <v>Indice Mano de Obra SC ENEX [IMOENEX]</v>
          </cell>
          <cell r="AF830" t="str">
            <v>MO</v>
          </cell>
          <cell r="AJ830" t="str">
            <v>ESTRUCTURAS [008]VIGAS HºAº [EST18]Indice Mano de Obra SC ENEX [IMOENEX]</v>
          </cell>
          <cell r="AN830">
            <v>7622950.1173862312</v>
          </cell>
        </row>
        <row r="831">
          <cell r="AB831" t="str">
            <v>TASA DE DERECHOS Y SERVICIOS [001]</v>
          </cell>
          <cell r="AC831" t="str">
            <v>PERMISOS MUNICIPALES [03VA000100]</v>
          </cell>
          <cell r="AE831" t="str">
            <v>Indice Gral Construccion CAC [IGralCAC]</v>
          </cell>
          <cell r="AF831" t="str">
            <v>GG</v>
          </cell>
          <cell r="AJ831" t="str">
            <v>TASA DE DERECHOS Y SERVICIOS [001]PERMISOS MUNICIPALES [03VA000100]Indice Gral Construccion CAC [IGralCAC]</v>
          </cell>
          <cell r="AN831">
            <v>230136.57815688683</v>
          </cell>
        </row>
        <row r="832">
          <cell r="AB832" t="str">
            <v>AYUDA DE GREMIOS [003]</v>
          </cell>
          <cell r="AC832" t="str">
            <v>ADICIONALES Vs [99SG999002]</v>
          </cell>
          <cell r="AE832" t="str">
            <v>Indice Gral Construccion CAC [IGralCAC]</v>
          </cell>
          <cell r="AF832" t="str">
            <v>GG</v>
          </cell>
          <cell r="AJ832" t="str">
            <v>AYUDA DE GREMIOS [003]ADICIONALES Vs [99SG999002]Indice Gral Construccion CAC [IGralCAC]</v>
          </cell>
          <cell r="AN832">
            <v>210831.39186595826</v>
          </cell>
        </row>
        <row r="833">
          <cell r="AB833" t="str">
            <v>ESTRUCTURAS [008]</v>
          </cell>
          <cell r="AC833" t="str">
            <v>COLUMNAS Hº VISTO [EST13]</v>
          </cell>
          <cell r="AE833" t="str">
            <v>Indice Mano de Obra SC ENEX [IMOENEX]</v>
          </cell>
          <cell r="AF833" t="str">
            <v>MO</v>
          </cell>
          <cell r="AJ833" t="str">
            <v>ESTRUCTURAS [008]COLUMNAS Hº VISTO [EST13]Indice Mano de Obra SC ENEX [IMOENEX]</v>
          </cell>
          <cell r="AN833">
            <v>3020344.1079346556</v>
          </cell>
        </row>
        <row r="834">
          <cell r="AB834" t="str">
            <v>CIMENTACIONES [007]</v>
          </cell>
          <cell r="AC834" t="str">
            <v>MACIZADO [CIM09]</v>
          </cell>
          <cell r="AE834" t="str">
            <v>Indice Mano de Obra SC ENEX [IMOENEX]</v>
          </cell>
          <cell r="AF834" t="str">
            <v>MO</v>
          </cell>
          <cell r="AJ834" t="str">
            <v>CIMENTACIONES [007]MACIZADO [CIM09]Indice Mano de Obra SC ENEX [IMOENEX]</v>
          </cell>
          <cell r="AN834">
            <v>203669.77053675611</v>
          </cell>
        </row>
        <row r="835">
          <cell r="AB835" t="str">
            <v>CIMENTACIONES [007]</v>
          </cell>
          <cell r="AC835" t="str">
            <v>SOLERA DE SUBMURACION [CIM03]</v>
          </cell>
          <cell r="AE835" t="str">
            <v>Indice Mano de Obra SC ENEX [IMOENEX]</v>
          </cell>
          <cell r="AF835" t="str">
            <v>MO</v>
          </cell>
          <cell r="AJ835" t="str">
            <v>CIMENTACIONES [007]SOLERA DE SUBMURACION [CIM03]Indice Mano de Obra SC ENEX [IMOENEX]</v>
          </cell>
          <cell r="AN835">
            <v>465439.42456242704</v>
          </cell>
        </row>
        <row r="836">
          <cell r="AB836" t="str">
            <v>ESTRUCTURAS [008]</v>
          </cell>
          <cell r="AC836" t="str">
            <v/>
          </cell>
          <cell r="AE836" t="str">
            <v>HIERRO TORSIONADO [AC01]</v>
          </cell>
          <cell r="AF836" t="str">
            <v>MAT</v>
          </cell>
          <cell r="AJ836" t="str">
            <v>-</v>
          </cell>
          <cell r="AN836">
            <v>586020.14495763462</v>
          </cell>
        </row>
        <row r="837">
          <cell r="AB837" t="str">
            <v>MOVIMIENTO DE TIERRA [006]</v>
          </cell>
          <cell r="AC837" t="str">
            <v>EXC. BASES AISLADAS C/BOBCAT [EXC006]</v>
          </cell>
          <cell r="AE837" t="str">
            <v>Indice Mano de Obra SC ENEX [IMOENEX]</v>
          </cell>
          <cell r="AF837" t="str">
            <v>MO</v>
          </cell>
          <cell r="AJ837" t="str">
            <v>MOVIMIENTO DE TIERRA [006]EXC. BASES AISLADAS C/BOBCAT [EXC006]Indice Mano de Obra SC ENEX [IMOENEX]</v>
          </cell>
          <cell r="AN837">
            <v>12633.901750291716</v>
          </cell>
        </row>
        <row r="838">
          <cell r="AB838" t="str">
            <v>ESTRUCTURAS [008]</v>
          </cell>
          <cell r="AC838" t="str">
            <v>VIGAS DE Hº VISTO "C" [EST31]</v>
          </cell>
          <cell r="AE838" t="str">
            <v>Indice Mano de Obra SC ENEX [IMOENEX]</v>
          </cell>
          <cell r="AF838" t="str">
            <v>MO</v>
          </cell>
          <cell r="AJ838" t="str">
            <v>ESTRUCTURAS [008]VIGAS DE Hº VISTO "C" [EST31]Indice Mano de Obra SC ENEX [IMOENEX]</v>
          </cell>
          <cell r="AN838">
            <v>1045524.6733372228</v>
          </cell>
        </row>
        <row r="839">
          <cell r="AB839" t="str">
            <v>ESTRUCTURAS [008]</v>
          </cell>
          <cell r="AC839" t="str">
            <v>LOSA EN VOLADIZO [EST20]</v>
          </cell>
          <cell r="AE839" t="str">
            <v>Indice Mano de Obra SC ENEX [IMOENEX]</v>
          </cell>
          <cell r="AF839" t="str">
            <v>MO</v>
          </cell>
          <cell r="AJ839" t="str">
            <v>ESTRUCTURAS [008]LOSA EN VOLADIZO [EST20]Indice Mano de Obra SC ENEX [IMOENEX]</v>
          </cell>
          <cell r="AN839">
            <v>50359.60029171528</v>
          </cell>
        </row>
        <row r="840">
          <cell r="AB840" t="str">
            <v>ESTRUCTURAS [008]</v>
          </cell>
          <cell r="AC840" t="str">
            <v>Consumibles Varios Aditivos,Desenco,clavos,EPS [EST40]</v>
          </cell>
          <cell r="AE840" t="str">
            <v>Indice Materiales Construccion CAC [IMatCAC]</v>
          </cell>
          <cell r="AF840" t="str">
            <v>MAT</v>
          </cell>
          <cell r="AJ840" t="str">
            <v>ESTRUCTURAS [008]Consumibles Varios Aditivos,Desenco,clavos,EPS [EST40]Indice Materiales Construccion CAC [IMatCAC]</v>
          </cell>
          <cell r="AN840">
            <v>20623.782975278122</v>
          </cell>
        </row>
        <row r="841">
          <cell r="AB841" t="str">
            <v>CIMENTACIONES [007]</v>
          </cell>
          <cell r="AC841" t="str">
            <v>VIGA DE FUNDACION Hº [CIM07]</v>
          </cell>
          <cell r="AE841" t="str">
            <v>Indice Mano de Obra SC ENEX [IMOENEX]</v>
          </cell>
          <cell r="AF841" t="str">
            <v>MO</v>
          </cell>
          <cell r="AJ841" t="str">
            <v>CIMENTACIONES [007]VIGA DE FUNDACION Hº [CIM07]Indice Mano de Obra SC ENEX [IMOENEX]</v>
          </cell>
          <cell r="AN841">
            <v>40430.211318553091</v>
          </cell>
        </row>
        <row r="842">
          <cell r="AB842" t="str">
            <v>ESTRUCTURAS [008]</v>
          </cell>
          <cell r="AC842" t="str">
            <v>Hº ESTRUCTURAL VISTO - TABIQUES [EST15]</v>
          </cell>
          <cell r="AE842" t="str">
            <v>Indice Mano de Obra SC ENEX [IMOENEX]</v>
          </cell>
          <cell r="AF842" t="str">
            <v>MO</v>
          </cell>
          <cell r="AJ842" t="str">
            <v>ESTRUCTURAS [008]Hº ESTRUCTURAL VISTO - TABIQUES [EST15]Indice Mano de Obra SC ENEX [IMOENEX]</v>
          </cell>
          <cell r="AN842">
            <v>65225.421003500574</v>
          </cell>
        </row>
        <row r="843">
          <cell r="AB843" t="str">
            <v>CIMENTACIONES [007]</v>
          </cell>
          <cell r="AC843" t="str">
            <v>LOSA MACIZA ASCENSORES [CIM11]</v>
          </cell>
          <cell r="AE843" t="str">
            <v>Indice Mano de Obra SC ENEX [IMOENEX]</v>
          </cell>
          <cell r="AF843" t="str">
            <v>MO</v>
          </cell>
          <cell r="AJ843" t="str">
            <v>CIMENTACIONES [007]LOSA MACIZA ASCENSORES [CIM11]Indice Mano de Obra SC ENEX [IMOENEX]</v>
          </cell>
          <cell r="AN843">
            <v>37811.187514585763</v>
          </cell>
        </row>
        <row r="844">
          <cell r="AB844" t="str">
            <v>CIMENTACIONES [007]</v>
          </cell>
          <cell r="AC844" t="str">
            <v>Hº DE LIMPIEZA [CIM06]</v>
          </cell>
          <cell r="AE844" t="str">
            <v>Indice Mano de Obra SC ENEX [IMOENEX]</v>
          </cell>
          <cell r="AF844" t="str">
            <v>MO</v>
          </cell>
          <cell r="AJ844" t="str">
            <v>CIMENTACIONES [007]Hº DE LIMPIEZA [CIM06]Indice Mano de Obra SC ENEX [IMOENEX]</v>
          </cell>
          <cell r="AN844">
            <v>401794.35420070007</v>
          </cell>
        </row>
        <row r="845">
          <cell r="AB845" t="str">
            <v>ESTRUCTURAS [008]</v>
          </cell>
          <cell r="AC845" t="str">
            <v/>
          </cell>
          <cell r="AE845" t="str">
            <v>HIERRO TORSIONADO [AC01]</v>
          </cell>
          <cell r="AF845" t="str">
            <v>MAT</v>
          </cell>
          <cell r="AJ845" t="str">
            <v>-</v>
          </cell>
          <cell r="AN845">
            <v>198178.64148841723</v>
          </cell>
        </row>
        <row r="846">
          <cell r="AB846" t="str">
            <v>MOVIMIENTO DE TIERRA [006]</v>
          </cell>
          <cell r="AC846" t="str">
            <v>EXC VIGAS DE FUNDACION C/BOBCAT [EXC008]</v>
          </cell>
          <cell r="AE846" t="str">
            <v>Indice Mano de Obra SC ENEX [IMOENEX]</v>
          </cell>
          <cell r="AF846" t="str">
            <v>MO</v>
          </cell>
          <cell r="AJ846" t="str">
            <v>MOVIMIENTO DE TIERRA [006]EXC VIGAS DE FUNDACION C/BOBCAT [EXC008]Indice Mano de Obra SC ENEX [IMOENEX]</v>
          </cell>
          <cell r="AN846">
            <v>230019.63745624269</v>
          </cell>
        </row>
        <row r="847">
          <cell r="AB847" t="str">
            <v>MOVIMIENTO DE TIERRA [006]</v>
          </cell>
          <cell r="AC847" t="str">
            <v>EXC. POR TRONERAS [EXC003]</v>
          </cell>
          <cell r="AE847" t="str">
            <v>Indice Mano de Obra SC ENEX [IMOENEX]</v>
          </cell>
          <cell r="AF847" t="str">
            <v>MO</v>
          </cell>
          <cell r="AJ847" t="str">
            <v>MOVIMIENTO DE TIERRA [006]EXC. POR TRONERAS [EXC003]Indice Mano de Obra SC ENEX [IMOENEX]</v>
          </cell>
          <cell r="AN847">
            <v>1680100.3627771293</v>
          </cell>
        </row>
        <row r="848">
          <cell r="AB848" t="str">
            <v>ESTRUCTURAS [008]</v>
          </cell>
          <cell r="AC848" t="str">
            <v/>
          </cell>
          <cell r="AE848" t="str">
            <v>HIERRO TORSIONADO [AC01]</v>
          </cell>
          <cell r="AF848" t="str">
            <v>MAT</v>
          </cell>
          <cell r="AJ848" t="str">
            <v>-</v>
          </cell>
          <cell r="AN848">
            <v>41088.903923303551</v>
          </cell>
        </row>
        <row r="849">
          <cell r="AB849" t="str">
            <v>ESTRUCTURAS [008]</v>
          </cell>
          <cell r="AC849" t="str">
            <v>LOSA MACIZA ESCALERA [EST23]</v>
          </cell>
          <cell r="AE849" t="str">
            <v>Indice Mano de Obra SC ENEX [IMOENEX]</v>
          </cell>
          <cell r="AF849" t="str">
            <v>MO</v>
          </cell>
          <cell r="AJ849" t="str">
            <v>ESTRUCTURAS [008]LOSA MACIZA ESCALERA [EST23]Indice Mano de Obra SC ENEX [IMOENEX]</v>
          </cell>
          <cell r="AN849">
            <v>340603.23780630098</v>
          </cell>
        </row>
        <row r="850">
          <cell r="AB850" t="str">
            <v>ESTRUCTURAS [008]</v>
          </cell>
          <cell r="AC850" t="str">
            <v>LOSA CASETONADO Hº VISTO [EST17]</v>
          </cell>
          <cell r="AE850" t="str">
            <v>Indice Mano de Obra SC ENEX [IMOENEX]</v>
          </cell>
          <cell r="AF850" t="str">
            <v>MO</v>
          </cell>
          <cell r="AJ850" t="str">
            <v>ESTRUCTURAS [008]LOSA CASETONADO Hº VISTO [EST17]Indice Mano de Obra SC ENEX [IMOENEX]</v>
          </cell>
          <cell r="AN850">
            <v>99025.414235705946</v>
          </cell>
        </row>
        <row r="851">
          <cell r="AB851" t="str">
            <v>SERVICIOS VARIOS [002]</v>
          </cell>
          <cell r="AC851" t="str">
            <v>SERENO [03VA000028]</v>
          </cell>
          <cell r="AE851" t="str">
            <v>Indice Mano de Obra Construccion CAC [IMoCAC]</v>
          </cell>
          <cell r="AF851" t="str">
            <v>MO</v>
          </cell>
          <cell r="AJ851" t="str">
            <v>SERVICIOS VARIOS [002]SERENO [03VA000028]Indice Mano de Obra Construccion CAC [IMoCAC]</v>
          </cell>
          <cell r="AN851">
            <v>1781946.7757292881</v>
          </cell>
        </row>
        <row r="852">
          <cell r="AB852" t="str">
            <v>ESTRUCTURAS [008]</v>
          </cell>
          <cell r="AC852" t="str">
            <v>COLUMNAS HºAº [EST12]</v>
          </cell>
          <cell r="AE852" t="str">
            <v>Indice Mano de Obra SC ENEX [IMOENEX]</v>
          </cell>
          <cell r="AF852" t="str">
            <v>MO</v>
          </cell>
          <cell r="AJ852" t="str">
            <v>ESTRUCTURAS [008]COLUMNAS HºAº [EST12]Indice Mano de Obra SC ENEX [IMOENEX]</v>
          </cell>
          <cell r="AN852">
            <v>6148809.2886231029</v>
          </cell>
        </row>
        <row r="853">
          <cell r="AB853" t="str">
            <v>CIMENTACIONES [007]</v>
          </cell>
          <cell r="AC853" t="str">
            <v>LOSA DE FUNDACION [CIM08]</v>
          </cell>
          <cell r="AE853" t="str">
            <v>Indice Mano de Obra SC ENEX [IMOENEX]</v>
          </cell>
          <cell r="AF853" t="str">
            <v>MO</v>
          </cell>
          <cell r="AJ853" t="str">
            <v>CIMENTACIONES [007]LOSA DE FUNDACION [CIM08]Indice Mano de Obra SC ENEX [IMOENEX]</v>
          </cell>
          <cell r="AN853">
            <v>1128848.805192532</v>
          </cell>
        </row>
        <row r="854">
          <cell r="AB854" t="str">
            <v>CIMENTACIONES [007]</v>
          </cell>
          <cell r="AC854" t="str">
            <v>MICROPILOTINES 6m [CIM02]</v>
          </cell>
          <cell r="AE854" t="str">
            <v>Indice Mano de Obra SC ENEX [IMOENEX]</v>
          </cell>
          <cell r="AF854" t="str">
            <v>MO</v>
          </cell>
          <cell r="AJ854" t="str">
            <v>CIMENTACIONES [007]MICROPILOTINES 6m [CIM02]Indice Mano de Obra SC ENEX [IMOENEX]</v>
          </cell>
          <cell r="AN854">
            <v>6289012.2763127182</v>
          </cell>
        </row>
        <row r="855">
          <cell r="AB855" t="str">
            <v>ESTRUCTURAS [008]</v>
          </cell>
          <cell r="AC855" t="str">
            <v/>
          </cell>
          <cell r="AE855" t="str">
            <v>HIERRO TORSIONADO [AC01]</v>
          </cell>
          <cell r="AF855" t="str">
            <v>MAT</v>
          </cell>
          <cell r="AJ855" t="str">
            <v>-</v>
          </cell>
          <cell r="AN855">
            <v>42851.112282213631</v>
          </cell>
        </row>
        <row r="856">
          <cell r="AB856" t="str">
            <v>MOVIMIENTO DE TIERRA [006]</v>
          </cell>
          <cell r="AC856" t="str">
            <v>PERFILADO ZAPATA A MANO [EXC005]</v>
          </cell>
          <cell r="AE856" t="str">
            <v>Indice Mano de Obra SC ENEX [IMOENEX]</v>
          </cell>
          <cell r="AF856" t="str">
            <v>MO</v>
          </cell>
          <cell r="AJ856" t="str">
            <v>MOVIMIENTO DE TIERRA [006]PERFILADO ZAPATA A MANO [EXC005]Indice Mano de Obra SC ENEX [IMOENEX]</v>
          </cell>
          <cell r="AN856">
            <v>111433.6536756126</v>
          </cell>
        </row>
        <row r="857">
          <cell r="AB857" t="str">
            <v>ESTRUCTURAS [008]</v>
          </cell>
          <cell r="AC857" t="str">
            <v>LOSA CASETONADO - RAMPA VEHICULAR [EST30]</v>
          </cell>
          <cell r="AE857" t="str">
            <v>Indice Mano de Obra SC ENEX [IMOENEX]</v>
          </cell>
          <cell r="AF857" t="str">
            <v>MO</v>
          </cell>
          <cell r="AJ857" t="str">
            <v>ESTRUCTURAS [008]LOSA CASETONADO - RAMPA VEHICULAR [EST30]Indice Mano de Obra SC ENEX [IMOENEX]</v>
          </cell>
          <cell r="AN857">
            <v>370373.76283547259</v>
          </cell>
        </row>
        <row r="858">
          <cell r="AB858" t="str">
            <v>ESTRUCTURAS [008]</v>
          </cell>
          <cell r="AC858" t="str">
            <v>VIGAS DE Hº VISTO [EST19]</v>
          </cell>
          <cell r="AE858" t="str">
            <v>Indice Mano de Obra SC ENEX [IMOENEX]</v>
          </cell>
          <cell r="AF858" t="str">
            <v>MO</v>
          </cell>
          <cell r="AJ858" t="str">
            <v>ESTRUCTURAS [008]VIGAS DE Hº VISTO [EST19]Indice Mano de Obra SC ENEX [IMOENEX]</v>
          </cell>
          <cell r="AN858">
            <v>1380279.4871061842</v>
          </cell>
        </row>
        <row r="859">
          <cell r="AB859" t="str">
            <v>SERVICIOS VARIOS [002]</v>
          </cell>
          <cell r="AC859" t="str">
            <v>FLETES [03VA000032]</v>
          </cell>
          <cell r="AE859" t="str">
            <v>Indice Gral Construccion CAC [IGralCAC]</v>
          </cell>
          <cell r="AF859" t="str">
            <v>GG</v>
          </cell>
          <cell r="AJ859" t="str">
            <v>SERVICIOS VARIOS [002]FLETES [03VA000032]Indice Gral Construccion CAC [IGralCAC]</v>
          </cell>
          <cell r="AN859">
            <v>103542.92292591928</v>
          </cell>
        </row>
        <row r="860">
          <cell r="AB860" t="str">
            <v>CIMENTACIONES [007]</v>
          </cell>
          <cell r="AC860" t="str">
            <v>TABIQUE Hº SUBMURACION E=15CM [CIM04]</v>
          </cell>
          <cell r="AE860" t="str">
            <v>Indice Mano de Obra SC ENEX [IMOENEX]</v>
          </cell>
          <cell r="AF860" t="str">
            <v>MO</v>
          </cell>
          <cell r="AJ860" t="str">
            <v>CIMENTACIONES [007]TABIQUE Hº SUBMURACION E=15CM [CIM04]Indice Mano de Obra SC ENEX [IMOENEX]</v>
          </cell>
          <cell r="AN860">
            <v>168507.50460910151</v>
          </cell>
        </row>
        <row r="861">
          <cell r="AB861" t="str">
            <v>ESTRUCTURAS [008]</v>
          </cell>
          <cell r="AC861" t="str">
            <v>Hº ESTRUCTURAL - TABIQUES [EST14]</v>
          </cell>
          <cell r="AE861" t="str">
            <v>Indice Mano de Obra SC ENEX [IMOENEX]</v>
          </cell>
          <cell r="AF861" t="str">
            <v>MO</v>
          </cell>
          <cell r="AJ861" t="str">
            <v>ESTRUCTURAS [008]Hº ESTRUCTURAL - TABIQUES [EST14]Indice Mano de Obra SC ENEX [IMOENEX]</v>
          </cell>
          <cell r="AN861">
            <v>890079.25729288207</v>
          </cell>
        </row>
        <row r="862">
          <cell r="AB862" t="str">
            <v>CIMENTACIONES [007]</v>
          </cell>
          <cell r="AC862" t="str">
            <v>PAVIMENTO ARMADO [CIM10]</v>
          </cell>
          <cell r="AE862" t="str">
            <v>Indice Mano de Obra SC ENEX [IMOENEX]</v>
          </cell>
          <cell r="AF862" t="str">
            <v>MO</v>
          </cell>
          <cell r="AJ862" t="str">
            <v>CIMENTACIONES [007]PAVIMENTO ARMADO [CIM10]Indice Mano de Obra SC ENEX [IMOENEX]</v>
          </cell>
          <cell r="AN862">
            <v>306939.40589264873</v>
          </cell>
        </row>
        <row r="863">
          <cell r="AB863" t="str">
            <v>CIMENTACIONES [007]</v>
          </cell>
          <cell r="AC863" t="str">
            <v>TABIQUE Hº SUBMURACION E=15CM [CIM04]</v>
          </cell>
          <cell r="AE863" t="str">
            <v>Indice Mano de Obra SC ENEX [IMOENEX]</v>
          </cell>
          <cell r="AF863" t="str">
            <v>MO</v>
          </cell>
          <cell r="AJ863" t="str">
            <v>CIMENTACIONES [007]TABIQUE Hº SUBMURACION E=15CM [CIM04]Indice Mano de Obra SC ENEX [IMOENEX]</v>
          </cell>
          <cell r="AN863">
            <v>3554455.6347724618</v>
          </cell>
        </row>
        <row r="864">
          <cell r="AB864" t="str">
            <v>ESTRUCTURAS [008]</v>
          </cell>
          <cell r="AC864" t="str">
            <v/>
          </cell>
          <cell r="AE864" t="str">
            <v>HIERRO TORSIONADO [AC01]</v>
          </cell>
          <cell r="AF864" t="str">
            <v>MAT</v>
          </cell>
          <cell r="AJ864" t="str">
            <v>-</v>
          </cell>
          <cell r="AN864">
            <v>210748.35389509914</v>
          </cell>
        </row>
        <row r="865">
          <cell r="AB865" t="str">
            <v>MOVIMIENTO DE TIERRA [006]</v>
          </cell>
          <cell r="AC865" t="str">
            <v>PERFILADO BASES A MANO [EXC007]</v>
          </cell>
          <cell r="AE865" t="str">
            <v>Indice Mano de Obra SC ENEX [IMOENEX]</v>
          </cell>
          <cell r="AF865" t="str">
            <v>MO</v>
          </cell>
          <cell r="AJ865" t="str">
            <v>MOVIMIENTO DE TIERRA [006]PERFILADO BASES A MANO [EXC007]Indice Mano de Obra SC ENEX [IMOENEX]</v>
          </cell>
          <cell r="AN865">
            <v>31176.023103850639</v>
          </cell>
        </row>
        <row r="866">
          <cell r="AB866" t="str">
            <v>MOVIMIENTO DE TIERRA [006]</v>
          </cell>
          <cell r="AC866" t="str">
            <v>EXC.VAC. A MÁQUINA PC200 [EXC002]</v>
          </cell>
          <cell r="AE866" t="str">
            <v>Indice Mano de Obra SC ENEX [IMOENEX]</v>
          </cell>
          <cell r="AF866" t="str">
            <v>MO</v>
          </cell>
          <cell r="AJ866" t="str">
            <v>MOVIMIENTO DE TIERRA [006]EXC.VAC. A MÁQUINA PC200 [EXC002]Indice Mano de Obra SC ENEX [IMOENEX]</v>
          </cell>
          <cell r="AN866">
            <v>880216.01166861143</v>
          </cell>
        </row>
        <row r="867">
          <cell r="AB867" t="str">
            <v>ESTRUCTURAS [008]</v>
          </cell>
          <cell r="AC867" t="str">
            <v/>
          </cell>
          <cell r="AE867" t="str">
            <v>HIERRO TORSIONADO [AC01]</v>
          </cell>
          <cell r="AF867" t="str">
            <v>MAT</v>
          </cell>
          <cell r="AJ867" t="str">
            <v>-</v>
          </cell>
          <cell r="AN867">
            <v>74369.983949303409</v>
          </cell>
        </row>
        <row r="868">
          <cell r="AB868" t="str">
            <v>AYUDA DE GREMIOS [003]</v>
          </cell>
          <cell r="AC868" t="str">
            <v>ADICIONALES Vs [99SG999002]</v>
          </cell>
          <cell r="AE868" t="str">
            <v>Indice Gral Construccion CAC [IGralCAC]</v>
          </cell>
          <cell r="AF868" t="str">
            <v>GG</v>
          </cell>
          <cell r="AJ868" t="str">
            <v>AYUDA DE GREMIOS [003]ADICIONALES Vs [99SG999002]Indice Gral Construccion CAC [IGralCAC]</v>
          </cell>
          <cell r="AN868">
            <v>24586.809077277841</v>
          </cell>
        </row>
        <row r="869">
          <cell r="AB869" t="str">
            <v>ESTRUCTURAS [008]</v>
          </cell>
          <cell r="AC869" t="str">
            <v>LOSA EN VOLADIZO-Hº VISTO [EST22]</v>
          </cell>
          <cell r="AE869" t="str">
            <v>Indice Mano de Obra SC ENEX [IMOENEX]</v>
          </cell>
          <cell r="AF869" t="str">
            <v>MO</v>
          </cell>
          <cell r="AJ869" t="str">
            <v>ESTRUCTURAS [008]LOSA EN VOLADIZO-Hº VISTO [EST22]Indice Mano de Obra SC ENEX [IMOENEX]</v>
          </cell>
          <cell r="AN869">
            <v>50672.317911318554</v>
          </cell>
        </row>
        <row r="870">
          <cell r="AB870" t="str">
            <v>CIMENTACIONES [007]</v>
          </cell>
          <cell r="AC870" t="str">
            <v>SOLERA DE SUBMURACION [CIM03]</v>
          </cell>
          <cell r="AE870" t="str">
            <v>Indice Mano de Obra SC ENEX [IMOENEX]</v>
          </cell>
          <cell r="AF870" t="str">
            <v>MO</v>
          </cell>
          <cell r="AJ870" t="str">
            <v>CIMENTACIONES [007]SOLERA DE SUBMURACION [CIM03]Indice Mano de Obra SC ENEX [IMOENEX]</v>
          </cell>
          <cell r="AN870">
            <v>127856.68722287046</v>
          </cell>
        </row>
        <row r="871">
          <cell r="AB871" t="str">
            <v>ESTRUCTURAS [008]</v>
          </cell>
          <cell r="AC871" t="str">
            <v>BOVEDILLAS + LOSA CASETONADO [EST16]</v>
          </cell>
          <cell r="AE871" t="str">
            <v>Indice Mano de Obra SC ENEX [IMOENEX]</v>
          </cell>
          <cell r="AF871" t="str">
            <v>MO</v>
          </cell>
          <cell r="AJ871" t="str">
            <v>ESTRUCTURAS [008]BOVEDILLAS + LOSA CASETONADO [EST16]Indice Mano de Obra SC ENEX [IMOENEX]</v>
          </cell>
          <cell r="AN871">
            <v>6687484.2119019832</v>
          </cell>
        </row>
        <row r="872">
          <cell r="AB872" t="str">
            <v>CIMENTACIONES [007]</v>
          </cell>
          <cell r="AC872" t="str">
            <v>ANCLAJES DE SUBMURACION [CIM12]</v>
          </cell>
          <cell r="AE872" t="str">
            <v>Indice Mano de Obra SC ENEX [IMOENEX]</v>
          </cell>
          <cell r="AF872" t="str">
            <v>MO</v>
          </cell>
          <cell r="AJ872" t="str">
            <v>CIMENTACIONES [007]ANCLAJES DE SUBMURACION [CIM12]Indice Mano de Obra SC ENEX [IMOENEX]</v>
          </cell>
          <cell r="AN872">
            <v>601379.3950991832</v>
          </cell>
        </row>
        <row r="873">
          <cell r="AB873" t="str">
            <v>CIMENTACIONES [007]</v>
          </cell>
          <cell r="AC873" t="str">
            <v>VIGA DE FUNDACION Hº [CIM07]</v>
          </cell>
          <cell r="AE873" t="str">
            <v>Indice Mano de Obra SC ENEX [IMOENEX]</v>
          </cell>
          <cell r="AF873" t="str">
            <v>MO</v>
          </cell>
          <cell r="AJ873" t="str">
            <v>CIMENTACIONES [007]VIGA DE FUNDACION Hº [CIM07]Indice Mano de Obra SC ENEX [IMOENEX]</v>
          </cell>
          <cell r="AN873">
            <v>3271931.8906067675</v>
          </cell>
        </row>
        <row r="874">
          <cell r="AB874" t="str">
            <v>TASA DE DERECHOS Y SERVICIOS [001]</v>
          </cell>
          <cell r="AC874" t="str">
            <v>PERMISOS MUNICIPALES [03VA000100]</v>
          </cell>
          <cell r="AE874" t="str">
            <v>Indice Gral Construccion CAC [IGralCAC]</v>
          </cell>
          <cell r="AF874" t="str">
            <v>GG</v>
          </cell>
          <cell r="AJ874" t="str">
            <v>TASA DE DERECHOS Y SERVICIOS [001]PERMISOS MUNICIPALES [03VA000100]Indice Gral Construccion CAC [IGralCAC]</v>
          </cell>
          <cell r="AN874">
            <v>309.02825721380049</v>
          </cell>
        </row>
        <row r="875">
          <cell r="AB875" t="str">
            <v>TASA DE DERECHOS Y SERVICIOS [001]</v>
          </cell>
          <cell r="AC875" t="str">
            <v>PERMISOS MUNICIPALES [03VA000100]</v>
          </cell>
          <cell r="AE875" t="str">
            <v>Indice Gral Construccion CAC [IGralCAC]</v>
          </cell>
          <cell r="AF875" t="str">
            <v>GG</v>
          </cell>
          <cell r="AJ875" t="str">
            <v>TASA DE DERECHOS Y SERVICIOS [001]PERMISOS MUNICIPALES [03VA000100]Indice Gral Construccion CAC [IGralCAC]</v>
          </cell>
          <cell r="AN875">
            <v>5704.6616281667566</v>
          </cell>
        </row>
        <row r="876">
          <cell r="AB876" t="str">
            <v>Ventas y Administracion [038]</v>
          </cell>
          <cell r="AC876" t="str">
            <v>Mensual estudio contable [EstCont]</v>
          </cell>
          <cell r="AE876" t="str">
            <v>Indice Gral Construccion CAC [IGralCAC]</v>
          </cell>
          <cell r="AF876" t="str">
            <v>GG</v>
          </cell>
          <cell r="AJ876" t="str">
            <v>Ventas y Administracion [038]Mensual estudio contable [EstCont]Indice Gral Construccion CAC [IGralCAC]</v>
          </cell>
          <cell r="AN876">
            <v>45907.383722138911</v>
          </cell>
        </row>
        <row r="877">
          <cell r="AB877" t="str">
            <v>TASA DE DERECHOS Y SERVICIOS [001]</v>
          </cell>
          <cell r="AC877" t="str">
            <v>PERMISOS MUNICIPALES [03VA000100]</v>
          </cell>
          <cell r="AE877" t="str">
            <v>Indice Gral Construccion CAC [IGralCAC]</v>
          </cell>
          <cell r="AF877" t="str">
            <v>GG</v>
          </cell>
          <cell r="AJ877" t="str">
            <v>TASA DE DERECHOS Y SERVICIOS [001]PERMISOS MUNICIPALES [03VA000100]Indice Gral Construccion CAC [IGralCAC]</v>
          </cell>
          <cell r="AN877">
            <v>772.57064303450113</v>
          </cell>
        </row>
        <row r="878">
          <cell r="AB878" t="str">
            <v>TASA DE DERECHOS Y SERVICIOS [001]</v>
          </cell>
          <cell r="AC878" t="str">
            <v>PERMISOS MUNICIPALES [03VA000100]</v>
          </cell>
          <cell r="AE878" t="str">
            <v>Indice Gral Construccion CAC [IGralCAC]</v>
          </cell>
          <cell r="AF878" t="str">
            <v>GG</v>
          </cell>
          <cell r="AJ878" t="str">
            <v>TASA DE DERECHOS Y SERVICIOS [001]PERMISOS MUNICIPALES [03VA000100]Indice Gral Construccion CAC [IGralCAC]</v>
          </cell>
          <cell r="AN878">
            <v>309.02825721380049</v>
          </cell>
        </row>
        <row r="879">
          <cell r="AB879" t="str">
            <v>TASA DE DERECHOS Y SERVICIOS [001]</v>
          </cell>
          <cell r="AC879" t="str">
            <v>PERMISOS MUNICIPALES [03VA000100]</v>
          </cell>
          <cell r="AE879" t="str">
            <v>Indice Gral Construccion CAC [IGralCAC]</v>
          </cell>
          <cell r="AF879" t="str">
            <v>GG</v>
          </cell>
          <cell r="AJ879" t="str">
            <v>TASA DE DERECHOS Y SERVICIOS [001]PERMISOS MUNICIPALES [03VA000100]Indice Gral Construccion CAC [IGralCAC]</v>
          </cell>
          <cell r="AN879">
            <v>2089.0310187652913</v>
          </cell>
        </row>
        <row r="880">
          <cell r="AB880" t="str">
            <v>TASA DE DERECHOS Y SERVICIOS [001]</v>
          </cell>
          <cell r="AC880" t="str">
            <v>PERMISOS MUNICIPALES [03VA000100]</v>
          </cell>
          <cell r="AE880" t="str">
            <v>Indice Gral Construccion CAC [IGralCAC]</v>
          </cell>
          <cell r="AF880" t="str">
            <v>GG</v>
          </cell>
          <cell r="AJ880" t="str">
            <v>TASA DE DERECHOS Y SERVICIOS [001]PERMISOS MUNICIPALES [03VA000100]Indice Gral Construccion CAC [IGralCAC]</v>
          </cell>
          <cell r="AN880">
            <v>309.02825721380049</v>
          </cell>
        </row>
        <row r="881">
          <cell r="AB881" t="str">
            <v>TASA DE DERECHOS Y SERVICIOS [001]</v>
          </cell>
          <cell r="AC881" t="str">
            <v>PERMISOS MUNICIPALES [03VA000100]</v>
          </cell>
          <cell r="AE881" t="str">
            <v>Indice Gral Construccion CAC [IGralCAC]</v>
          </cell>
          <cell r="AF881" t="str">
            <v>GG</v>
          </cell>
          <cell r="AJ881" t="str">
            <v>TASA DE DERECHOS Y SERVICIOS [001]PERMISOS MUNICIPALES [03VA000100]Indice Gral Construccion CAC [IGralCAC]</v>
          </cell>
          <cell r="AN881">
            <v>2089.0310187652913</v>
          </cell>
        </row>
        <row r="882">
          <cell r="AB882" t="str">
            <v>TASA DE DERECHOS Y SERVICIOS [001]</v>
          </cell>
          <cell r="AC882" t="str">
            <v>Servicio de provision de energia electrica [electricidad]</v>
          </cell>
          <cell r="AE882" t="str">
            <v>Indice Gral Construccion CAC [IGralCAC]</v>
          </cell>
          <cell r="AF882" t="str">
            <v>GG</v>
          </cell>
          <cell r="AJ882" t="str">
            <v>TASA DE DERECHOS Y SERVICIOS [001]Servicio de provision de energia electrica [electricidad]Indice Gral Construccion CAC [IGralCAC]</v>
          </cell>
          <cell r="AN882">
            <v>28388.880848945781</v>
          </cell>
        </row>
        <row r="883">
          <cell r="AB883" t="str">
            <v>ESTRUCTURAS [008]</v>
          </cell>
          <cell r="AC883" t="str">
            <v/>
          </cell>
          <cell r="AE883" t="str">
            <v>HIERRO TORSIONADO [AC01]</v>
          </cell>
          <cell r="AF883" t="str">
            <v>MAT</v>
          </cell>
          <cell r="AJ883" t="str">
            <v>-</v>
          </cell>
          <cell r="AN883">
            <v>344277.32344569225</v>
          </cell>
        </row>
        <row r="884">
          <cell r="AB884" t="str">
            <v>ESTRUCTURAS [008]</v>
          </cell>
          <cell r="AC884" t="str">
            <v>BOVEDILLAS + LOSA CASETONADO [EST16]</v>
          </cell>
          <cell r="AE884" t="str">
            <v>CASETON EPS 50X50X12 [EPS01]</v>
          </cell>
          <cell r="AF884" t="str">
            <v>MAT</v>
          </cell>
          <cell r="AJ884" t="str">
            <v>ESTRUCTURAS [008]BOVEDILLAS + LOSA CASETONADO [EST16]CASETON EPS 50X50X12 [EPS01]</v>
          </cell>
          <cell r="AN884">
            <v>299112.76636991551</v>
          </cell>
        </row>
        <row r="885">
          <cell r="AB885" t="str">
            <v>ESTRUCTURAS [008]</v>
          </cell>
          <cell r="AC885" t="str">
            <v/>
          </cell>
          <cell r="AE885" t="str">
            <v>HIERRO TORSIONADO [AC01]</v>
          </cell>
          <cell r="AF885" t="str">
            <v>MAT</v>
          </cell>
          <cell r="AJ885" t="str">
            <v>-</v>
          </cell>
          <cell r="AN885">
            <v>74372.308212927048</v>
          </cell>
        </row>
        <row r="886">
          <cell r="AB886" t="str">
            <v>ESTRUCTURAS [008]</v>
          </cell>
          <cell r="AC886" t="str">
            <v/>
          </cell>
          <cell r="AE886" t="str">
            <v>Malla Q-188 Ø6 por kg [MallaQ188]</v>
          </cell>
          <cell r="AF886" t="str">
            <v>MAT</v>
          </cell>
          <cell r="AJ886" t="str">
            <v>-</v>
          </cell>
          <cell r="AN886">
            <v>348487.29005796125</v>
          </cell>
        </row>
        <row r="887">
          <cell r="AB887" t="str">
            <v>ESTRUCTURAS [008]</v>
          </cell>
          <cell r="AC887" t="str">
            <v/>
          </cell>
          <cell r="AE887" t="str">
            <v>HIERRO TORSIONADO [AC01]</v>
          </cell>
          <cell r="AF887" t="str">
            <v>MAT</v>
          </cell>
          <cell r="AJ887" t="str">
            <v>-</v>
          </cell>
          <cell r="AN887">
            <v>91317.765053336145</v>
          </cell>
        </row>
        <row r="888">
          <cell r="AB888" t="str">
            <v>ESTRUCTURAS [008]</v>
          </cell>
          <cell r="AC888" t="str">
            <v/>
          </cell>
          <cell r="AE888" t="str">
            <v>HIERRO TORSIONADO [AC01]</v>
          </cell>
          <cell r="AF888" t="str">
            <v>MAT</v>
          </cell>
          <cell r="AJ888" t="str">
            <v>-</v>
          </cell>
          <cell r="AN888">
            <v>403967.59605406353</v>
          </cell>
        </row>
        <row r="889">
          <cell r="AB889" t="str">
            <v>ESTRUCTURAS [008]</v>
          </cell>
          <cell r="AC889" t="str">
            <v/>
          </cell>
          <cell r="AE889" t="str">
            <v>HIERRO TORSIONADO [AC01]</v>
          </cell>
          <cell r="AF889" t="str">
            <v>MAT</v>
          </cell>
          <cell r="AJ889" t="str">
            <v>-</v>
          </cell>
          <cell r="AN889">
            <v>187788.23293112457</v>
          </cell>
        </row>
        <row r="890">
          <cell r="AB890" t="str">
            <v>ESTRUCTURAS [008]</v>
          </cell>
          <cell r="AC890" t="str">
            <v/>
          </cell>
          <cell r="AE890" t="str">
            <v>HIERRO TORSIONADO [AC01]</v>
          </cell>
          <cell r="AF890" t="str">
            <v>MAT</v>
          </cell>
          <cell r="AJ890" t="str">
            <v>-</v>
          </cell>
          <cell r="AN890">
            <v>48044.176383965285</v>
          </cell>
        </row>
        <row r="891">
          <cell r="AB891" t="str">
            <v>ESTRUCTURAS [008]</v>
          </cell>
          <cell r="AC891" t="str">
            <v/>
          </cell>
          <cell r="AE891" t="str">
            <v>HIERRO TORSIONADO [AC01]</v>
          </cell>
          <cell r="AF891" t="str">
            <v>MAT</v>
          </cell>
          <cell r="AJ891" t="str">
            <v>-</v>
          </cell>
          <cell r="AN891">
            <v>378004.83474669675</v>
          </cell>
        </row>
        <row r="892">
          <cell r="AB892" t="str">
            <v>TASA DE DERECHOS Y SERVICIOS [001]</v>
          </cell>
          <cell r="AC892" t="str">
            <v>PERMISOS MUNICIPALES [03VA000100]</v>
          </cell>
          <cell r="AE892" t="str">
            <v>Indice Gral Construccion CAC [IGralCAC]</v>
          </cell>
          <cell r="AF892" t="str">
            <v>GG</v>
          </cell>
          <cell r="AJ892" t="str">
            <v>TASA DE DERECHOS Y SERVICIOS [001]PERMISOS MUNICIPALES [03VA000100]Indice Gral Construccion CAC [IGralCAC]</v>
          </cell>
          <cell r="AN892">
            <v>2089.0310187652913</v>
          </cell>
        </row>
        <row r="893">
          <cell r="AB893" t="str">
            <v>TASA DE DERECHOS Y SERVICIOS [001]</v>
          </cell>
          <cell r="AC893" t="str">
            <v>PERMISOS MUNICIPALES [03VA000100]</v>
          </cell>
          <cell r="AE893" t="str">
            <v>Indice Gral Construccion CAC [IGralCAC]</v>
          </cell>
          <cell r="AF893" t="str">
            <v>GG</v>
          </cell>
          <cell r="AJ893" t="str">
            <v>TASA DE DERECHOS Y SERVICIOS [001]PERMISOS MUNICIPALES [03VA000100]Indice Gral Construccion CAC [IGralCAC]</v>
          </cell>
          <cell r="AN893">
            <v>309.02825721380049</v>
          </cell>
        </row>
        <row r="894">
          <cell r="AB894" t="str">
            <v>INSTALACION ELECTRICA [029]</v>
          </cell>
          <cell r="AC894" t="str">
            <v>CAÑERIA EN LOSA x piso [CañLosa]</v>
          </cell>
          <cell r="AE894" t="str">
            <v>SubContrato de Instalacion electrica [SCElect]</v>
          </cell>
          <cell r="AF894" t="str">
            <v>MO</v>
          </cell>
          <cell r="AJ894" t="str">
            <v>INSTALACION ELECTRICA [029]CAÑERIA EN LOSA x piso [CañLosa]SubContrato de Instalacion electrica [SCElect]</v>
          </cell>
          <cell r="AN894">
            <v>24569.73786407767</v>
          </cell>
        </row>
        <row r="895">
          <cell r="AB895" t="str">
            <v>SERVICIOS VARIOS [002]</v>
          </cell>
          <cell r="AC895" t="str">
            <v>ALARMA + Camaras e Internet [03VA000029]</v>
          </cell>
          <cell r="AE895" t="str">
            <v>Indice Gral Construccion CAC [IGralCAC]</v>
          </cell>
          <cell r="AF895" t="str">
            <v>GG</v>
          </cell>
          <cell r="AJ895" t="str">
            <v>SERVICIOS VARIOS [002]ALARMA + Camaras e Internet [03VA000029]Indice Gral Construccion CAC [IGralCAC]</v>
          </cell>
          <cell r="AN895">
            <v>3132.7121518534595</v>
          </cell>
        </row>
        <row r="896">
          <cell r="AB896" t="str">
            <v>TASA DE DERECHOS Y SERVICIOS [001]</v>
          </cell>
          <cell r="AC896" t="str">
            <v>PERMISOS MUNICIPALES [03VA000100]</v>
          </cell>
          <cell r="AE896" t="str">
            <v>Indice Gral Construccion CAC [IGralCAC]</v>
          </cell>
          <cell r="AF896" t="str">
            <v>GG</v>
          </cell>
          <cell r="AJ896" t="str">
            <v>TASA DE DERECHOS Y SERVICIOS [001]PERMISOS MUNICIPALES [03VA000100]Indice Gral Construccion CAC [IGralCAC]</v>
          </cell>
          <cell r="AN896">
            <v>2089.0310187652913</v>
          </cell>
        </row>
        <row r="897">
          <cell r="AB897" t="str">
            <v>TASA DE DERECHOS Y SERVICIOS [001]</v>
          </cell>
          <cell r="AC897" t="str">
            <v>PERMISOS MUNICIPALES [03VA000100]</v>
          </cell>
          <cell r="AE897" t="str">
            <v>Indice Gral Construccion CAC [IGralCAC]</v>
          </cell>
          <cell r="AF897" t="str">
            <v>GG</v>
          </cell>
          <cell r="AJ897" t="str">
            <v>TASA DE DERECHOS Y SERVICIOS [001]PERMISOS MUNICIPALES [03VA000100]Indice Gral Construccion CAC [IGralCAC]</v>
          </cell>
          <cell r="AN897">
            <v>309.02825721380049</v>
          </cell>
        </row>
        <row r="898">
          <cell r="AB898" t="str">
            <v>TASA DE DERECHOS Y SERVICIOS [001]</v>
          </cell>
          <cell r="AC898" t="str">
            <v>PERMISOS MUNICIPALES [03VA000100]</v>
          </cell>
          <cell r="AE898" t="str">
            <v>Indice Gral Construccion CAC [IGralCAC]</v>
          </cell>
          <cell r="AF898" t="str">
            <v>GG</v>
          </cell>
          <cell r="AJ898" t="str">
            <v>TASA DE DERECHOS Y SERVICIOS [001]PERMISOS MUNICIPALES [03VA000100]Indice Gral Construccion CAC [IGralCAC]</v>
          </cell>
          <cell r="AN898">
            <v>5704.6616281667566</v>
          </cell>
        </row>
        <row r="899">
          <cell r="AB899" t="str">
            <v>Ventas y Administracion [038]</v>
          </cell>
          <cell r="AC899" t="str">
            <v>Gastos de publicidad [Publicidad]</v>
          </cell>
          <cell r="AE899" t="str">
            <v>Indice Gral Construccion CAC [IGralCAC]</v>
          </cell>
          <cell r="AF899" t="str">
            <v>GG</v>
          </cell>
          <cell r="AJ899" t="str">
            <v>Ventas y Administracion [038]Gastos de publicidad [Publicidad]Indice Gral Construccion CAC [IGralCAC]</v>
          </cell>
          <cell r="AN899">
            <v>18402.632717081819</v>
          </cell>
        </row>
        <row r="900">
          <cell r="AB900" t="str">
            <v>TASA DE DERECHOS Y SERVICIOS [001]</v>
          </cell>
          <cell r="AC900" t="str">
            <v>PERMISOS MUNICIPALES [03VA000100]</v>
          </cell>
          <cell r="AE900" t="str">
            <v>Indice Gral Construccion CAC [IGralCAC]</v>
          </cell>
          <cell r="AF900" t="str">
            <v>GG</v>
          </cell>
          <cell r="AJ900" t="str">
            <v>TASA DE DERECHOS Y SERVICIOS [001]PERMISOS MUNICIPALES [03VA000100]Indice Gral Construccion CAC [IGralCAC]</v>
          </cell>
          <cell r="AN900">
            <v>309.02825721380049</v>
          </cell>
        </row>
        <row r="901">
          <cell r="AB901" t="str">
            <v>INSTALACION ELECTRICA [029]</v>
          </cell>
          <cell r="AC901" t="str">
            <v>ELECTRICIDAD MATERIALES [03IE00001MEL]</v>
          </cell>
          <cell r="AE901" t="str">
            <v>Indice Dólar [Idolar]</v>
          </cell>
          <cell r="AF901" t="str">
            <v>MAT</v>
          </cell>
          <cell r="AJ901" t="str">
            <v>INSTALACION ELECTRICA [029]ELECTRICIDAD MATERIALES [03IE00001MEL]Indice Dólar [Idolar]</v>
          </cell>
          <cell r="AN901">
            <v>92550.460165003824</v>
          </cell>
        </row>
        <row r="902">
          <cell r="AB902" t="str">
            <v>INSTALACION ELECTRICA [029]</v>
          </cell>
          <cell r="AC902" t="str">
            <v>CAÑERIA EN LOSA x piso [CañLosa]</v>
          </cell>
          <cell r="AE902" t="str">
            <v>SubContrato de Instalacion electrica [SCElect]</v>
          </cell>
          <cell r="AF902" t="str">
            <v>MO</v>
          </cell>
          <cell r="AJ902" t="str">
            <v>INSTALACION ELECTRICA [029]CAÑERIA EN LOSA x piso [CañLosa]SubContrato de Instalacion electrica [SCElect]</v>
          </cell>
          <cell r="AN902">
            <v>24679.485436893203</v>
          </cell>
        </row>
        <row r="903">
          <cell r="AB903" t="str">
            <v>SERVICIOS VARIOS [002]</v>
          </cell>
          <cell r="AC903" t="str">
            <v>FLETES [03VA000032]</v>
          </cell>
          <cell r="AE903" t="str">
            <v>Indice Gral Construccion CAC [IGralCAC]</v>
          </cell>
          <cell r="AF903" t="str">
            <v>GG</v>
          </cell>
          <cell r="AJ903" t="str">
            <v>SERVICIOS VARIOS [002]FLETES [03VA000032]Indice Gral Construccion CAC [IGralCAC]</v>
          </cell>
          <cell r="AN903">
            <v>278.12543149242043</v>
          </cell>
        </row>
        <row r="904">
          <cell r="AB904" t="str">
            <v>Ventas y Administracion [038]</v>
          </cell>
          <cell r="AC904" t="str">
            <v>Gastos bancarios [Banco]</v>
          </cell>
          <cell r="AE904" t="str">
            <v>Indice Gral Construccion CAC [IGralCAC]</v>
          </cell>
          <cell r="AF904" t="str">
            <v>GG</v>
          </cell>
          <cell r="AJ904" t="str">
            <v>Ventas y Administracion [038]Gastos bancarios [Banco]Indice Gral Construccion CAC [IGralCAC]</v>
          </cell>
          <cell r="AN904">
            <v>1702.7456972480406</v>
          </cell>
        </row>
        <row r="905">
          <cell r="AB905" t="str">
            <v>TASA DE DERECHOS Y SERVICIOS [001]</v>
          </cell>
          <cell r="AC905" t="str">
            <v>PERMISOS MUNICIPALES [03VA000100]</v>
          </cell>
          <cell r="AE905" t="str">
            <v>Indice Gral Construccion CAC [IGralCAC]</v>
          </cell>
          <cell r="AF905" t="str">
            <v>GG</v>
          </cell>
          <cell r="AJ905" t="str">
            <v>TASA DE DERECHOS Y SERVICIOS [001]PERMISOS MUNICIPALES [03VA000100]Indice Gral Construccion CAC [IGralCAC]</v>
          </cell>
          <cell r="AN905">
            <v>303.18430378691318</v>
          </cell>
        </row>
        <row r="906">
          <cell r="AB906" t="str">
            <v>TASA DE DERECHOS Y SERVICIOS [001]</v>
          </cell>
          <cell r="AC906" t="str">
            <v>PERMISOS MUNICIPALES [03VA000100]</v>
          </cell>
          <cell r="AE906" t="str">
            <v>Indice Gral Construccion CAC [IGralCAC]</v>
          </cell>
          <cell r="AF906" t="str">
            <v>GG</v>
          </cell>
          <cell r="AJ906" t="str">
            <v>TASA DE DERECHOS Y SERVICIOS [001]PERMISOS MUNICIPALES [03VA000100]Indice Gral Construccion CAC [IGralCAC]</v>
          </cell>
          <cell r="AN906">
            <v>2049.525893599533</v>
          </cell>
        </row>
        <row r="907">
          <cell r="AB907" t="str">
            <v>TASA DE DERECHOS Y SERVICIOS [001]</v>
          </cell>
          <cell r="AC907" t="str">
            <v>PERMISOS MUNICIPALES [03VA000100]</v>
          </cell>
          <cell r="AE907" t="str">
            <v>Indice Gral Construccion CAC [IGralCAC]</v>
          </cell>
          <cell r="AF907" t="str">
            <v>GG</v>
          </cell>
          <cell r="AJ907" t="str">
            <v>TASA DE DERECHOS Y SERVICIOS [001]PERMISOS MUNICIPALES [03VA000100]Indice Gral Construccion CAC [IGralCAC]</v>
          </cell>
          <cell r="AN907">
            <v>2049.525893599533</v>
          </cell>
        </row>
        <row r="908">
          <cell r="AB908" t="str">
            <v>TASA DE DERECHOS Y SERVICIOS [001]</v>
          </cell>
          <cell r="AC908" t="str">
            <v>PERMISOS MUNICIPALES [03VA000100]</v>
          </cell>
          <cell r="AE908" t="str">
            <v>Indice Gral Construccion CAC [IGralCAC]</v>
          </cell>
          <cell r="AF908" t="str">
            <v>GG</v>
          </cell>
          <cell r="AJ908" t="str">
            <v>TASA DE DERECHOS Y SERVICIOS [001]PERMISOS MUNICIPALES [03VA000100]Indice Gral Construccion CAC [IGralCAC]</v>
          </cell>
          <cell r="AN908">
            <v>303.18430378691318</v>
          </cell>
        </row>
        <row r="909">
          <cell r="AB909" t="str">
            <v>Ventas y Administracion [038]</v>
          </cell>
          <cell r="AC909" t="str">
            <v>Mensual estudio contable [EstCont]</v>
          </cell>
          <cell r="AE909" t="str">
            <v>Indice Gral Construccion CAC [IGralCAC]</v>
          </cell>
          <cell r="AF909" t="str">
            <v>GG</v>
          </cell>
          <cell r="AJ909" t="str">
            <v>Ventas y Administracion [038]Mensual estudio contable [EstCont]Indice Gral Construccion CAC [IGralCAC]</v>
          </cell>
          <cell r="AN909">
            <v>45036.209221723228</v>
          </cell>
        </row>
        <row r="910">
          <cell r="AB910" t="str">
            <v>PRELIMINARES [004]</v>
          </cell>
          <cell r="AC910" t="str">
            <v>OBRADOR [03OB002002]</v>
          </cell>
          <cell r="AE910" t="str">
            <v>Indice Gral Construccion CAC [IGralCAC]</v>
          </cell>
          <cell r="AF910" t="str">
            <v>GG</v>
          </cell>
          <cell r="AJ910" t="str">
            <v>PRELIMINARES [004]OBRADOR [03OB002002]Indice Gral Construccion CAC [IGralCAC]</v>
          </cell>
          <cell r="AN910">
            <v>3145.537151789224</v>
          </cell>
        </row>
        <row r="911">
          <cell r="AB911" t="str">
            <v>TASA DE DERECHOS Y SERVICIOS [001]</v>
          </cell>
          <cell r="AC911" t="str">
            <v>Servicio de provision de energia electrica [electricidad]</v>
          </cell>
          <cell r="AE911" t="str">
            <v>Indice Gral Construccion CAC [IGralCAC]</v>
          </cell>
          <cell r="AF911" t="str">
            <v>GG</v>
          </cell>
          <cell r="AJ911" t="str">
            <v>TASA DE DERECHOS Y SERVICIOS [001]Servicio de provision de energia electrica [electricidad]Indice Gral Construccion CAC [IGralCAC]</v>
          </cell>
          <cell r="AN911">
            <v>3598.4035463557361</v>
          </cell>
        </row>
        <row r="912">
          <cell r="AB912" t="str">
            <v>TASA DE DERECHOS Y SERVICIOS [001]</v>
          </cell>
          <cell r="AC912" t="str">
            <v>PERMISOS MUNICIPALES [03VA000100]</v>
          </cell>
          <cell r="AE912" t="str">
            <v>Indice Gral Construccion CAC [IGralCAC]</v>
          </cell>
          <cell r="AF912" t="str">
            <v>GG</v>
          </cell>
          <cell r="AJ912" t="str">
            <v>TASA DE DERECHOS Y SERVICIOS [001]PERMISOS MUNICIPALES [03VA000100]Indice Gral Construccion CAC [IGralCAC]</v>
          </cell>
          <cell r="AN912">
            <v>2049.525893599533</v>
          </cell>
        </row>
        <row r="913">
          <cell r="AB913" t="str">
            <v>TASA DE DERECHOS Y SERVICIOS [001]</v>
          </cell>
          <cell r="AC913" t="str">
            <v>PERMISOS MUNICIPALES [03VA000100]</v>
          </cell>
          <cell r="AE913" t="str">
            <v>Indice Gral Construccion CAC [IGralCAC]</v>
          </cell>
          <cell r="AF913" t="str">
            <v>GG</v>
          </cell>
          <cell r="AJ913" t="str">
            <v>TASA DE DERECHOS Y SERVICIOS [001]PERMISOS MUNICIPALES [03VA000100]Indice Gral Construccion CAC [IGralCAC]</v>
          </cell>
          <cell r="AN913">
            <v>303.18430378691318</v>
          </cell>
        </row>
        <row r="914">
          <cell r="AB914" t="str">
            <v>TASA DE DERECHOS Y SERVICIOS [001]</v>
          </cell>
          <cell r="AC914" t="str">
            <v>PERMISOS MUNICIPALES [03VA000100]</v>
          </cell>
          <cell r="AE914" t="str">
            <v>Indice Gral Construccion CAC [IGralCAC]</v>
          </cell>
          <cell r="AF914" t="str">
            <v>GG</v>
          </cell>
          <cell r="AJ914" t="str">
            <v>TASA DE DERECHOS Y SERVICIOS [001]PERMISOS MUNICIPALES [03VA000100]Indice Gral Construccion CAC [IGralCAC]</v>
          </cell>
          <cell r="AN914">
            <v>2049.525893599533</v>
          </cell>
        </row>
        <row r="915">
          <cell r="AB915" t="str">
            <v>TASA DE DERECHOS Y SERVICIOS [001]</v>
          </cell>
          <cell r="AC915" t="str">
            <v>PERMISOS MUNICIPALES [03VA000100]</v>
          </cell>
          <cell r="AE915" t="str">
            <v>Indice Gral Construccion CAC [IGralCAC]</v>
          </cell>
          <cell r="AF915" t="str">
            <v>GG</v>
          </cell>
          <cell r="AJ915" t="str">
            <v>TASA DE DERECHOS Y SERVICIOS [001]PERMISOS MUNICIPALES [03VA000100]Indice Gral Construccion CAC [IGralCAC]</v>
          </cell>
          <cell r="AN915">
            <v>303.18430378691318</v>
          </cell>
        </row>
        <row r="916">
          <cell r="AB916" t="str">
            <v>TASA DE DERECHOS Y SERVICIOS [001]</v>
          </cell>
          <cell r="AC916" t="str">
            <v>TASAS, DERECHOS, SERVICIOS [98TD000001]</v>
          </cell>
          <cell r="AE916" t="str">
            <v>Indice Gral Construccion CAC [IGralCAC]</v>
          </cell>
          <cell r="AF916" t="str">
            <v>GG</v>
          </cell>
          <cell r="AJ916" t="str">
            <v>TASA DE DERECHOS Y SERVICIOS [001]TASAS, DERECHOS, SERVICIOS [98TD000001]Indice Gral Construccion CAC [IGralCAC]</v>
          </cell>
          <cell r="AN916">
            <v>1435.3048125576256</v>
          </cell>
        </row>
        <row r="917">
          <cell r="AB917" t="str">
            <v>TASA DE DERECHOS Y SERVICIOS [001]</v>
          </cell>
          <cell r="AC917" t="str">
            <v>TASAS, DERECHOS, SERVICIOS [98TD000001]</v>
          </cell>
          <cell r="AE917" t="str">
            <v>Indice Gral Construccion CAC [IGralCAC]</v>
          </cell>
          <cell r="AF917" t="str">
            <v>GG</v>
          </cell>
          <cell r="AJ917" t="str">
            <v>TASA DE DERECHOS Y SERVICIOS [001]TASAS, DERECHOS, SERVICIOS [98TD000001]Indice Gral Construccion CAC [IGralCAC]</v>
          </cell>
          <cell r="AN917">
            <v>1435.3048125576256</v>
          </cell>
        </row>
        <row r="918">
          <cell r="AB918" t="str">
            <v>SERVICIOS VARIOS [002]</v>
          </cell>
          <cell r="AC918" t="str">
            <v>FLETES [03VA000032]</v>
          </cell>
          <cell r="AE918" t="str">
            <v>Indice Gral Construccion CAC [IGralCAC]</v>
          </cell>
          <cell r="AF918" t="str">
            <v>GG</v>
          </cell>
          <cell r="AJ918" t="str">
            <v>SERVICIOS VARIOS [002]FLETES [03VA000032]Indice Gral Construccion CAC [IGralCAC]</v>
          </cell>
          <cell r="AN918">
            <v>363.82116454429581</v>
          </cell>
        </row>
        <row r="919">
          <cell r="AB919" t="str">
            <v>TASA DE DERECHOS Y SERVICIOS [001]</v>
          </cell>
          <cell r="AC919" t="str">
            <v>PERMISOS MUNICIPALES [03VA000100]</v>
          </cell>
          <cell r="AE919" t="str">
            <v>Indice Gral Construccion CAC [IGralCAC]</v>
          </cell>
          <cell r="AF919" t="str">
            <v>GG</v>
          </cell>
          <cell r="AJ919" t="str">
            <v>TASA DE DERECHOS Y SERVICIOS [001]PERMISOS MUNICIPALES [03VA000100]Indice Gral Construccion CAC [IGralCAC]</v>
          </cell>
          <cell r="AN919">
            <v>2049.525893599533</v>
          </cell>
        </row>
        <row r="920">
          <cell r="AB920" t="str">
            <v>TASA DE DERECHOS Y SERVICIOS [001]</v>
          </cell>
          <cell r="AC920" t="str">
            <v>PERMISOS MUNICIPALES [03VA000100]</v>
          </cell>
          <cell r="AE920" t="str">
            <v>Indice Gral Construccion CAC [IGralCAC]</v>
          </cell>
          <cell r="AF920" t="str">
            <v>GG</v>
          </cell>
          <cell r="AJ920" t="str">
            <v>TASA DE DERECHOS Y SERVICIOS [001]PERMISOS MUNICIPALES [03VA000100]Indice Gral Construccion CAC [IGralCAC]</v>
          </cell>
          <cell r="AN920">
            <v>303.18430378691318</v>
          </cell>
        </row>
        <row r="921">
          <cell r="AB921" t="str">
            <v>TASA DE DERECHOS Y SERVICIOS [001]</v>
          </cell>
          <cell r="AC921" t="str">
            <v>PERMISOS MUNICIPALES [03VA000100]</v>
          </cell>
          <cell r="AE921" t="str">
            <v>Indice Gral Construccion CAC [IGralCAC]</v>
          </cell>
          <cell r="AF921" t="str">
            <v>GG</v>
          </cell>
          <cell r="AJ921" t="str">
            <v>TASA DE DERECHOS Y SERVICIOS [001]PERMISOS MUNICIPALES [03VA000100]Indice Gral Construccion CAC [IGralCAC]</v>
          </cell>
          <cell r="AN921">
            <v>303.18430378691318</v>
          </cell>
        </row>
        <row r="922">
          <cell r="AB922" t="str">
            <v>TASA DE DERECHOS Y SERVICIOS [001]</v>
          </cell>
          <cell r="AC922" t="str">
            <v>PERMISOS MUNICIPALES [03VA000100]</v>
          </cell>
          <cell r="AE922" t="str">
            <v>Indice Gral Construccion CAC [IGralCAC]</v>
          </cell>
          <cell r="AF922" t="str">
            <v>GG</v>
          </cell>
          <cell r="AJ922" t="str">
            <v>TASA DE DERECHOS Y SERVICIOS [001]PERMISOS MUNICIPALES [03VA000100]Indice Gral Construccion CAC [IGralCAC]</v>
          </cell>
          <cell r="AN922">
            <v>2049.525893599533</v>
          </cell>
        </row>
        <row r="923">
          <cell r="AB923" t="str">
            <v>TASA DE DERECHOS Y SERVICIOS [001]</v>
          </cell>
          <cell r="AC923" t="str">
            <v>PERMISOS MUNICIPALES [03VA000100]</v>
          </cell>
          <cell r="AE923" t="str">
            <v>Indice Gral Construccion CAC [IGralCAC]</v>
          </cell>
          <cell r="AF923" t="str">
            <v>GG</v>
          </cell>
          <cell r="AJ923" t="str">
            <v>TASA DE DERECHOS Y SERVICIOS [001]PERMISOS MUNICIPALES [03VA000100]Indice Gral Construccion CAC [IGralCAC]</v>
          </cell>
          <cell r="AN923">
            <v>5596.7822479064171</v>
          </cell>
        </row>
        <row r="924">
          <cell r="AB924" t="str">
            <v>TASA DE DERECHOS Y SERVICIOS [001]</v>
          </cell>
          <cell r="AC924" t="str">
            <v>PERMISOS MUNICIPALES [03VA000100]</v>
          </cell>
          <cell r="AE924" t="str">
            <v>Indice Gral Construccion CAC [IGralCAC]</v>
          </cell>
          <cell r="AF924" t="str">
            <v>GG</v>
          </cell>
          <cell r="AJ924" t="str">
            <v>TASA DE DERECHOS Y SERVICIOS [001]PERMISOS MUNICIPALES [03VA000100]Indice Gral Construccion CAC [IGralCAC]</v>
          </cell>
          <cell r="AN924">
            <v>303.18430378691318</v>
          </cell>
        </row>
        <row r="925">
          <cell r="AB925" t="str">
            <v>SERVICIOS VARIOS [002]</v>
          </cell>
          <cell r="AC925" t="str">
            <v>FLETES [03VA000032]</v>
          </cell>
          <cell r="AE925" t="str">
            <v>Indice Gral Construccion CAC [IGralCAC]</v>
          </cell>
          <cell r="AF925" t="str">
            <v>GG</v>
          </cell>
          <cell r="AJ925" t="str">
            <v>SERVICIOS VARIOS [002]FLETES [03VA000032]Indice Gral Construccion CAC [IGralCAC]</v>
          </cell>
          <cell r="AN925">
            <v>409.29881011233277</v>
          </cell>
        </row>
        <row r="926">
          <cell r="AB926" t="str">
            <v>ESTRUCTURAS [008]</v>
          </cell>
          <cell r="AC926" t="str">
            <v>Consumibles Varios Aditivos,Desenco,clavos,EPS [EST40]</v>
          </cell>
          <cell r="AE926" t="str">
            <v>Indice Materiales Construccion CAC [IMatCAC]</v>
          </cell>
          <cell r="AF926" t="str">
            <v>MAT</v>
          </cell>
          <cell r="AJ926" t="str">
            <v>ESTRUCTURAS [008]Consumibles Varios Aditivos,Desenco,clavos,EPS [EST40]Indice Materiales Construccion CAC [IMatCAC]</v>
          </cell>
          <cell r="AN926">
            <v>2328.2560073025334</v>
          </cell>
        </row>
        <row r="927">
          <cell r="AB927" t="str">
            <v>SERVICIOS VARIOS [002]</v>
          </cell>
          <cell r="AC927" t="str">
            <v>ALARMA + Camaras e Internet [03VA000029]</v>
          </cell>
          <cell r="AE927" t="str">
            <v>Indice Gral Construccion CAC [IGralCAC]</v>
          </cell>
          <cell r="AF927" t="str">
            <v>GG</v>
          </cell>
          <cell r="AJ927" t="str">
            <v>SERVICIOS VARIOS [002]ALARMA + Camaras e Internet [03VA000029]Indice Gral Construccion CAC [IGralCAC]</v>
          </cell>
          <cell r="AN927">
            <v>3006.769695945954</v>
          </cell>
        </row>
        <row r="928">
          <cell r="AB928" t="str">
            <v>ESTRUCTURAS [008]</v>
          </cell>
          <cell r="AC928" t="str">
            <v/>
          </cell>
          <cell r="AE928" t="str">
            <v>ALAMBRE NEGRO Nº16 [AC02]</v>
          </cell>
          <cell r="AF928" t="str">
            <v>MAT</v>
          </cell>
          <cell r="AJ928" t="str">
            <v>-</v>
          </cell>
          <cell r="AN928">
            <v>13658.060213114755</v>
          </cell>
        </row>
        <row r="929">
          <cell r="AB929" t="str">
            <v>ESTRUCTURAS [008]</v>
          </cell>
          <cell r="AC929" t="str">
            <v>Consumibles Varios Aditivos,Desenco,clavos,EPS [EST40]</v>
          </cell>
          <cell r="AE929" t="str">
            <v>Indice Materiales Construccion CAC [IMatCAC]</v>
          </cell>
          <cell r="AF929" t="str">
            <v>MAT</v>
          </cell>
          <cell r="AJ929" t="str">
            <v>ESTRUCTURAS [008]Consumibles Varios Aditivos,Desenco,clavos,EPS [EST40]Indice Materiales Construccion CAC [IMatCAC]</v>
          </cell>
          <cell r="AN929">
            <v>13116.335043219076</v>
          </cell>
        </row>
        <row r="930">
          <cell r="AB930" t="str">
            <v>INSTALACION ELECTRICA [029]</v>
          </cell>
          <cell r="AC930" t="str">
            <v>CAÑERIA EN LOSA x piso [CañLosa]</v>
          </cell>
          <cell r="AE930" t="str">
            <v>SubContrato de Instalacion electrica [SCElect]</v>
          </cell>
          <cell r="AF930" t="str">
            <v>MO</v>
          </cell>
          <cell r="AJ930" t="str">
            <v>INSTALACION ELECTRICA [029]CAÑERIA EN LOSA x piso [CañLosa]SubContrato de Instalacion electrica [SCElect]</v>
          </cell>
          <cell r="AN930">
            <v>24584.013539651838</v>
          </cell>
        </row>
        <row r="931">
          <cell r="AB931" t="str">
            <v>TASA DE DERECHOS Y SERVICIOS [001]</v>
          </cell>
          <cell r="AC931" t="str">
            <v>PERMISOS MUNICIPALES [03VA000100]</v>
          </cell>
          <cell r="AE931" t="str">
            <v>Indice Gral Construccion CAC [IGralCAC]</v>
          </cell>
          <cell r="AF931" t="str">
            <v>GG</v>
          </cell>
          <cell r="AJ931" t="str">
            <v>TASA DE DERECHOS Y SERVICIOS [001]PERMISOS MUNICIPALES [03VA000100]Indice Gral Construccion CAC [IGralCAC]</v>
          </cell>
          <cell r="AN931">
            <v>2049.525893599533</v>
          </cell>
        </row>
        <row r="932">
          <cell r="AB932" t="str">
            <v>TASA DE DERECHOS Y SERVICIOS [001]</v>
          </cell>
          <cell r="AC932" t="str">
            <v>PERMISOS MUNICIPALES [03VA000100]</v>
          </cell>
          <cell r="AE932" t="str">
            <v>Indice Gral Construccion CAC [IGralCAC]</v>
          </cell>
          <cell r="AF932" t="str">
            <v>GG</v>
          </cell>
          <cell r="AJ932" t="str">
            <v>TASA DE DERECHOS Y SERVICIOS [001]PERMISOS MUNICIPALES [03VA000100]Indice Gral Construccion CAC [IGralCAC]</v>
          </cell>
          <cell r="AN932">
            <v>303.18430378691318</v>
          </cell>
        </row>
        <row r="933">
          <cell r="AB933" t="str">
            <v>TASA DE DERECHOS Y SERVICIOS [001]</v>
          </cell>
          <cell r="AC933" t="str">
            <v>PERMISOS MUNICIPALES [03VA000100]</v>
          </cell>
          <cell r="AE933" t="str">
            <v>Indice Gral Construccion CAC [IGralCAC]</v>
          </cell>
          <cell r="AF933" t="str">
            <v>GG</v>
          </cell>
          <cell r="AJ933" t="str">
            <v>TASA DE DERECHOS Y SERVICIOS [001]PERMISOS MUNICIPALES [03VA000100]Indice Gral Construccion CAC [IGralCAC]</v>
          </cell>
          <cell r="AN933">
            <v>2049.525893599533</v>
          </cell>
        </row>
        <row r="934">
          <cell r="AB934" t="str">
            <v>TASA DE DERECHOS Y SERVICIOS [001]</v>
          </cell>
          <cell r="AC934" t="str">
            <v>PERMISOS MUNICIPALES [03VA000100]</v>
          </cell>
          <cell r="AE934" t="str">
            <v>Indice Gral Construccion CAC [IGralCAC]</v>
          </cell>
          <cell r="AF934" t="str">
            <v>GG</v>
          </cell>
          <cell r="AJ934" t="str">
            <v>TASA DE DERECHOS Y SERVICIOS [001]PERMISOS MUNICIPALES [03VA000100]Indice Gral Construccion CAC [IGralCAC]</v>
          </cell>
          <cell r="AN934">
            <v>303.18430378691318</v>
          </cell>
        </row>
        <row r="935">
          <cell r="AB935" t="str">
            <v>TASA DE DERECHOS Y SERVICIOS [001]</v>
          </cell>
          <cell r="AC935" t="str">
            <v>PERMISOS MUNICIPALES [03VA000100]</v>
          </cell>
          <cell r="AE935" t="str">
            <v>Indice Gral Construccion CAC [IGralCAC]</v>
          </cell>
          <cell r="AF935" t="str">
            <v>GG</v>
          </cell>
          <cell r="AJ935" t="str">
            <v>TASA DE DERECHOS Y SERVICIOS [001]PERMISOS MUNICIPALES [03VA000100]Indice Gral Construccion CAC [IGralCAC]</v>
          </cell>
          <cell r="AN935">
            <v>2049.525893599533</v>
          </cell>
        </row>
        <row r="936">
          <cell r="AB936" t="str">
            <v>TASA DE DERECHOS Y SERVICIOS [001]</v>
          </cell>
          <cell r="AC936" t="str">
            <v>PERMISOS MUNICIPALES [03VA000100]</v>
          </cell>
          <cell r="AE936" t="str">
            <v>Indice Gral Construccion CAC [IGralCAC]</v>
          </cell>
          <cell r="AF936" t="str">
            <v>GG</v>
          </cell>
          <cell r="AJ936" t="str">
            <v>TASA DE DERECHOS Y SERVICIOS [001]PERMISOS MUNICIPALES [03VA000100]Indice Gral Construccion CAC [IGralCAC]</v>
          </cell>
          <cell r="AN936">
            <v>303.18430378691318</v>
          </cell>
        </row>
        <row r="937">
          <cell r="AB937" t="str">
            <v>TASA DE DERECHOS Y SERVICIOS [001]</v>
          </cell>
          <cell r="AC937" t="str">
            <v>PERMISOS MUNICIPALES [03VA000100]</v>
          </cell>
          <cell r="AE937" t="str">
            <v>Indice Gral Construccion CAC [IGralCAC]</v>
          </cell>
          <cell r="AF937" t="str">
            <v>GG</v>
          </cell>
          <cell r="AJ937" t="str">
            <v>TASA DE DERECHOS Y SERVICIOS [001]PERMISOS MUNICIPALES [03VA000100]Indice Gral Construccion CAC [IGralCAC]</v>
          </cell>
          <cell r="AN937">
            <v>303.18430378691318</v>
          </cell>
        </row>
        <row r="938">
          <cell r="AB938" t="str">
            <v>TASA DE DERECHOS Y SERVICIOS [001]</v>
          </cell>
          <cell r="AC938" t="str">
            <v>PERMISOS MUNICIPALES [03VA000100]</v>
          </cell>
          <cell r="AE938" t="str">
            <v>Indice Gral Construccion CAC [IGralCAC]</v>
          </cell>
          <cell r="AF938" t="str">
            <v>GG</v>
          </cell>
          <cell r="AJ938" t="str">
            <v>TASA DE DERECHOS Y SERVICIOS [001]PERMISOS MUNICIPALES [03VA000100]Indice Gral Construccion CAC [IGralCAC]</v>
          </cell>
          <cell r="AN938">
            <v>2049.525893599533</v>
          </cell>
        </row>
        <row r="939">
          <cell r="AB939" t="str">
            <v>ESTRUCTURAS [008]</v>
          </cell>
          <cell r="AC939" t="str">
            <v>VIGAS DE Hº VISTO [EST19]</v>
          </cell>
          <cell r="AE939" t="str">
            <v>Indice Mano de Obra SC ENEX [IMOENEX]</v>
          </cell>
          <cell r="AF939" t="str">
            <v>MO</v>
          </cell>
          <cell r="AJ939" t="str">
            <v>ESTRUCTURAS [008]VIGAS DE Hº VISTO [EST19]Indice Mano de Obra SC ENEX [IMOENEX]</v>
          </cell>
          <cell r="AN939">
            <v>338883.31566731143</v>
          </cell>
        </row>
        <row r="940">
          <cell r="AB940" t="str">
            <v>ESTRUCTURAS [008]</v>
          </cell>
          <cell r="AC940" t="str">
            <v>COLUMNAS HºAº [EST12]</v>
          </cell>
          <cell r="AE940" t="str">
            <v>Indice Mano de Obra SC ENEX [IMOENEX]</v>
          </cell>
          <cell r="AF940" t="str">
            <v>MO</v>
          </cell>
          <cell r="AJ940" t="str">
            <v>ESTRUCTURAS [008]COLUMNAS HºAº [EST12]Indice Mano de Obra SC ENEX [IMOENEX]</v>
          </cell>
          <cell r="AN940">
            <v>1487887.4421470021</v>
          </cell>
        </row>
        <row r="941">
          <cell r="AB941" t="str">
            <v>MOVIMIENTO DE TIERRA [006]</v>
          </cell>
          <cell r="AC941" t="str">
            <v>PERFILADO TRONERA A MANO [EXC004]</v>
          </cell>
          <cell r="AE941" t="str">
            <v>Indice Mano de Obra SC ENEX [IMOENEX]</v>
          </cell>
          <cell r="AF941" t="str">
            <v>MO</v>
          </cell>
          <cell r="AJ941" t="str">
            <v>MOVIMIENTO DE TIERRA [006]PERFILADO TRONERA A MANO [EXC004]Indice Mano de Obra SC ENEX [IMOENEX]</v>
          </cell>
          <cell r="AN941">
            <v>49087.264700193424</v>
          </cell>
        </row>
        <row r="942">
          <cell r="AB942" t="str">
            <v>TASA DE DERECHOS Y SERVICIOS [001]</v>
          </cell>
          <cell r="AC942" t="str">
            <v>PERMISOS MUNICIPALES [03VA000100]</v>
          </cell>
          <cell r="AE942" t="str">
            <v>Indice Gral Construccion CAC [IGralCAC]</v>
          </cell>
          <cell r="AF942" t="str">
            <v>GG</v>
          </cell>
          <cell r="AJ942" t="str">
            <v>TASA DE DERECHOS Y SERVICIOS [001]PERMISOS MUNICIPALES [03VA000100]Indice Gral Construccion CAC [IGralCAC]</v>
          </cell>
          <cell r="AN942">
            <v>49233.644315501151</v>
          </cell>
        </row>
        <row r="943">
          <cell r="AB943" t="str">
            <v>ESTRUCTURAS [008]</v>
          </cell>
          <cell r="AC943" t="str">
            <v>LOSA MACIZA ESCALERA [EST23]</v>
          </cell>
          <cell r="AE943" t="str">
            <v>Indice Mano de Obra SC ENEX [IMOENEX]</v>
          </cell>
          <cell r="AF943" t="str">
            <v>MO</v>
          </cell>
          <cell r="AJ943" t="str">
            <v>ESTRUCTURAS [008]LOSA MACIZA ESCALERA [EST23]Indice Mano de Obra SC ENEX [IMOENEX]</v>
          </cell>
          <cell r="AN943">
            <v>78986.344700193426</v>
          </cell>
        </row>
        <row r="944">
          <cell r="AB944" t="str">
            <v>ESTRUCTURAS [008]</v>
          </cell>
          <cell r="AC944" t="str">
            <v>Hº ESTRUCTURAL - TABIQUES [EST14]</v>
          </cell>
          <cell r="AE944" t="str">
            <v>Indice Mano de Obra SC ENEX [IMOENEX]</v>
          </cell>
          <cell r="AF944" t="str">
            <v>MO</v>
          </cell>
          <cell r="AJ944" t="str">
            <v>ESTRUCTURAS [008]Hº ESTRUCTURAL - TABIQUES [EST14]Indice Mano de Obra SC ENEX [IMOENEX]</v>
          </cell>
          <cell r="AN944">
            <v>249854.17595744683</v>
          </cell>
        </row>
        <row r="945">
          <cell r="AB945" t="str">
            <v>CIMENTACIONES [007]</v>
          </cell>
          <cell r="AC945" t="str">
            <v>SOLERA DE SUBMURACION [CIM03]</v>
          </cell>
          <cell r="AE945" t="str">
            <v>Indice Mano de Obra SC ENEX [IMOENEX]</v>
          </cell>
          <cell r="AF945" t="str">
            <v>MO</v>
          </cell>
          <cell r="AJ945" t="str">
            <v>CIMENTACIONES [007]SOLERA DE SUBMURACION [CIM03]Indice Mano de Obra SC ENEX [IMOENEX]</v>
          </cell>
          <cell r="AN945">
            <v>31730.267872340424</v>
          </cell>
        </row>
        <row r="946">
          <cell r="AB946" t="str">
            <v>Ventas y Administracion [038]</v>
          </cell>
          <cell r="AC946" t="str">
            <v>Gastos bancarios [Banco]</v>
          </cell>
          <cell r="AE946" t="str">
            <v>Indice Gral Construccion CAC [IGralCAC]</v>
          </cell>
          <cell r="AF946" t="str">
            <v>GG</v>
          </cell>
          <cell r="AJ946" t="str">
            <v>Ventas y Administracion [038]Gastos bancarios [Banco]Indice Gral Construccion CAC [IGralCAC]</v>
          </cell>
          <cell r="AN946">
            <v>1667.5136708280224</v>
          </cell>
        </row>
        <row r="947">
          <cell r="AB947" t="str">
            <v>ESTRUCTURAS [008]</v>
          </cell>
          <cell r="AC947" t="str">
            <v>Consumibles Varios Aditivos,Desenco,clavos,EPS [EST40]</v>
          </cell>
          <cell r="AE947" t="str">
            <v>Indice Materiales Construccion CAC [IMatCAC]</v>
          </cell>
          <cell r="AF947" t="str">
            <v>MAT</v>
          </cell>
          <cell r="AJ947" t="str">
            <v>ESTRUCTURAS [008]Consumibles Varios Aditivos,Desenco,clavos,EPS [EST40]Indice Materiales Construccion CAC [IMatCAC]</v>
          </cell>
          <cell r="AN947">
            <v>2019.524314828614</v>
          </cell>
        </row>
        <row r="948">
          <cell r="AB948" t="str">
            <v>ESTRUCTURAS [008]</v>
          </cell>
          <cell r="AC948" t="str">
            <v>VIGAS DE Hº VISTO "C" [EST31]</v>
          </cell>
          <cell r="AE948" t="str">
            <v>Indice Mano de Obra SC ENEX [IMOENEX]</v>
          </cell>
          <cell r="AF948" t="str">
            <v>MO</v>
          </cell>
          <cell r="AJ948" t="str">
            <v>ESTRUCTURAS [008]VIGAS DE Hº VISTO "C" [EST31]Indice Mano de Obra SC ENEX [IMOENEX]</v>
          </cell>
          <cell r="AN948">
            <v>170155.29116054159</v>
          </cell>
        </row>
        <row r="949">
          <cell r="AB949" t="str">
            <v>ESTRUCTURAS [008]</v>
          </cell>
          <cell r="AC949" t="str">
            <v>VIGAS HºAº [EST18]</v>
          </cell>
          <cell r="AE949" t="str">
            <v>Indice Mano de Obra SC ENEX [IMOENEX]</v>
          </cell>
          <cell r="AF949" t="str">
            <v>MO</v>
          </cell>
          <cell r="AJ949" t="str">
            <v>ESTRUCTURAS [008]VIGAS HºAº [EST18]Indice Mano de Obra SC ENEX [IMOENEX]</v>
          </cell>
          <cell r="AN949">
            <v>1347367.7898452613</v>
          </cell>
        </row>
        <row r="950">
          <cell r="AB950" t="str">
            <v>CIMENTACIONES [007]</v>
          </cell>
          <cell r="AC950" t="str">
            <v>Hº DE LIMPIEZA [CIM06]</v>
          </cell>
          <cell r="AE950" t="str">
            <v>Indice Mano de Obra SC ENEX [IMOENEX]</v>
          </cell>
          <cell r="AF950" t="str">
            <v>MO</v>
          </cell>
          <cell r="AJ950" t="str">
            <v>CIMENTACIONES [007]Hº DE LIMPIEZA [CIM06]Indice Mano de Obra SC ENEX [IMOENEX]</v>
          </cell>
          <cell r="AN950">
            <v>7362.9872147001943</v>
          </cell>
        </row>
        <row r="951">
          <cell r="AB951" t="str">
            <v>MOVIMIENTO DE TIERRA [006]</v>
          </cell>
          <cell r="AC951" t="str">
            <v>EXC. POR TRONERAS [EXC003]</v>
          </cell>
          <cell r="AE951" t="str">
            <v>Indice Mano de Obra SC ENEX [IMOENEX]</v>
          </cell>
          <cell r="AF951" t="str">
            <v>MO</v>
          </cell>
          <cell r="AJ951" t="str">
            <v>MOVIMIENTO DE TIERRA [006]EXC. POR TRONERAS [EXC003]Indice Mano de Obra SC ENEX [IMOENEX]</v>
          </cell>
          <cell r="AN951">
            <v>207775.55524177948</v>
          </cell>
        </row>
        <row r="952">
          <cell r="AB952" t="str">
            <v>SERVICIOS VARIOS [002]</v>
          </cell>
          <cell r="AC952" t="str">
            <v>FLETES [03VA000032]</v>
          </cell>
          <cell r="AE952" t="str">
            <v>Indice Gral Construccion CAC [IGralCAC]</v>
          </cell>
          <cell r="AF952" t="str">
            <v>GG</v>
          </cell>
          <cell r="AJ952" t="str">
            <v>SERVICIOS VARIOS [002]FLETES [03VA000032]Indice Gral Construccion CAC [IGralCAC]</v>
          </cell>
          <cell r="AN952">
            <v>151.59215189345659</v>
          </cell>
        </row>
        <row r="953">
          <cell r="AB953" t="str">
            <v>SERVICIOS VARIOS [002]</v>
          </cell>
          <cell r="AC953" t="str">
            <v>SERENO [03VA000028]</v>
          </cell>
          <cell r="AE953" t="str">
            <v>Indice Mano de Obra Construccion CAC [IMoCAC]</v>
          </cell>
          <cell r="AF953" t="str">
            <v>MO</v>
          </cell>
          <cell r="AJ953" t="str">
            <v>SERVICIOS VARIOS [002]SERENO [03VA000028]Indice Mano de Obra Construccion CAC [IMoCAC]</v>
          </cell>
          <cell r="AN953">
            <v>207834.86297872342</v>
          </cell>
        </row>
        <row r="954">
          <cell r="AB954" t="str">
            <v>ESTRUCTURAS [008]</v>
          </cell>
          <cell r="AC954" t="str">
            <v>LOSA EN VOLADIZO-Hº VISTO [EST22]</v>
          </cell>
          <cell r="AE954" t="str">
            <v>Indice Mano de Obra SC ENEX [IMOENEX]</v>
          </cell>
          <cell r="AF954" t="str">
            <v>MO</v>
          </cell>
          <cell r="AJ954" t="str">
            <v>ESTRUCTURAS [008]LOSA EN VOLADIZO-Hº VISTO [EST22]Indice Mano de Obra SC ENEX [IMOENEX]</v>
          </cell>
          <cell r="AN954">
            <v>20600.255454545455</v>
          </cell>
        </row>
        <row r="955">
          <cell r="AB955" t="str">
            <v>ESTRUCTURAS [008]</v>
          </cell>
          <cell r="AC955" t="str">
            <v>COLUMNAS Hº VISTO [EST13]</v>
          </cell>
          <cell r="AE955" t="str">
            <v>Indice Mano de Obra SC ENEX [IMOENEX]</v>
          </cell>
          <cell r="AF955" t="str">
            <v>MO</v>
          </cell>
          <cell r="AJ955" t="str">
            <v>ESTRUCTURAS [008]COLUMNAS Hº VISTO [EST13]Indice Mano de Obra SC ENEX [IMOENEX]</v>
          </cell>
          <cell r="AN955">
            <v>1004059.8163636364</v>
          </cell>
        </row>
        <row r="956">
          <cell r="AB956" t="str">
            <v>MOVIMIENTO DE TIERRA [006]</v>
          </cell>
          <cell r="AC956" t="str">
            <v>PERFILADO ZAPATA A MANO [EXC005]</v>
          </cell>
          <cell r="AE956" t="str">
            <v>Indice Mano de Obra SC ENEX [IMOENEX]</v>
          </cell>
          <cell r="AF956" t="str">
            <v>MO</v>
          </cell>
          <cell r="AJ956" t="str">
            <v>MOVIMIENTO DE TIERRA [006]PERFILADO ZAPATA A MANO [EXC005]Indice Mano de Obra SC ENEX [IMOENEX]</v>
          </cell>
          <cell r="AN956">
            <v>13778.881798839458</v>
          </cell>
        </row>
        <row r="957">
          <cell r="AB957" t="str">
            <v>SERVICIOS VARIOS [002]</v>
          </cell>
          <cell r="AC957" t="str">
            <v>FLETES [03VA000032]</v>
          </cell>
          <cell r="AE957" t="str">
            <v>Indice Gral Construccion CAC [IGralCAC]</v>
          </cell>
          <cell r="AF957" t="str">
            <v>GG</v>
          </cell>
          <cell r="AJ957" t="str">
            <v>SERVICIOS VARIOS [002]FLETES [03VA000032]Indice Gral Construccion CAC [IGralCAC]</v>
          </cell>
          <cell r="AN957">
            <v>28717.253433531867</v>
          </cell>
        </row>
        <row r="958">
          <cell r="AB958" t="str">
            <v>ESTRUCTURAS [008]</v>
          </cell>
          <cell r="AC958" t="str">
            <v>Hº ESTRUCTURAL- ESCALERA [EST24]</v>
          </cell>
          <cell r="AE958" t="str">
            <v>Indice Mano de Obra SC ENEX [IMOENEX]</v>
          </cell>
          <cell r="AF958" t="str">
            <v>MO</v>
          </cell>
          <cell r="AJ958" t="str">
            <v>ESTRUCTURAS [008]Hº ESTRUCTURAL- ESCALERA [EST24]Indice Mano de Obra SC ENEX [IMOENEX]</v>
          </cell>
          <cell r="AN958">
            <v>102226.36839458413</v>
          </cell>
        </row>
        <row r="959">
          <cell r="AB959" t="str">
            <v>ESTRUCTURAS [008]</v>
          </cell>
          <cell r="AC959" t="str">
            <v>BOVEDILLAS + LOSA CASETONADO [EST16]</v>
          </cell>
          <cell r="AE959" t="str">
            <v>Indice Mano de Obra SC ENEX [IMOENEX]</v>
          </cell>
          <cell r="AF959" t="str">
            <v>MO</v>
          </cell>
          <cell r="AJ959" t="str">
            <v>ESTRUCTURAS [008]BOVEDILLAS + LOSA CASETONADO [EST16]Indice Mano de Obra SC ENEX [IMOENEX]</v>
          </cell>
          <cell r="AN959">
            <v>1723812.7724564797</v>
          </cell>
        </row>
        <row r="960">
          <cell r="AB960" t="str">
            <v>CIMENTACIONES [007]</v>
          </cell>
          <cell r="AC960" t="str">
            <v>TABIQUE Hº SUBMURACION E=15CM [CIM04]</v>
          </cell>
          <cell r="AE960" t="str">
            <v>Indice Mano de Obra SC ENEX [IMOENEX]</v>
          </cell>
          <cell r="AF960" t="str">
            <v>MO</v>
          </cell>
          <cell r="AJ960" t="str">
            <v>CIMENTACIONES [007]TABIQUE Hº SUBMURACION E=15CM [CIM04]Indice Mano de Obra SC ENEX [IMOENEX]</v>
          </cell>
          <cell r="AN960">
            <v>273638.73760154739</v>
          </cell>
        </row>
        <row r="961">
          <cell r="AB961" t="str">
            <v>AYUDA DE GREMIOS [003]</v>
          </cell>
          <cell r="AC961" t="str">
            <v>ADICIONALES Vs [99SG999002]</v>
          </cell>
          <cell r="AE961" t="str">
            <v>Indice Gral Construccion CAC [IGralCAC]</v>
          </cell>
          <cell r="AF961" t="str">
            <v>GG</v>
          </cell>
          <cell r="AJ961" t="str">
            <v>AYUDA DE GREMIOS [003]ADICIONALES Vs [99SG999002]Indice Gral Construccion CAC [IGralCAC]</v>
          </cell>
          <cell r="AN961">
            <v>170290.31618718538</v>
          </cell>
        </row>
        <row r="962">
          <cell r="AB962" t="str">
            <v>SERVICIOS VARIOS [002]</v>
          </cell>
          <cell r="AC962" t="str">
            <v>FLETES [03VA000032]</v>
          </cell>
          <cell r="AE962" t="str">
            <v>Indice Gral Construccion CAC [IGralCAC]</v>
          </cell>
          <cell r="AF962" t="str">
            <v>GG</v>
          </cell>
          <cell r="AJ962" t="str">
            <v>SERVICIOS VARIOS [002]FLETES [03VA000032]Indice Gral Construccion CAC [IGralCAC]</v>
          </cell>
          <cell r="AN962">
            <v>395.72179791877204</v>
          </cell>
        </row>
        <row r="963">
          <cell r="AB963" t="str">
            <v>ESTRUCTURAS [008]</v>
          </cell>
          <cell r="AC963" t="str">
            <v>Consumibles Varios Aditivos,Desenco,clavos,EPS [EST40]</v>
          </cell>
          <cell r="AE963" t="str">
            <v>Indice Materiales Construccion CAC [IMatCAC]</v>
          </cell>
          <cell r="AF963" t="str">
            <v>MAT</v>
          </cell>
          <cell r="AJ963" t="str">
            <v>ESTRUCTURAS [008]Consumibles Varios Aditivos,Desenco,clavos,EPS [EST40]Indice Materiales Construccion CAC [IMatCAC]</v>
          </cell>
          <cell r="AN963">
            <v>36901.257210030912</v>
          </cell>
        </row>
        <row r="964">
          <cell r="AB964" t="str">
            <v>Ventas y Administracion [038]</v>
          </cell>
          <cell r="AC964" t="str">
            <v>Gastos de publicidad [Publicidad]</v>
          </cell>
          <cell r="AE964" t="str">
            <v>Indice Gral Construccion CAC [IGralCAC]</v>
          </cell>
          <cell r="AF964" t="str">
            <v>GG</v>
          </cell>
          <cell r="AJ964" t="str">
            <v>Ventas y Administracion [038]Gastos de publicidad [Publicidad]Indice Gral Construccion CAC [IGralCAC]</v>
          </cell>
          <cell r="AN964">
            <v>763.17775312906042</v>
          </cell>
        </row>
        <row r="965">
          <cell r="AB965" t="str">
            <v>TASA DE DERECHOS Y SERVICIOS [001]</v>
          </cell>
          <cell r="AC965" t="str">
            <v>TASAS, DERECHOS, SERVICIOS [98TD000001]</v>
          </cell>
          <cell r="AE965" t="str">
            <v>Indice Gral Construccion CAC [IGralCAC]</v>
          </cell>
          <cell r="AF965" t="str">
            <v>GG</v>
          </cell>
          <cell r="AJ965" t="str">
            <v>TASA DE DERECHOS Y SERVICIOS [001]TASAS, DERECHOS, SERVICIOS [98TD000001]Indice Gral Construccion CAC [IGralCAC]</v>
          </cell>
          <cell r="AN965">
            <v>1543.9651262655061</v>
          </cell>
        </row>
        <row r="966">
          <cell r="AB966" t="str">
            <v>TASA DE DERECHOS Y SERVICIOS [001]</v>
          </cell>
          <cell r="AC966" t="str">
            <v>TASAS, DERECHOS, SERVICIOS [98TD000001]</v>
          </cell>
          <cell r="AE966" t="str">
            <v>Indice Gral Construccion CAC [IGralCAC]</v>
          </cell>
          <cell r="AF966" t="str">
            <v>GG</v>
          </cell>
          <cell r="AJ966" t="str">
            <v>TASA DE DERECHOS Y SERVICIOS [001]TASAS, DERECHOS, SERVICIOS [98TD000001]Indice Gral Construccion CAC [IGralCAC]</v>
          </cell>
          <cell r="AN966">
            <v>1543.9651262655061</v>
          </cell>
        </row>
        <row r="967">
          <cell r="AB967" t="str">
            <v>ESTRUCTURAS [008]</v>
          </cell>
          <cell r="AC967" t="str">
            <v>BOVEDILLAS + LOSA CASETONADO [EST16]</v>
          </cell>
          <cell r="AE967" t="str">
            <v>CASETON EPS 50X50X12 [EPS01]</v>
          </cell>
          <cell r="AF967" t="str">
            <v>MAT</v>
          </cell>
          <cell r="AJ967" t="str">
            <v>ESTRUCTURAS [008]BOVEDILLAS + LOSA CASETONADO [EST16]CASETON EPS 50X50X12 [EPS01]</v>
          </cell>
          <cell r="AN967">
            <v>9233.5596152524886</v>
          </cell>
        </row>
        <row r="968">
          <cell r="AB968" t="str">
            <v>ESTRUCTURAS [008]</v>
          </cell>
          <cell r="AC968" t="str">
            <v/>
          </cell>
          <cell r="AE968" t="str">
            <v/>
          </cell>
          <cell r="AF968" t="str">
            <v>MAT</v>
          </cell>
          <cell r="AJ968" t="str">
            <v>-</v>
          </cell>
          <cell r="AN968">
            <v>5043.0654531776017</v>
          </cell>
        </row>
        <row r="969">
          <cell r="AB969" t="str">
            <v>TASA DE DERECHOS Y SERVICIOS [001]</v>
          </cell>
          <cell r="AC969" t="str">
            <v>Servicio de provision de energia electrica [electricidad]</v>
          </cell>
          <cell r="AE969" t="str">
            <v>Indice Gral Construccion CAC [IGralCAC]</v>
          </cell>
          <cell r="AF969" t="str">
            <v>GG</v>
          </cell>
          <cell r="AJ969" t="str">
            <v>TASA DE DERECHOS Y SERVICIOS [001]Servicio de provision de energia electrica [electricidad]Indice Gral Construccion CAC [IGralCAC]</v>
          </cell>
          <cell r="AN969">
            <v>26191.893031434141</v>
          </cell>
        </row>
        <row r="970">
          <cell r="AB970" t="str">
            <v>INSTALACION ELECTRICA [029]</v>
          </cell>
          <cell r="AC970" t="str">
            <v>CAÑERIA EN LOSA x piso [CañLosa]</v>
          </cell>
          <cell r="AE970" t="str">
            <v>SubContrato de Instalacion electrica [SCElect]</v>
          </cell>
          <cell r="AF970" t="str">
            <v>MO</v>
          </cell>
          <cell r="AJ970" t="str">
            <v>INSTALACION ELECTRICA [029]CAÑERIA EN LOSA x piso [CañLosa]SubContrato de Instalacion electrica [SCElect]</v>
          </cell>
          <cell r="AN970">
            <v>23208.758253851796</v>
          </cell>
        </row>
        <row r="971">
          <cell r="AB971" t="str">
            <v>ESTRUCTURAS [008]</v>
          </cell>
          <cell r="AC971" t="str">
            <v>Consumibles Varios Aditivos,Desenco,clavos,EPS [EST40]</v>
          </cell>
          <cell r="AE971" t="str">
            <v>Indice Materiales Construccion CAC [IMatCAC]</v>
          </cell>
          <cell r="AF971" t="str">
            <v>MAT</v>
          </cell>
          <cell r="AJ971" t="str">
            <v>ESTRUCTURAS [008]Consumibles Varios Aditivos,Desenco,clavos,EPS [EST40]Indice Materiales Construccion CAC [IMatCAC]</v>
          </cell>
          <cell r="AN971">
            <v>32509.422631329435</v>
          </cell>
        </row>
        <row r="972">
          <cell r="AB972" t="str">
            <v>TASA DE DERECHOS Y SERVICIOS [001]</v>
          </cell>
          <cell r="AC972" t="str">
            <v>PERMISOS MUNICIPALES [03VA000100]</v>
          </cell>
          <cell r="AE972" t="str">
            <v>Indice Gral Construccion CAC [IGralCAC]</v>
          </cell>
          <cell r="AF972" t="str">
            <v>GG</v>
          </cell>
          <cell r="AJ972" t="str">
            <v>TASA DE DERECHOS Y SERVICIOS [001]PERMISOS MUNICIPALES [03VA000100]Indice Gral Construccion CAC [IGralCAC]</v>
          </cell>
          <cell r="AN972">
            <v>282.65842708483717</v>
          </cell>
        </row>
        <row r="973">
          <cell r="AB973" t="str">
            <v>TASA DE DERECHOS Y SERVICIOS [001]</v>
          </cell>
          <cell r="AC973" t="str">
            <v>PERMISOS MUNICIPALES [03VA000100]</v>
          </cell>
          <cell r="AE973" t="str">
            <v>Indice Gral Construccion CAC [IGralCAC]</v>
          </cell>
          <cell r="AF973" t="str">
            <v>GG</v>
          </cell>
          <cell r="AJ973" t="str">
            <v>TASA DE DERECHOS Y SERVICIOS [001]PERMISOS MUNICIPALES [03VA000100]Indice Gral Construccion CAC [IGralCAC]</v>
          </cell>
          <cell r="AN973">
            <v>5217.8745639860945</v>
          </cell>
        </row>
        <row r="974">
          <cell r="AB974" t="str">
            <v>TASA DE DERECHOS Y SERVICIOS [001]</v>
          </cell>
          <cell r="AC974" t="str">
            <v>PERMISOS MUNICIPALES [03VA000100]</v>
          </cell>
          <cell r="AE974" t="str">
            <v>Indice Gral Construccion CAC [IGralCAC]</v>
          </cell>
          <cell r="AF974" t="str">
            <v>GG</v>
          </cell>
          <cell r="AJ974" t="str">
            <v>TASA DE DERECHOS Y SERVICIOS [001]PERMISOS MUNICIPALES [03VA000100]Indice Gral Construccion CAC [IGralCAC]</v>
          </cell>
          <cell r="AN974">
            <v>282.65842708483717</v>
          </cell>
        </row>
        <row r="975">
          <cell r="AB975" t="str">
            <v>SERVICIOS VARIOS [002]</v>
          </cell>
          <cell r="AC975" t="str">
            <v>FLETES [03VA000032]</v>
          </cell>
          <cell r="AE975" t="str">
            <v>Indice Gral Construccion CAC [IGralCAC]</v>
          </cell>
          <cell r="AF975" t="str">
            <v>GG</v>
          </cell>
          <cell r="AJ975" t="str">
            <v>SERVICIOS VARIOS [002]FLETES [03VA000032]Indice Gral Construccion CAC [IGralCAC]</v>
          </cell>
          <cell r="AN975">
            <v>1187.165393756316</v>
          </cell>
        </row>
        <row r="976">
          <cell r="AB976" t="str">
            <v>TASA DE DERECHOS Y SERVICIOS [001]</v>
          </cell>
          <cell r="AC976" t="str">
            <v>PERMISOS MUNICIPALES [03VA000100]</v>
          </cell>
          <cell r="AE976" t="str">
            <v>Indice Gral Construccion CAC [IGralCAC]</v>
          </cell>
          <cell r="AF976" t="str">
            <v>GG</v>
          </cell>
          <cell r="AJ976" t="str">
            <v>TASA DE DERECHOS Y SERVICIOS [001]PERMISOS MUNICIPALES [03VA000100]Indice Gral Construccion CAC [IGralCAC]</v>
          </cell>
          <cell r="AN976">
            <v>1910.7709670934992</v>
          </cell>
        </row>
        <row r="977">
          <cell r="AB977" t="str">
            <v>TASA DE DERECHOS Y SERVICIOS [001]</v>
          </cell>
          <cell r="AC977" t="str">
            <v>PERMISOS MUNICIPALES [03VA000100]</v>
          </cell>
          <cell r="AE977" t="str">
            <v>Indice Gral Construccion CAC [IGralCAC]</v>
          </cell>
          <cell r="AF977" t="str">
            <v>GG</v>
          </cell>
          <cell r="AJ977" t="str">
            <v>TASA DE DERECHOS Y SERVICIOS [001]PERMISOS MUNICIPALES [03VA000100]Indice Gral Construccion CAC [IGralCAC]</v>
          </cell>
          <cell r="AN977">
            <v>282.65842708483717</v>
          </cell>
        </row>
        <row r="978">
          <cell r="AB978" t="str">
            <v>TASA DE DERECHOS Y SERVICIOS [001]</v>
          </cell>
          <cell r="AC978" t="str">
            <v>PERMISOS MUNICIPALES [03VA000100]</v>
          </cell>
          <cell r="AE978" t="str">
            <v>Indice Gral Construccion CAC [IGralCAC]</v>
          </cell>
          <cell r="AF978" t="str">
            <v>GG</v>
          </cell>
          <cell r="AJ978" t="str">
            <v>TASA DE DERECHOS Y SERVICIOS [001]PERMISOS MUNICIPALES [03VA000100]Indice Gral Construccion CAC [IGralCAC]</v>
          </cell>
          <cell r="AN978">
            <v>1910.7709670934992</v>
          </cell>
        </row>
        <row r="979">
          <cell r="AB979" t="str">
            <v>PRELIMINARES [004]</v>
          </cell>
          <cell r="AC979" t="str">
            <v>ILUMINACION DE OBRA [03OB001004]</v>
          </cell>
          <cell r="AE979" t="str">
            <v>Indice Gral Construccion CAC [IGralCAC]</v>
          </cell>
          <cell r="AF979" t="str">
            <v>GG</v>
          </cell>
          <cell r="AJ979" t="str">
            <v>PRELIMINARES [004]ILUMINACION DE OBRA [03OB001004]Indice Gral Construccion CAC [IGralCAC]</v>
          </cell>
          <cell r="AN979">
            <v>3080.9768552247251</v>
          </cell>
        </row>
        <row r="980">
          <cell r="AB980" t="str">
            <v>TASA DE DERECHOS Y SERVICIOS [001]</v>
          </cell>
          <cell r="AC980" t="str">
            <v>PERMISOS MUNICIPALES [03VA000100]</v>
          </cell>
          <cell r="AE980" t="str">
            <v>Indice Gral Construccion CAC [IGralCAC]</v>
          </cell>
          <cell r="AF980" t="str">
            <v>GG</v>
          </cell>
          <cell r="AJ980" t="str">
            <v>TASA DE DERECHOS Y SERVICIOS [001]PERMISOS MUNICIPALES [03VA000100]Indice Gral Construccion CAC [IGralCAC]</v>
          </cell>
          <cell r="AN980">
            <v>282.65842708483717</v>
          </cell>
        </row>
        <row r="981">
          <cell r="AB981" t="str">
            <v>TASA DE DERECHOS Y SERVICIOS [001]</v>
          </cell>
          <cell r="AC981" t="str">
            <v>PERMISOS MUNICIPALES [03VA000100]</v>
          </cell>
          <cell r="AE981" t="str">
            <v>Indice Gral Construccion CAC [IGralCAC]</v>
          </cell>
          <cell r="AF981" t="str">
            <v>GG</v>
          </cell>
          <cell r="AJ981" t="str">
            <v>TASA DE DERECHOS Y SERVICIOS [001]PERMISOS MUNICIPALES [03VA000100]Indice Gral Construccion CAC [IGralCAC]</v>
          </cell>
          <cell r="AN981">
            <v>1910.7709670934992</v>
          </cell>
        </row>
        <row r="982">
          <cell r="AB982" t="str">
            <v>TASA DE DERECHOS Y SERVICIOS [001]</v>
          </cell>
          <cell r="AC982" t="str">
            <v>PERMISOS MUNICIPALES [03VA000100]</v>
          </cell>
          <cell r="AE982" t="str">
            <v>Indice Gral Construccion CAC [IGralCAC]</v>
          </cell>
          <cell r="AF982" t="str">
            <v>GG</v>
          </cell>
          <cell r="AJ982" t="str">
            <v>TASA DE DERECHOS Y SERVICIOS [001]PERMISOS MUNICIPALES [03VA000100]Indice Gral Construccion CAC [IGralCAC]</v>
          </cell>
          <cell r="AN982">
            <v>1910.7709670934992</v>
          </cell>
        </row>
        <row r="983">
          <cell r="AB983" t="str">
            <v>TASA DE DERECHOS Y SERVICIOS [001]</v>
          </cell>
          <cell r="AC983" t="str">
            <v>PERMISOS MUNICIPALES [03VA000100]</v>
          </cell>
          <cell r="AE983" t="str">
            <v>Indice Gral Construccion CAC [IGralCAC]</v>
          </cell>
          <cell r="AF983" t="str">
            <v>GG</v>
          </cell>
          <cell r="AJ983" t="str">
            <v>TASA DE DERECHOS Y SERVICIOS [001]PERMISOS MUNICIPALES [03VA000100]Indice Gral Construccion CAC [IGralCAC]</v>
          </cell>
          <cell r="AN983">
            <v>282.65842708483717</v>
          </cell>
        </row>
        <row r="984">
          <cell r="AB984" t="str">
            <v>TASA DE DERECHOS Y SERVICIOS [001]</v>
          </cell>
          <cell r="AC984" t="str">
            <v>PERMISOS MUNICIPALES [03VA000100]</v>
          </cell>
          <cell r="AE984" t="str">
            <v>Indice Gral Construccion CAC [IGralCAC]</v>
          </cell>
          <cell r="AF984" t="str">
            <v>GG</v>
          </cell>
          <cell r="AJ984" t="str">
            <v>TASA DE DERECHOS Y SERVICIOS [001]PERMISOS MUNICIPALES [03VA000100]Indice Gral Construccion CAC [IGralCAC]</v>
          </cell>
          <cell r="AN984">
            <v>1910.7709670934992</v>
          </cell>
        </row>
        <row r="985">
          <cell r="AB985" t="str">
            <v>TASA DE DERECHOS Y SERVICIOS [001]</v>
          </cell>
          <cell r="AC985" t="str">
            <v>PERMISOS MUNICIPALES [03VA000100]</v>
          </cell>
          <cell r="AE985" t="str">
            <v>Indice Gral Construccion CAC [IGralCAC]</v>
          </cell>
          <cell r="AF985" t="str">
            <v>GG</v>
          </cell>
          <cell r="AJ985" t="str">
            <v>TASA DE DERECHOS Y SERVICIOS [001]PERMISOS MUNICIPALES [03VA000100]Indice Gral Construccion CAC [IGralCAC]</v>
          </cell>
          <cell r="AN985">
            <v>282.65842708483717</v>
          </cell>
        </row>
        <row r="986">
          <cell r="AB986" t="str">
            <v>ESTRUCTURAS [008]</v>
          </cell>
          <cell r="AC986" t="str">
            <v>Consumibles Varios Aditivos,Desenco,clavos,EPS [EST40]</v>
          </cell>
          <cell r="AE986" t="str">
            <v>Indice Materiales Construccion CAC [IMatCAC]</v>
          </cell>
          <cell r="AF986" t="str">
            <v>MAT</v>
          </cell>
          <cell r="AJ986" t="str">
            <v>ESTRUCTURAS [008]Consumibles Varios Aditivos,Desenco,clavos,EPS [EST40]Indice Materiales Construccion CAC [IMatCAC]</v>
          </cell>
          <cell r="AN986">
            <v>7088.1709121264166</v>
          </cell>
        </row>
        <row r="987">
          <cell r="AB987" t="str">
            <v>ESTRUCTURAS [008]</v>
          </cell>
          <cell r="AC987" t="str">
            <v>Consumibles Varios Aditivos,Desenco,clavos,EPS [EST40]</v>
          </cell>
          <cell r="AE987" t="str">
            <v>Indice Materiales Construccion CAC [IMatCAC]</v>
          </cell>
          <cell r="AF987" t="str">
            <v>MAT</v>
          </cell>
          <cell r="AJ987" t="str">
            <v>ESTRUCTURAS [008]Consumibles Varios Aditivos,Desenco,clavos,EPS [EST40]Indice Materiales Construccion CAC [IMatCAC]</v>
          </cell>
          <cell r="AN987">
            <v>1535.3546259017517</v>
          </cell>
        </row>
        <row r="988">
          <cell r="AB988" t="str">
            <v>ESTRUCTURAS [008]</v>
          </cell>
          <cell r="AC988" t="str">
            <v>BOVEDILLAS + LOSA CASETONADO [EST16]</v>
          </cell>
          <cell r="AE988" t="str">
            <v>CASETON EPS 50X50X12 [EPS01]</v>
          </cell>
          <cell r="AF988" t="str">
            <v>MAT</v>
          </cell>
          <cell r="AJ988" t="str">
            <v>ESTRUCTURAS [008]BOVEDILLAS + LOSA CASETONADO [EST16]CASETON EPS 50X50X12 [EPS01]</v>
          </cell>
          <cell r="AN988">
            <v>94905.067782274113</v>
          </cell>
        </row>
        <row r="989">
          <cell r="AB989" t="str">
            <v>ESTRUCTURAS [008]</v>
          </cell>
          <cell r="AC989" t="str">
            <v/>
          </cell>
          <cell r="AE989" t="str">
            <v>ALAMBRE NEGRO Nº16 [AC02]</v>
          </cell>
          <cell r="AF989" t="str">
            <v>MAT</v>
          </cell>
          <cell r="AJ989" t="str">
            <v>-</v>
          </cell>
          <cell r="AN989">
            <v>26057.569591205767</v>
          </cell>
        </row>
        <row r="990">
          <cell r="AB990" t="str">
            <v>ESTRUCTURAS [008]</v>
          </cell>
          <cell r="AC990" t="str">
            <v>Consumibles Varios Aditivos,Desenco,clavos,EPS [EST40]</v>
          </cell>
          <cell r="AE990" t="str">
            <v>Indice Materiales Construccion CAC [IMatCAC]</v>
          </cell>
          <cell r="AF990" t="str">
            <v>MAT</v>
          </cell>
          <cell r="AJ990" t="str">
            <v>ESTRUCTURAS [008]Consumibles Varios Aditivos,Desenco,clavos,EPS [EST40]Indice Materiales Construccion CAC [IMatCAC]</v>
          </cell>
          <cell r="AN990">
            <v>6809.2590694606652</v>
          </cell>
        </row>
        <row r="991">
          <cell r="AB991" t="str">
            <v>ESTRUCTURAS [008]</v>
          </cell>
          <cell r="AC991" t="str">
            <v>Consumibles Varios Aditivos,Desenco,clavos,EPS [EST40]</v>
          </cell>
          <cell r="AE991" t="str">
            <v>Indice Materiales Construccion CAC [IMatCAC]</v>
          </cell>
          <cell r="AF991" t="str">
            <v>MAT</v>
          </cell>
          <cell r="AJ991" t="str">
            <v>ESTRUCTURAS [008]Consumibles Varios Aditivos,Desenco,clavos,EPS [EST40]Indice Materiales Construccion CAC [IMatCAC]</v>
          </cell>
          <cell r="AN991">
            <v>25021.696365510132</v>
          </cell>
        </row>
        <row r="992">
          <cell r="AB992" t="str">
            <v>PRELIMINARES [004]</v>
          </cell>
          <cell r="AC992" t="str">
            <v/>
          </cell>
          <cell r="AE992" t="str">
            <v/>
          </cell>
          <cell r="AF992" t="str">
            <v>MAT</v>
          </cell>
          <cell r="AJ992" t="str">
            <v>-</v>
          </cell>
          <cell r="AN992">
            <v>3755.0106766746817</v>
          </cell>
        </row>
        <row r="993">
          <cell r="AB993" t="str">
            <v>SERVICIOS VARIOS [002]</v>
          </cell>
          <cell r="AC993" t="str">
            <v>ALARMA + Camaras e Internet [03VA000029]</v>
          </cell>
          <cell r="AE993" t="str">
            <v>Indice Gral Construccion CAC [IGralCAC]</v>
          </cell>
          <cell r="AF993" t="str">
            <v>GG</v>
          </cell>
          <cell r="AJ993" t="str">
            <v>SERVICIOS VARIOS [002]ALARMA + Camaras e Internet [03VA000029]Indice Gral Construccion CAC [IGralCAC]</v>
          </cell>
          <cell r="AN993">
            <v>57238.331484679526</v>
          </cell>
        </row>
        <row r="994">
          <cell r="AB994" t="str">
            <v>ESTRUCTURAS [008]</v>
          </cell>
          <cell r="AE994" t="str">
            <v>HORMIGON H-21 ELABORADO [H21ELAB]</v>
          </cell>
          <cell r="AF994" t="str">
            <v>MAT</v>
          </cell>
          <cell r="AJ994" t="str">
            <v>-</v>
          </cell>
          <cell r="AN994">
            <v>1577623.0161456543</v>
          </cell>
        </row>
        <row r="995">
          <cell r="AB995" t="str">
            <v>ESTRUCTURAS [008]</v>
          </cell>
          <cell r="AE995" t="str">
            <v>BOMBEO DE Hº [BOM01]</v>
          </cell>
          <cell r="AF995" t="str">
            <v>MAT</v>
          </cell>
          <cell r="AJ995" t="str">
            <v>-</v>
          </cell>
          <cell r="AN995">
            <v>279804.83682583302</v>
          </cell>
        </row>
        <row r="996">
          <cell r="AB996" t="str">
            <v>SERVICIOS VARIOS [002]</v>
          </cell>
          <cell r="AC996" t="str">
            <v>ALARMA + Camaras e Internet [03VA000029]</v>
          </cell>
          <cell r="AE996" t="str">
            <v>Indice Gral Construccion CAC [IGralCAC]</v>
          </cell>
          <cell r="AF996" t="str">
            <v>GG</v>
          </cell>
          <cell r="AJ996" t="str">
            <v>SERVICIOS VARIOS [002]ALARMA + Camaras e Internet [03VA000029]Indice Gral Construccion CAC [IGralCAC]</v>
          </cell>
          <cell r="AN996">
            <v>2803.2084189284556</v>
          </cell>
        </row>
        <row r="997">
          <cell r="AB997" t="str">
            <v>PRELIMINARES [004]</v>
          </cell>
          <cell r="AC997" t="str">
            <v>CERCO DE OBRA [03TP001003]</v>
          </cell>
          <cell r="AE997" t="str">
            <v>Indice Gral Construccion CAC [IGralCAC]</v>
          </cell>
          <cell r="AF997" t="str">
            <v>GG</v>
          </cell>
          <cell r="AJ997" t="str">
            <v>PRELIMINARES [004]CERCO DE OBRA [03TP001003]Indice Gral Construccion CAC [IGralCAC]</v>
          </cell>
          <cell r="AN997">
            <v>12012.98315110558</v>
          </cell>
        </row>
        <row r="998">
          <cell r="AB998" t="str">
            <v>TASA DE DERECHOS Y SERVICIOS [001]</v>
          </cell>
          <cell r="AC998" t="str">
            <v>PERMISOS MUNICIPALES [03VA000100]</v>
          </cell>
          <cell r="AE998" t="str">
            <v>Indice Gral Construccion CAC [IGralCAC]</v>
          </cell>
          <cell r="AF998" t="str">
            <v>GG</v>
          </cell>
          <cell r="AJ998" t="str">
            <v>TASA DE DERECHOS Y SERVICIOS [001]PERMISOS MUNICIPALES [03VA000100]Indice Gral Construccion CAC [IGralCAC]</v>
          </cell>
          <cell r="AN998">
            <v>5217.8745639860945</v>
          </cell>
        </row>
        <row r="999">
          <cell r="AB999" t="str">
            <v>Ventas y Administracion [038]</v>
          </cell>
          <cell r="AC999" t="str">
            <v>Gastos de publicidad [Publicidad]</v>
          </cell>
          <cell r="AE999" t="str">
            <v>Indice Gral Construccion CAC [IGralCAC]</v>
          </cell>
          <cell r="AF999" t="str">
            <v>GG</v>
          </cell>
          <cell r="AJ999" t="str">
            <v>Ventas y Administracion [038]Gastos de publicidad [Publicidad]Indice Gral Construccion CAC [IGralCAC]</v>
          </cell>
          <cell r="AN999">
            <v>14132.921354241858</v>
          </cell>
        </row>
        <row r="1000">
          <cell r="AB1000" t="str">
            <v>TASA DE DERECHOS Y SERVICIOS [001]</v>
          </cell>
          <cell r="AC1000" t="str">
            <v>PERMISOS MUNICIPALES [03VA000100]</v>
          </cell>
          <cell r="AE1000" t="str">
            <v>Indice Gral Construccion CAC [IGralCAC]</v>
          </cell>
          <cell r="AF1000" t="str">
            <v>GG</v>
          </cell>
          <cell r="AJ1000" t="str">
            <v>TASA DE DERECHOS Y SERVICIOS [001]PERMISOS MUNICIPALES [03VA000100]Indice Gral Construccion CAC [IGralCAC]</v>
          </cell>
          <cell r="AN1000">
            <v>282.65842708483717</v>
          </cell>
        </row>
        <row r="1001">
          <cell r="AB1001" t="str">
            <v>Ventas y Administracion [038]</v>
          </cell>
          <cell r="AC1001" t="str">
            <v>Fiduciario [Fiduciario]</v>
          </cell>
          <cell r="AE1001" t="str">
            <v>Indice Mano de Obra Construccion CAC [IMoCAC]</v>
          </cell>
          <cell r="AF1001" t="str">
            <v>MO</v>
          </cell>
          <cell r="AJ1001" t="str">
            <v>Ventas y Administracion [038]Fiduciario [Fiduciario]Indice Mano de Obra Construccion CAC [IMoCAC]</v>
          </cell>
          <cell r="AN1001">
            <v>1850.2213866471018</v>
          </cell>
        </row>
        <row r="1002">
          <cell r="AB1002" t="str">
            <v>PRELIMINARES [004]</v>
          </cell>
          <cell r="AC1002" t="str">
            <v>OFICINA TECNICA [03TP000012]</v>
          </cell>
          <cell r="AE1002" t="str">
            <v>Indice Gral Construccion CAC [IGralCAC]</v>
          </cell>
          <cell r="AF1002" t="str">
            <v>GG</v>
          </cell>
          <cell r="AJ1002" t="str">
            <v>PRELIMINARES [004]OFICINA TECNICA [03TP000012]Indice Gral Construccion CAC [IGralCAC]</v>
          </cell>
          <cell r="AN1002">
            <v>8156.8720912861054</v>
          </cell>
        </row>
        <row r="1003">
          <cell r="AB1003" t="str">
            <v>Ventas y Administracion [038]</v>
          </cell>
          <cell r="AC1003" t="str">
            <v>Fiduciario [Fiduciario]</v>
          </cell>
          <cell r="AE1003" t="str">
            <v>Indice Mano de Obra Construccion CAC [IMoCAC]</v>
          </cell>
          <cell r="AF1003" t="str">
            <v>MO</v>
          </cell>
          <cell r="AJ1003" t="str">
            <v>Ventas y Administracion [038]Fiduciario [Fiduciario]Indice Mano de Obra Construccion CAC [IMoCAC]</v>
          </cell>
          <cell r="AN1003">
            <v>20222.668360234773</v>
          </cell>
        </row>
        <row r="1004">
          <cell r="AB1004" t="str">
            <v>TASA DE DERECHOS Y SERVICIOS [001]</v>
          </cell>
          <cell r="AC1004" t="str">
            <v>PROYECTO [98TD000003]</v>
          </cell>
          <cell r="AE1004" t="str">
            <v>Indice Gral Construccion CAC [IGralCAC]</v>
          </cell>
          <cell r="AF1004" t="str">
            <v>GG</v>
          </cell>
          <cell r="AJ1004" t="str">
            <v>TASA DE DERECHOS Y SERVICIOS [001]PROYECTO [98TD000003]Indice Gral Construccion CAC [IGralCAC]</v>
          </cell>
          <cell r="AN1004">
            <v>45225.348333573944</v>
          </cell>
        </row>
        <row r="1005">
          <cell r="AB1005" t="str">
            <v>SERVICIOS VARIOS [002]</v>
          </cell>
          <cell r="AC1005" t="str">
            <v>FLETES [03VA000032]</v>
          </cell>
          <cell r="AE1005" t="str">
            <v>Indice Gral Construccion CAC [IGralCAC]</v>
          </cell>
          <cell r="AF1005" t="str">
            <v>GG</v>
          </cell>
          <cell r="AJ1005" t="str">
            <v>SERVICIOS VARIOS [002]FLETES [03VA000032]Indice Gral Construccion CAC [IGralCAC]</v>
          </cell>
          <cell r="AN1005">
            <v>254.39258437635345</v>
          </cell>
        </row>
        <row r="1006">
          <cell r="AB1006" t="str">
            <v>Ventas y Administracion [038]</v>
          </cell>
          <cell r="AC1006" t="str">
            <v>Gastos bancarios [Banco]</v>
          </cell>
          <cell r="AE1006" t="str">
            <v>Indice Gral Construccion CAC [IGralCAC]</v>
          </cell>
          <cell r="AF1006" t="str">
            <v>GG</v>
          </cell>
          <cell r="AJ1006" t="str">
            <v>Ventas y Administracion [038]Gastos bancarios [Banco]Indice Gral Construccion CAC [IGralCAC]</v>
          </cell>
          <cell r="AN1006">
            <v>1883.9184165204397</v>
          </cell>
        </row>
        <row r="1007">
          <cell r="AB1007" t="str">
            <v>TASA DE DERECHOS Y SERVICIOS [001]</v>
          </cell>
          <cell r="AC1007" t="str">
            <v>PERMISOS MUNICIPALES [03VA000100]</v>
          </cell>
          <cell r="AE1007" t="str">
            <v>Indice Gral Construccion CAC [IGralCAC]</v>
          </cell>
          <cell r="AF1007" t="str">
            <v>GG</v>
          </cell>
          <cell r="AJ1007" t="str">
            <v>TASA DE DERECHOS Y SERVICIOS [001]PERMISOS MUNICIPALES [03VA000100]Indice Gral Construccion CAC [IGralCAC]</v>
          </cell>
          <cell r="AN1007">
            <v>1910.7709670934992</v>
          </cell>
        </row>
        <row r="1008">
          <cell r="AB1008" t="str">
            <v>TASA DE DERECHOS Y SERVICIOS [001]</v>
          </cell>
          <cell r="AC1008" t="str">
            <v>PERMISOS MUNICIPALES [03VA000100]</v>
          </cell>
          <cell r="AE1008" t="str">
            <v>Indice Gral Construccion CAC [IGralCAC]</v>
          </cell>
          <cell r="AF1008" t="str">
            <v>GG</v>
          </cell>
          <cell r="AJ1008" t="str">
            <v>TASA DE DERECHOS Y SERVICIOS [001]PERMISOS MUNICIPALES [03VA000100]Indice Gral Construccion CAC [IGralCAC]</v>
          </cell>
          <cell r="AN1008">
            <v>282.65842708483717</v>
          </cell>
        </row>
        <row r="1009">
          <cell r="AB1009" t="str">
            <v>AYUDA DE GREMIOS [003]</v>
          </cell>
          <cell r="AC1009" t="str">
            <v>SERVICIO DE CONTENEDOR ESTRUCTURA [03VA000026]</v>
          </cell>
          <cell r="AE1009" t="str">
            <v>Indice Gral Construccion CAC [IGralCAC]</v>
          </cell>
          <cell r="AF1009" t="str">
            <v>GG</v>
          </cell>
          <cell r="AJ1009" t="str">
            <v>AYUDA DE GREMIOS [003]SERVICIO DE CONTENEDOR ESTRUCTURA [03VA000026]Indice Gral Construccion CAC [IGralCAC]</v>
          </cell>
          <cell r="AN1009">
            <v>12719.629218817672</v>
          </cell>
        </row>
        <row r="1010">
          <cell r="AB1010" t="str">
            <v>TASA DE DERECHOS Y SERVICIOS [001]</v>
          </cell>
          <cell r="AC1010" t="str">
            <v>PERMISOS MUNICIPALES [03VA000100]</v>
          </cell>
          <cell r="AE1010" t="str">
            <v>Indice Gral Construccion CAC [IGralCAC]</v>
          </cell>
          <cell r="AF1010" t="str">
            <v>GG</v>
          </cell>
          <cell r="AJ1010" t="str">
            <v>TASA DE DERECHOS Y SERVICIOS [001]PERMISOS MUNICIPALES [03VA000100]Indice Gral Construccion CAC [IGralCAC]</v>
          </cell>
          <cell r="AN1010">
            <v>282.65842708483717</v>
          </cell>
        </row>
        <row r="1011">
          <cell r="AB1011" t="str">
            <v>TASA DE DERECHOS Y SERVICIOS [001]</v>
          </cell>
          <cell r="AC1011" t="str">
            <v>PERMISOS MUNICIPALES [03VA000100]</v>
          </cell>
          <cell r="AE1011" t="str">
            <v>Indice Gral Construccion CAC [IGralCAC]</v>
          </cell>
          <cell r="AF1011" t="str">
            <v>GG</v>
          </cell>
          <cell r="AJ1011" t="str">
            <v>TASA DE DERECHOS Y SERVICIOS [001]PERMISOS MUNICIPALES [03VA000100]Indice Gral Construccion CAC [IGralCAC]</v>
          </cell>
          <cell r="AN1011">
            <v>1910.7709670934992</v>
          </cell>
        </row>
        <row r="1012">
          <cell r="AB1012" t="str">
            <v>TASA DE DERECHOS Y SERVICIOS [001]</v>
          </cell>
          <cell r="AC1012" t="str">
            <v>PERMISOS MUNICIPALES [03VA000100]</v>
          </cell>
          <cell r="AE1012" t="str">
            <v>Indice Gral Construccion CAC [IGralCAC]</v>
          </cell>
          <cell r="AF1012" t="str">
            <v>GG</v>
          </cell>
          <cell r="AJ1012" t="str">
            <v>TASA DE DERECHOS Y SERVICIOS [001]PERMISOS MUNICIPALES [03VA000100]Indice Gral Construccion CAC [IGralCAC]</v>
          </cell>
          <cell r="AN1012">
            <v>1910.7709670934992</v>
          </cell>
        </row>
        <row r="1013">
          <cell r="AB1013" t="str">
            <v>TASA DE DERECHOS Y SERVICIOS [001]</v>
          </cell>
          <cell r="AC1013" t="str">
            <v>PERMISOS MUNICIPALES [03VA000100]</v>
          </cell>
          <cell r="AE1013" t="str">
            <v>Indice Gral Construccion CAC [IGralCAC]</v>
          </cell>
          <cell r="AF1013" t="str">
            <v>GG</v>
          </cell>
          <cell r="AJ1013" t="str">
            <v>TASA DE DERECHOS Y SERVICIOS [001]PERMISOS MUNICIPALES [03VA000100]Indice Gral Construccion CAC [IGralCAC]</v>
          </cell>
          <cell r="AN1013">
            <v>282.65842708483717</v>
          </cell>
        </row>
        <row r="1014">
          <cell r="AB1014" t="str">
            <v>INSTALACION ELECTRICA [029]</v>
          </cell>
          <cell r="AC1014" t="str">
            <v>CABLEADO x piso [Cableado]</v>
          </cell>
          <cell r="AE1014" t="str">
            <v>SubContrato de Instalacion electrica [SCElect]</v>
          </cell>
          <cell r="AF1014" t="str">
            <v>MO</v>
          </cell>
          <cell r="AJ1014" t="str">
            <v>INSTALACION ELECTRICA [029]CABLEADO x piso [Cableado]SubContrato de Instalacion electrica [SCElect]</v>
          </cell>
          <cell r="AN1014">
            <v>47577.954420396178</v>
          </cell>
        </row>
        <row r="1015">
          <cell r="AB1015" t="str">
            <v>INSTALACION ELECTRICA [029]</v>
          </cell>
          <cell r="AC1015" t="str">
            <v>CAÑERIA EN LOSA x piso [CañLosa]</v>
          </cell>
          <cell r="AE1015" t="str">
            <v>SubContrato de Instalacion electrica [SCElect]</v>
          </cell>
          <cell r="AF1015" t="str">
            <v>MO</v>
          </cell>
          <cell r="AJ1015" t="str">
            <v>INSTALACION ELECTRICA [029]CAÑERIA EN LOSA x piso [CañLosa]SubContrato de Instalacion electrica [SCElect]</v>
          </cell>
          <cell r="AN1015">
            <v>23788.96425165077</v>
          </cell>
        </row>
        <row r="1016">
          <cell r="AB1016" t="str">
            <v>ESTRUCTURAS [008]</v>
          </cell>
          <cell r="AC1016" t="str">
            <v>Consumibles Varios Aditivos,Desenco,clavos,EPS [EST40]</v>
          </cell>
          <cell r="AE1016" t="str">
            <v>Indice Materiales Construccion CAC [IMatCAC]</v>
          </cell>
          <cell r="AF1016" t="str">
            <v>MAT</v>
          </cell>
          <cell r="AJ1016" t="str">
            <v>ESTRUCTURAS [008]Consumibles Varios Aditivos,Desenco,clavos,EPS [EST40]Indice Materiales Construccion CAC [IMatCAC]</v>
          </cell>
          <cell r="AN1016">
            <v>40184.737203710058</v>
          </cell>
        </row>
        <row r="1017">
          <cell r="AB1017" t="str">
            <v>ESTRUCTURAS [008]</v>
          </cell>
          <cell r="AC1017" t="str">
            <v>Consumibles Varios Aditivos,Desenco,clavos,EPS [EST40]</v>
          </cell>
          <cell r="AE1017" t="str">
            <v>Indice Materiales Construccion CAC [IMatCAC]</v>
          </cell>
          <cell r="AF1017" t="str">
            <v>MAT</v>
          </cell>
          <cell r="AJ1017" t="str">
            <v>ESTRUCTURAS [008]Consumibles Varios Aditivos,Desenco,clavos,EPS [EST40]Indice Materiales Construccion CAC [IMatCAC]</v>
          </cell>
          <cell r="AN1017">
            <v>44944.902106973539</v>
          </cell>
        </row>
        <row r="1018">
          <cell r="AB1018" t="str">
            <v>TASA DE DERECHOS Y SERVICIOS [001]</v>
          </cell>
          <cell r="AC1018" t="str">
            <v>PERMISOS MUNICIPALES [03VA000100]</v>
          </cell>
          <cell r="AE1018" t="str">
            <v>Indice Gral Construccion CAC [IGralCAC]</v>
          </cell>
          <cell r="AF1018" t="str">
            <v>GG</v>
          </cell>
          <cell r="AJ1018" t="str">
            <v>TASA DE DERECHOS Y SERVICIOS [001]PERMISOS MUNICIPALES [03VA000100]Indice Gral Construccion CAC [IGralCAC]</v>
          </cell>
          <cell r="AN1018">
            <v>262.73985552690868</v>
          </cell>
        </row>
        <row r="1019">
          <cell r="AB1019" t="str">
            <v>TASA DE DERECHOS Y SERVICIOS [001]</v>
          </cell>
          <cell r="AC1019" t="str">
            <v>PERMISOS MUNICIPALES [03VA000100]</v>
          </cell>
          <cell r="AE1019" t="str">
            <v>Indice Gral Construccion CAC [IGralCAC]</v>
          </cell>
          <cell r="AF1019" t="str">
            <v>GG</v>
          </cell>
          <cell r="AJ1019" t="str">
            <v>TASA DE DERECHOS Y SERVICIOS [001]PERMISOS MUNICIPALES [03VA000100]Indice Gral Construccion CAC [IGralCAC]</v>
          </cell>
          <cell r="AN1019">
            <v>1776.1214233619025</v>
          </cell>
        </row>
        <row r="1020">
          <cell r="AB1020" t="str">
            <v>TASA DE DERECHOS Y SERVICIOS [001]</v>
          </cell>
          <cell r="AC1020" t="str">
            <v>PERMISOS MUNICIPALES [03VA000100]</v>
          </cell>
          <cell r="AE1020" t="str">
            <v>Indice Gral Construccion CAC [IGralCAC]</v>
          </cell>
          <cell r="AF1020" t="str">
            <v>GG</v>
          </cell>
          <cell r="AJ1020" t="str">
            <v>TASA DE DERECHOS Y SERVICIOS [001]PERMISOS MUNICIPALES [03VA000100]Indice Gral Construccion CAC [IGralCAC]</v>
          </cell>
          <cell r="AN1020">
            <v>262.73985552690868</v>
          </cell>
        </row>
        <row r="1021">
          <cell r="AB1021" t="str">
            <v>TASA DE DERECHOS Y SERVICIOS [001]</v>
          </cell>
          <cell r="AC1021" t="str">
            <v>PERMISOS MUNICIPALES [03VA000100]</v>
          </cell>
          <cell r="AE1021" t="str">
            <v>Indice Gral Construccion CAC [IGralCAC]</v>
          </cell>
          <cell r="AF1021" t="str">
            <v>GG</v>
          </cell>
          <cell r="AJ1021" t="str">
            <v>TASA DE DERECHOS Y SERVICIOS [001]PERMISOS MUNICIPALES [03VA000100]Indice Gral Construccion CAC [IGralCAC]</v>
          </cell>
          <cell r="AN1021">
            <v>4850.1777330267341</v>
          </cell>
        </row>
        <row r="1022">
          <cell r="AB1022" t="str">
            <v>ESTRUCTURAS [008]</v>
          </cell>
          <cell r="AC1022" t="str">
            <v>Consumibles Varios Aditivos,Desenco,clavos,EPS [EST40]</v>
          </cell>
          <cell r="AE1022" t="str">
            <v>Indice Materiales Construccion CAC [IMatCAC]</v>
          </cell>
          <cell r="AF1022" t="str">
            <v>MAT</v>
          </cell>
          <cell r="AJ1022" t="str">
            <v>ESTRUCTURAS [008]Consumibles Varios Aditivos,Desenco,clavos,EPS [EST40]Indice Materiales Construccion CAC [IMatCAC]</v>
          </cell>
          <cell r="AN1022">
            <v>2119.8643168440826</v>
          </cell>
        </row>
        <row r="1023">
          <cell r="AB1023" t="str">
            <v>MAMPOSTERIA [009]</v>
          </cell>
          <cell r="AC1023" t="str">
            <v/>
          </cell>
          <cell r="AE1023" t="str">
            <v/>
          </cell>
          <cell r="AF1023" t="str">
            <v>MAT</v>
          </cell>
          <cell r="AJ1023" t="str">
            <v>-</v>
          </cell>
          <cell r="AN1023">
            <v>30449.650745147152</v>
          </cell>
        </row>
        <row r="1024">
          <cell r="AB1024" t="str">
            <v>MAMPOSTERIA [009]</v>
          </cell>
          <cell r="AC1024" t="str">
            <v/>
          </cell>
          <cell r="AE1024" t="str">
            <v/>
          </cell>
          <cell r="AF1024" t="str">
            <v>MAT</v>
          </cell>
          <cell r="AJ1024" t="str">
            <v>-</v>
          </cell>
          <cell r="AN1024">
            <v>5280.1278728866628</v>
          </cell>
        </row>
        <row r="1025">
          <cell r="AB1025" t="str">
            <v>ESTRUCTURAS [008]</v>
          </cell>
          <cell r="AC1025" t="str">
            <v>Consumibles Varios Aditivos,Desenco,clavos,EPS [EST40]</v>
          </cell>
          <cell r="AE1025" t="str">
            <v>Indice Materiales Construccion CAC [IMatCAC]</v>
          </cell>
          <cell r="AF1025" t="str">
            <v>MAT</v>
          </cell>
          <cell r="AJ1025" t="str">
            <v>ESTRUCTURAS [008]Consumibles Varios Aditivos,Desenco,clavos,EPS [EST40]Indice Materiales Construccion CAC [IMatCAC]</v>
          </cell>
          <cell r="AN1025">
            <v>8286.1356251721991</v>
          </cell>
        </row>
        <row r="1026">
          <cell r="AB1026" t="str">
            <v>ESTRUCTURAS [008]</v>
          </cell>
          <cell r="AC1026" t="str">
            <v>Consumibles Varios Aditivos,Desenco,clavos,EPS [EST40]</v>
          </cell>
          <cell r="AE1026" t="str">
            <v>Indice Materiales Construccion CAC [IMatCAC]</v>
          </cell>
          <cell r="AF1026" t="str">
            <v>MAT</v>
          </cell>
          <cell r="AJ1026" t="str">
            <v>ESTRUCTURAS [008]Consumibles Varios Aditivos,Desenco,clavos,EPS [EST40]Indice Materiales Construccion CAC [IMatCAC]</v>
          </cell>
          <cell r="AN1026">
            <v>29228.843293675644</v>
          </cell>
        </row>
        <row r="1027">
          <cell r="AB1027" t="str">
            <v>ESTRUCTURAS [008]</v>
          </cell>
          <cell r="AC1027" t="str">
            <v>Consumibles Varios Aditivos,Desenco,clavos,EPS [EST40]</v>
          </cell>
          <cell r="AE1027" t="str">
            <v>Indice Materiales Construccion CAC [IMatCAC]</v>
          </cell>
          <cell r="AF1027" t="str">
            <v>MAT</v>
          </cell>
          <cell r="AJ1027" t="str">
            <v>ESTRUCTURAS [008]Consumibles Varios Aditivos,Desenco,clavos,EPS [EST40]Indice Materiales Construccion CAC [IMatCAC]</v>
          </cell>
          <cell r="AN1027">
            <v>7958.2538727614283</v>
          </cell>
        </row>
        <row r="1028">
          <cell r="AB1028" t="str">
            <v>ESTRUCTURAS [008]</v>
          </cell>
          <cell r="AC1028" t="str">
            <v>Consumibles Varios Aditivos,Desenco,clavos,EPS [EST40]</v>
          </cell>
          <cell r="AE1028" t="str">
            <v>Indice Materiales Construccion CAC [IMatCAC]</v>
          </cell>
          <cell r="AF1028" t="str">
            <v>MAT</v>
          </cell>
          <cell r="AJ1028" t="str">
            <v>ESTRUCTURAS [008]Consumibles Varios Aditivos,Desenco,clavos,EPS [EST40]Indice Materiales Construccion CAC [IMatCAC]</v>
          </cell>
          <cell r="AN1028">
            <v>1795.4008252974327</v>
          </cell>
        </row>
        <row r="1029">
          <cell r="AB1029" t="str">
            <v>INSTALACION ELECTRICA [029]</v>
          </cell>
          <cell r="AC1029" t="str">
            <v>CAÑERIA EN LOSA x piso [CañLosa]</v>
          </cell>
          <cell r="AE1029" t="str">
            <v>SubContrato de Instalacion electrica [SCElect]</v>
          </cell>
          <cell r="AF1029" t="str">
            <v>MO</v>
          </cell>
          <cell r="AJ1029" t="str">
            <v>INSTALACION ELECTRICA [029]CAÑERIA EN LOSA x piso [CañLosa]SubContrato de Instalacion electrica [SCElect]</v>
          </cell>
          <cell r="AN1029">
            <v>22817.986118930334</v>
          </cell>
        </row>
        <row r="1030">
          <cell r="AB1030" t="str">
            <v>MAMPOSTERIA [009]</v>
          </cell>
          <cell r="AC1030" t="str">
            <v/>
          </cell>
          <cell r="AE1030" t="str">
            <v/>
          </cell>
          <cell r="AF1030" t="str">
            <v>MAT</v>
          </cell>
          <cell r="AJ1030" t="str">
            <v>-</v>
          </cell>
          <cell r="AN1030">
            <v>15840.383618659987</v>
          </cell>
        </row>
        <row r="1031">
          <cell r="AB1031" t="str">
            <v>TASA DE DERECHOS Y SERVICIOS [001]</v>
          </cell>
          <cell r="AC1031" t="str">
            <v>PERMISOS MUNICIPALES [03VA000100]</v>
          </cell>
          <cell r="AE1031" t="str">
            <v>Indice Gral Construccion CAC [IGralCAC]</v>
          </cell>
          <cell r="AF1031" t="str">
            <v>GG</v>
          </cell>
          <cell r="AJ1031" t="str">
            <v>TASA DE DERECHOS Y SERVICIOS [001]PERMISOS MUNICIPALES [03VA000100]Indice Gral Construccion CAC [IGralCAC]</v>
          </cell>
          <cell r="AN1031">
            <v>1776.1214233619025</v>
          </cell>
        </row>
        <row r="1032">
          <cell r="AB1032" t="str">
            <v>TASA DE DERECHOS Y SERVICIOS [001]</v>
          </cell>
          <cell r="AC1032" t="str">
            <v>PERMISOS MUNICIPALES [03VA000100]</v>
          </cell>
          <cell r="AE1032" t="str">
            <v>Indice Gral Construccion CAC [IGralCAC]</v>
          </cell>
          <cell r="AF1032" t="str">
            <v>GG</v>
          </cell>
          <cell r="AJ1032" t="str">
            <v>TASA DE DERECHOS Y SERVICIOS [001]PERMISOS MUNICIPALES [03VA000100]Indice Gral Construccion CAC [IGralCAC]</v>
          </cell>
          <cell r="AN1032">
            <v>262.73985552690868</v>
          </cell>
        </row>
        <row r="1033">
          <cell r="AB1033" t="str">
            <v>TASA DE DERECHOS Y SERVICIOS [001]</v>
          </cell>
          <cell r="AC1033" t="str">
            <v>PERMISOS MUNICIPALES [03VA000100]</v>
          </cell>
          <cell r="AE1033" t="str">
            <v>Indice Gral Construccion CAC [IGralCAC]</v>
          </cell>
          <cell r="AF1033" t="str">
            <v>GG</v>
          </cell>
          <cell r="AJ1033" t="str">
            <v>TASA DE DERECHOS Y SERVICIOS [001]PERMISOS MUNICIPALES [03VA000100]Indice Gral Construccion CAC [IGralCAC]</v>
          </cell>
          <cell r="AN1033">
            <v>735.67159547534425</v>
          </cell>
        </row>
        <row r="1034">
          <cell r="AB1034" t="str">
            <v>TASA DE DERECHOS Y SERVICIOS [001]</v>
          </cell>
          <cell r="AC1034" t="str">
            <v>PERMISOS MUNICIPALES [03VA000100]</v>
          </cell>
          <cell r="AE1034" t="str">
            <v>Indice Gral Construccion CAC [IGralCAC]</v>
          </cell>
          <cell r="AF1034" t="str">
            <v>GG</v>
          </cell>
          <cell r="AJ1034" t="str">
            <v>TASA DE DERECHOS Y SERVICIOS [001]PERMISOS MUNICIPALES [03VA000100]Indice Gral Construccion CAC [IGralCAC]</v>
          </cell>
          <cell r="AN1034">
            <v>1776.1214233619025</v>
          </cell>
        </row>
        <row r="1035">
          <cell r="AB1035" t="str">
            <v>TASA DE DERECHOS Y SERVICIOS [001]</v>
          </cell>
          <cell r="AC1035" t="str">
            <v>PERMISOS MUNICIPALES [03VA000100]</v>
          </cell>
          <cell r="AE1035" t="str">
            <v>Indice Gral Construccion CAC [IGralCAC]</v>
          </cell>
          <cell r="AF1035" t="str">
            <v>GG</v>
          </cell>
          <cell r="AJ1035" t="str">
            <v>TASA DE DERECHOS Y SERVICIOS [001]PERMISOS MUNICIPALES [03VA000100]Indice Gral Construccion CAC [IGralCAC]</v>
          </cell>
          <cell r="AN1035">
            <v>735.67159547534425</v>
          </cell>
        </row>
        <row r="1036">
          <cell r="AB1036" t="str">
            <v>TASA DE DERECHOS Y SERVICIOS [001]</v>
          </cell>
          <cell r="AC1036" t="str">
            <v>PERMISOS MUNICIPALES [03VA000100]</v>
          </cell>
          <cell r="AE1036" t="str">
            <v>Indice Gral Construccion CAC [IGralCAC]</v>
          </cell>
          <cell r="AF1036" t="str">
            <v>GG</v>
          </cell>
          <cell r="AJ1036" t="str">
            <v>TASA DE DERECHOS Y SERVICIOS [001]PERMISOS MUNICIPALES [03VA000100]Indice Gral Construccion CAC [IGralCAC]</v>
          </cell>
          <cell r="AN1036">
            <v>262.73985552690868</v>
          </cell>
        </row>
        <row r="1037">
          <cell r="AB1037" t="str">
            <v>MAMPOSTERIA [009]</v>
          </cell>
          <cell r="AE1037" t="str">
            <v>RapiBrick - 30Kg [pegmam]</v>
          </cell>
          <cell r="AF1037" t="str">
            <v>MAT</v>
          </cell>
          <cell r="AJ1037" t="str">
            <v>-</v>
          </cell>
          <cell r="AN1037">
            <v>17712.559668127742</v>
          </cell>
        </row>
        <row r="1038">
          <cell r="AB1038" t="str">
            <v>ESTRUCTURAS [008]</v>
          </cell>
          <cell r="AC1038" t="str">
            <v>BOVEDILLAS + LOSA CASETONADO [EST16]</v>
          </cell>
          <cell r="AE1038" t="str">
            <v>CASETON EPS 50X50X12 [EPS01]</v>
          </cell>
          <cell r="AF1038" t="str">
            <v>MAT</v>
          </cell>
          <cell r="AJ1038" t="str">
            <v>ESTRUCTURAS [008]BOVEDILLAS + LOSA CASETONADO [EST16]CASETON EPS 50X50X12 [EPS01]</v>
          </cell>
          <cell r="AN1038">
            <v>249777.20457107076</v>
          </cell>
        </row>
        <row r="1039">
          <cell r="AB1039" t="str">
            <v>MAMPOSTERIA [009]</v>
          </cell>
          <cell r="AE1039" t="str">
            <v>RapiBrick - 30Kg [pegmam]</v>
          </cell>
          <cell r="AF1039" t="str">
            <v>MAT</v>
          </cell>
          <cell r="AJ1039" t="str">
            <v>-</v>
          </cell>
          <cell r="AN1039">
            <v>91563.814346900428</v>
          </cell>
        </row>
        <row r="1040">
          <cell r="AB1040" t="str">
            <v>MAMPOSTERIA [009]</v>
          </cell>
          <cell r="AC1040" t="str">
            <v>./Ladrillo Hueco 8 cm . Mampostería de Hueco 8 o 12 - rapibrick [MAMP6]</v>
          </cell>
          <cell r="AE1040" t="str">
            <v>Ladrillo Hueco 8x18x33 [LAD05]</v>
          </cell>
          <cell r="AF1040" t="str">
            <v>MAT</v>
          </cell>
          <cell r="AJ1040" t="str">
            <v>MAMPOSTERIA [009]./Ladrillo Hueco 8 cm . Mampostería de Hueco 8 o 12 - rapibrick [MAMP6]Ladrillo Hueco 8x18x33 [LAD05]</v>
          </cell>
          <cell r="AN1040">
            <v>43903.49144145273</v>
          </cell>
        </row>
        <row r="1041">
          <cell r="AB1041" t="str">
            <v>MAMPOSTERIA [009]</v>
          </cell>
          <cell r="AC1041" t="str">
            <v>./Ladrillo Hueco 12 cm . Mampostería hueco 8 o 12 - tradicional [MAMP7]</v>
          </cell>
          <cell r="AE1041" t="str">
            <v>Ladrillo Hueco 12x18x33 [LAD06]</v>
          </cell>
          <cell r="AF1041" t="str">
            <v>MAT</v>
          </cell>
          <cell r="AJ1041" t="str">
            <v>MAMPOSTERIA [009]./Ladrillo Hueco 12 cm . Mampostería hueco 8 o 12 - tradicional [MAMP7]Ladrillo Hueco 12x18x33 [LAD06]</v>
          </cell>
          <cell r="AN1041">
            <v>35094.144871634315</v>
          </cell>
        </row>
        <row r="1042">
          <cell r="AB1042" t="str">
            <v>TASA DE DERECHOS Y SERVICIOS [001]</v>
          </cell>
          <cell r="AC1042" t="str">
            <v>PERMISOS MUNICIPALES [03VA000100]</v>
          </cell>
          <cell r="AE1042" t="str">
            <v>Indice Gral Construccion CAC [IGralCAC]</v>
          </cell>
          <cell r="AF1042" t="str">
            <v>GG</v>
          </cell>
          <cell r="AJ1042" t="str">
            <v>TASA DE DERECHOS Y SERVICIOS [001]PERMISOS MUNICIPALES [03VA000100]Indice Gral Construccion CAC [IGralCAC]</v>
          </cell>
          <cell r="AN1042">
            <v>1050.9594221076347</v>
          </cell>
        </row>
        <row r="1043">
          <cell r="AB1043" t="str">
            <v>SEGURIDAD E HIGIENE [036]</v>
          </cell>
          <cell r="AC1043" t="str">
            <v>BAÑO QUIMICOS [03TP000007]</v>
          </cell>
          <cell r="AE1043" t="str">
            <v>Indice Gral Construccion CAC [IGralCAC]</v>
          </cell>
          <cell r="AF1043" t="str">
            <v>GG</v>
          </cell>
          <cell r="AJ1043" t="str">
            <v>SEGURIDAD E HIGIENE [036]BAÑO QUIMICOS [03TP000007]Indice Gral Construccion CAC [IGralCAC]</v>
          </cell>
          <cell r="AN1043">
            <v>6831.2362436996254</v>
          </cell>
        </row>
        <row r="1044">
          <cell r="AB1044" t="str">
            <v>MAMPOSTERIA [009]</v>
          </cell>
          <cell r="AC1044" t="str">
            <v>./Ladrillo macizo 15 cm [MAMP2]</v>
          </cell>
          <cell r="AE1044" t="str">
            <v>LADRILLO MACIZO [LAD03]</v>
          </cell>
          <cell r="AF1044" t="str">
            <v>MAT</v>
          </cell>
          <cell r="AJ1044" t="str">
            <v>MAMPOSTERIA [009]./Ladrillo macizo 15 cm [MAMP2]LADRILLO MACIZO [LAD03]</v>
          </cell>
          <cell r="AN1044">
            <v>36895.514088916723</v>
          </cell>
        </row>
        <row r="1045">
          <cell r="AB1045" t="str">
            <v>Ventas y Administracion [038]</v>
          </cell>
          <cell r="AC1045" t="str">
            <v>Gastos de publicidad [Publicidad]</v>
          </cell>
          <cell r="AE1045" t="str">
            <v>Indice Gral Construccion CAC [IGralCAC]</v>
          </cell>
          <cell r="AF1045" t="str">
            <v>GG</v>
          </cell>
          <cell r="AJ1045" t="str">
            <v>Ventas y Administracion [038]Gastos de publicidad [Publicidad]Indice Gral Construccion CAC [IGralCAC]</v>
          </cell>
          <cell r="AN1045">
            <v>6488.097992381483</v>
          </cell>
        </row>
        <row r="1046">
          <cell r="AB1046" t="str">
            <v>TASA DE DERECHOS Y SERVICIOS [001]</v>
          </cell>
          <cell r="AC1046" t="str">
            <v>PERMISOS MUNICIPALES [03VA000100]</v>
          </cell>
          <cell r="AE1046" t="str">
            <v>Indice Gral Construccion CAC [IGralCAC]</v>
          </cell>
          <cell r="AF1046" t="str">
            <v>GG</v>
          </cell>
          <cell r="AJ1046" t="str">
            <v>TASA DE DERECHOS Y SERVICIOS [001]PERMISOS MUNICIPALES [03VA000100]Indice Gral Construccion CAC [IGralCAC]</v>
          </cell>
          <cell r="AN1046">
            <v>262.73985552690868</v>
          </cell>
        </row>
        <row r="1047">
          <cell r="AB1047" t="str">
            <v>TASA DE DERECHOS Y SERVICIOS [001]</v>
          </cell>
          <cell r="AC1047" t="str">
            <v>PERMISOS MUNICIPALES [03VA000100]</v>
          </cell>
          <cell r="AE1047" t="str">
            <v>Indice Gral Construccion CAC [IGralCAC]</v>
          </cell>
          <cell r="AF1047" t="str">
            <v>GG</v>
          </cell>
          <cell r="AJ1047" t="str">
            <v>TASA DE DERECHOS Y SERVICIOS [001]PERMISOS MUNICIPALES [03VA000100]Indice Gral Construccion CAC [IGralCAC]</v>
          </cell>
          <cell r="AN1047">
            <v>1776.1214233619025</v>
          </cell>
        </row>
        <row r="1048">
          <cell r="AB1048" t="str">
            <v>Ventas y Administracion [038]</v>
          </cell>
          <cell r="AC1048" t="str">
            <v>Fiduciario [Fiduciario]</v>
          </cell>
          <cell r="AE1048" t="str">
            <v>Indice Mano de Obra Construccion CAC [IMoCAC]</v>
          </cell>
          <cell r="AF1048" t="str">
            <v>MO</v>
          </cell>
          <cell r="AJ1048" t="str">
            <v>Ventas y Administracion [038]Fiduciario [Fiduciario]Indice Mano de Obra Construccion CAC [IMoCAC]</v>
          </cell>
          <cell r="AN1048">
            <v>20173.284658691064</v>
          </cell>
        </row>
        <row r="1049">
          <cell r="AB1049" t="str">
            <v>TASA DE DERECHOS Y SERVICIOS [001]</v>
          </cell>
          <cell r="AC1049" t="str">
            <v>PERMISOS MUNICIPALES [03VA000100]</v>
          </cell>
          <cell r="AE1049" t="str">
            <v>Indice Gral Construccion CAC [IGralCAC]</v>
          </cell>
          <cell r="AF1049" t="str">
            <v>GG</v>
          </cell>
          <cell r="AJ1049" t="str">
            <v>TASA DE DERECHOS Y SERVICIOS [001]PERMISOS MUNICIPALES [03VA000100]Indice Gral Construccion CAC [IGralCAC]</v>
          </cell>
          <cell r="AN1049">
            <v>4645.9174245386503</v>
          </cell>
        </row>
        <row r="1050">
          <cell r="AB1050" t="str">
            <v>TASA DE DERECHOS Y SERVICIOS [001]</v>
          </cell>
          <cell r="AC1050" t="str">
            <v>PERMISOS MUNICIPALES [03VA000100]</v>
          </cell>
          <cell r="AE1050" t="str">
            <v>Indice Gral Construccion CAC [IGralCAC]</v>
          </cell>
          <cell r="AF1050" t="str">
            <v>GG</v>
          </cell>
          <cell r="AJ1050" t="str">
            <v>TASA DE DERECHOS Y SERVICIOS [001]PERMISOS MUNICIPALES [03VA000100]Indice Gral Construccion CAC [IGralCAC]</v>
          </cell>
          <cell r="AN1050">
            <v>248.17934960142364</v>
          </cell>
        </row>
        <row r="1051">
          <cell r="AB1051" t="str">
            <v>MAMPOSTERIA [009]</v>
          </cell>
          <cell r="AC1051" t="str">
            <v/>
          </cell>
          <cell r="AE1051" t="str">
            <v/>
          </cell>
          <cell r="AF1051" t="str">
            <v>MAT</v>
          </cell>
          <cell r="AJ1051" t="str">
            <v>-</v>
          </cell>
          <cell r="AN1051">
            <v>15632.686367999999</v>
          </cell>
        </row>
        <row r="1052">
          <cell r="AB1052" t="str">
            <v>SERVICIOS VARIOS [002]</v>
          </cell>
          <cell r="AC1052" t="str">
            <v>FLETES [03VA000032]</v>
          </cell>
          <cell r="AE1052" t="str">
            <v>Indice Gral Construccion CAC [IGralCAC]</v>
          </cell>
          <cell r="AF1052" t="str">
            <v>GG</v>
          </cell>
          <cell r="AJ1052" t="str">
            <v>SERVICIOS VARIOS [002]FLETES [03VA000032]Indice Gral Construccion CAC [IGralCAC]</v>
          </cell>
          <cell r="AN1052">
            <v>322.63315448185074</v>
          </cell>
        </row>
        <row r="1053">
          <cell r="AB1053" t="str">
            <v>MAMPOSTERIA [009]</v>
          </cell>
          <cell r="AC1053" t="str">
            <v>./Ladrillo Hueco 12 cm . Mampostería hueco 8 o 12 - tradicional [MAMP7]</v>
          </cell>
          <cell r="AE1053" t="str">
            <v>Ladrillo Hueco 12x18x33 [LAD06]</v>
          </cell>
          <cell r="AF1053" t="str">
            <v>MAT</v>
          </cell>
          <cell r="AJ1053" t="str">
            <v>MAMPOSTERIA [009]./Ladrillo Hueco 12 cm . Mampostería hueco 8 o 12 - tradicional [MAMP7]Ladrillo Hueco 12x18x33 [LAD06]</v>
          </cell>
          <cell r="AN1053">
            <v>32025.913919999999</v>
          </cell>
        </row>
        <row r="1054">
          <cell r="AB1054" t="str">
            <v>MAMPOSTERIA [009]</v>
          </cell>
          <cell r="AC1054" t="str">
            <v>./Ladrillo Hueco 8 cm . Mampostería de Hueco 8 o 12 - rapibrick [MAMP6]</v>
          </cell>
          <cell r="AE1054" t="str">
            <v>Ladrillo Hueco 8x18x33 [LAD05]</v>
          </cell>
          <cell r="AF1054" t="str">
            <v>MAT</v>
          </cell>
          <cell r="AJ1054" t="str">
            <v>MAMPOSTERIA [009]./Ladrillo Hueco 8 cm . Mampostería de Hueco 8 o 12 - rapibrick [MAMP6]Ladrillo Hueco 8x18x33 [LAD05]</v>
          </cell>
          <cell r="AN1054">
            <v>40065.071904000004</v>
          </cell>
        </row>
        <row r="1055">
          <cell r="AB1055" t="str">
            <v>Ventas y Administracion [038]</v>
          </cell>
          <cell r="AC1055" t="str">
            <v>Mensual estudio contable [EstCont]</v>
          </cell>
          <cell r="AE1055" t="str">
            <v>Indice Gral Construccion CAC [IGralCAC]</v>
          </cell>
          <cell r="AF1055" t="str">
            <v>GG</v>
          </cell>
          <cell r="AJ1055" t="str">
            <v>Ventas y Administracion [038]Mensual estudio contable [EstCont]Indice Gral Construccion CAC [IGralCAC]</v>
          </cell>
          <cell r="AN1055">
            <v>38540.714281133565</v>
          </cell>
        </row>
        <row r="1056">
          <cell r="AB1056" t="str">
            <v>SERVICIOS VARIOS [002]</v>
          </cell>
          <cell r="AC1056" t="str">
            <v>ALARMA + Camaras e Internet [03VA000029]</v>
          </cell>
          <cell r="AE1056" t="str">
            <v>Indice Gral Construccion CAC [IGralCAC]</v>
          </cell>
          <cell r="AF1056" t="str">
            <v>GG</v>
          </cell>
          <cell r="AJ1056" t="str">
            <v>SERVICIOS VARIOS [002]ALARMA + Camaras e Internet [03VA000029]Indice Gral Construccion CAC [IGralCAC]</v>
          </cell>
          <cell r="AN1056">
            <v>2184.4001813868504</v>
          </cell>
        </row>
        <row r="1057">
          <cell r="AB1057" t="str">
            <v>MAMPOSTERIA [009]</v>
          </cell>
          <cell r="AC1057" t="str">
            <v>./Ladrillo macizo 15 cm [MAMP2]</v>
          </cell>
          <cell r="AE1057" t="str">
            <v>LADRILLO MACIZO [LAD03]</v>
          </cell>
          <cell r="AF1057" t="str">
            <v>MAT</v>
          </cell>
          <cell r="AJ1057" t="str">
            <v>MAMPOSTERIA [009]./Ladrillo macizo 15 cm [MAMP2]LADRILLO MACIZO [LAD03]</v>
          </cell>
          <cell r="AN1057">
            <v>23766.912</v>
          </cell>
        </row>
        <row r="1058">
          <cell r="AB1058" t="str">
            <v>TASA DE DERECHOS Y SERVICIOS [001]</v>
          </cell>
          <cell r="AC1058" t="str">
            <v>Servicio de provision de energia electrica [electricidad]</v>
          </cell>
          <cell r="AE1058" t="str">
            <v>Indice Gral Construccion CAC [IGralCAC]</v>
          </cell>
          <cell r="AF1058" t="str">
            <v>GG</v>
          </cell>
          <cell r="AJ1058" t="str">
            <v>TASA DE DERECHOS Y SERVICIOS [001]Servicio de provision de energia electrica [electricidad]Indice Gral Construccion CAC [IGralCAC]</v>
          </cell>
          <cell r="AN1058">
            <v>23472.430616278249</v>
          </cell>
        </row>
        <row r="1059">
          <cell r="AB1059" t="str">
            <v>Ventas y Administracion [038]</v>
          </cell>
          <cell r="AC1059" t="str">
            <v>Gastos de publicidad [Publicidad]</v>
          </cell>
          <cell r="AE1059" t="str">
            <v>Indice Gral Construccion CAC [IGralCAC]</v>
          </cell>
          <cell r="AF1059" t="str">
            <v>GG</v>
          </cell>
          <cell r="AJ1059" t="str">
            <v>Ventas y Administracion [038]Gastos de publicidad [Publicidad]Indice Gral Construccion CAC [IGralCAC]</v>
          </cell>
          <cell r="AN1059">
            <v>13724.318032958729</v>
          </cell>
        </row>
        <row r="1060">
          <cell r="AB1060" t="str">
            <v>INSTALACION ELECTRICA [029]</v>
          </cell>
          <cell r="AC1060" t="str">
            <v>CAÑERIA EN LOSA x piso [CañLosa]</v>
          </cell>
          <cell r="AE1060" t="str">
            <v>SubContrato de Instalacion electrica [SCElect]</v>
          </cell>
          <cell r="AF1060" t="str">
            <v>MO</v>
          </cell>
          <cell r="AJ1060" t="str">
            <v>INSTALACION ELECTRICA [029]CAÑERIA EN LOSA x piso [CañLosa]SubContrato de Instalacion electrica [SCElect]</v>
          </cell>
          <cell r="AN1060">
            <v>22677.167832167834</v>
          </cell>
        </row>
        <row r="1061">
          <cell r="AB1061" t="str">
            <v>ESTRUCTURAS [008]</v>
          </cell>
          <cell r="AC1061" t="str">
            <v>Consumibles Varios Aditivos,Desenco,clavos,EPS [EST40]</v>
          </cell>
          <cell r="AE1061" t="str">
            <v>Indice Materiales Construccion CAC [IMatCAC]</v>
          </cell>
          <cell r="AF1061" t="str">
            <v>MAT</v>
          </cell>
          <cell r="AJ1061" t="str">
            <v>ESTRUCTURAS [008]Consumibles Varios Aditivos,Desenco,clavos,EPS [EST40]Indice Materiales Construccion CAC [IMatCAC]</v>
          </cell>
          <cell r="AN1061">
            <v>7362.4941936000005</v>
          </cell>
        </row>
        <row r="1062">
          <cell r="AB1062" t="str">
            <v>ESTRUCTURAS [008]</v>
          </cell>
          <cell r="AC1062" t="str">
            <v/>
          </cell>
          <cell r="AE1062" t="str">
            <v>ALAMBRE NEGRO Nº16 [AC02]</v>
          </cell>
          <cell r="AF1062" t="str">
            <v>MAT</v>
          </cell>
          <cell r="AJ1062" t="str">
            <v>-</v>
          </cell>
          <cell r="AN1062">
            <v>28223.207999999999</v>
          </cell>
        </row>
        <row r="1063">
          <cell r="AB1063" t="str">
            <v>MAMPOSTERIA [009]</v>
          </cell>
          <cell r="AC1063" t="str">
            <v>./Ladrillo Hueco 12 cm . Mampostería hueco 8 o 12 - tradicional [MAMP7]</v>
          </cell>
          <cell r="AE1063" t="str">
            <v>Ladrillo Hueco 12x18x33 [LAD06]</v>
          </cell>
          <cell r="AF1063" t="str">
            <v>MAT</v>
          </cell>
          <cell r="AJ1063" t="str">
            <v>MAMPOSTERIA [009]./Ladrillo Hueco 12 cm . Mampostería hueco 8 o 12 - tradicional [MAMP7]Ladrillo Hueco 12x18x33 [LAD06]</v>
          </cell>
          <cell r="AN1063">
            <v>39215.404799999997</v>
          </cell>
        </row>
        <row r="1064">
          <cell r="AB1064" t="str">
            <v>MAMPOSTERIA [009]</v>
          </cell>
          <cell r="AC1064" t="str">
            <v>./Ladrillo Hueco 12 cm . Mampostería hueco 8 o 12 - tradicional [MAMP7]</v>
          </cell>
          <cell r="AE1064" t="str">
            <v>Ladrillo Hueco 12x18x33 [LAD06]</v>
          </cell>
          <cell r="AF1064" t="str">
            <v>MAT</v>
          </cell>
          <cell r="AJ1064" t="str">
            <v>MAMPOSTERIA [009]./Ladrillo Hueco 12 cm . Mampostería hueco 8 o 12 - tradicional [MAMP7]Ladrillo Hueco 12x18x33 [LAD06]</v>
          </cell>
          <cell r="AN1064">
            <v>-32025.913919999999</v>
          </cell>
        </row>
        <row r="1065">
          <cell r="AB1065" t="str">
            <v>MAMPOSTERIA [009]</v>
          </cell>
          <cell r="AC1065" t="str">
            <v/>
          </cell>
          <cell r="AE1065" t="str">
            <v/>
          </cell>
          <cell r="AF1065" t="str">
            <v>MAT</v>
          </cell>
          <cell r="AJ1065" t="str">
            <v>-</v>
          </cell>
          <cell r="AN1065">
            <v>5912.0688743999999</v>
          </cell>
        </row>
        <row r="1066">
          <cell r="AB1066" t="str">
            <v>TASA DE DERECHOS Y SERVICIOS [001]</v>
          </cell>
          <cell r="AC1066" t="str">
            <v>PERMISOS MUNICIPALES [03VA000100]</v>
          </cell>
          <cell r="AE1066" t="str">
            <v>Indice Gral Construccion CAC [IGralCAC]</v>
          </cell>
          <cell r="AF1066" t="str">
            <v>GG</v>
          </cell>
          <cell r="AJ1066" t="str">
            <v>TASA DE DERECHOS Y SERVICIOS [001]PERMISOS MUNICIPALES [03VA000100]Indice Gral Construccion CAC [IGralCAC]</v>
          </cell>
          <cell r="AN1066">
            <v>248.17934960142364</v>
          </cell>
        </row>
        <row r="1067">
          <cell r="AB1067" t="str">
            <v>TASA DE DERECHOS Y SERVICIOS [001]</v>
          </cell>
          <cell r="AC1067" t="str">
            <v>PERMISOS MUNICIPALES [03VA000100]</v>
          </cell>
          <cell r="AE1067" t="str">
            <v>Indice Gral Construccion CAC [IGralCAC]</v>
          </cell>
          <cell r="AF1067" t="str">
            <v>GG</v>
          </cell>
          <cell r="AJ1067" t="str">
            <v>TASA DE DERECHOS Y SERVICIOS [001]PERMISOS MUNICIPALES [03VA000100]Indice Gral Construccion CAC [IGralCAC]</v>
          </cell>
          <cell r="AN1067">
            <v>1677.6924033056239</v>
          </cell>
        </row>
        <row r="1068">
          <cell r="AB1068" t="str">
            <v>TASA DE DERECHOS Y SERVICIOS [001]</v>
          </cell>
          <cell r="AC1068" t="str">
            <v>PERMISOS MUNICIPALES [03VA000100]</v>
          </cell>
          <cell r="AE1068" t="str">
            <v>Indice Gral Construccion CAC [IGralCAC]</v>
          </cell>
          <cell r="AF1068" t="str">
            <v>GG</v>
          </cell>
          <cell r="AJ1068" t="str">
            <v>TASA DE DERECHOS Y SERVICIOS [001]PERMISOS MUNICIPALES [03VA000100]Indice Gral Construccion CAC [IGralCAC]</v>
          </cell>
          <cell r="AN1068">
            <v>1677.6924033056239</v>
          </cell>
        </row>
        <row r="1069">
          <cell r="AB1069" t="str">
            <v>TASA DE DERECHOS Y SERVICIOS [001]</v>
          </cell>
          <cell r="AC1069" t="str">
            <v>PERMISOS MUNICIPALES [03VA000100]</v>
          </cell>
          <cell r="AE1069" t="str">
            <v>Indice Gral Construccion CAC [IGralCAC]</v>
          </cell>
          <cell r="AF1069" t="str">
            <v>GG</v>
          </cell>
          <cell r="AJ1069" t="str">
            <v>TASA DE DERECHOS Y SERVICIOS [001]PERMISOS MUNICIPALES [03VA000100]Indice Gral Construccion CAC [IGralCAC]</v>
          </cell>
          <cell r="AN1069">
            <v>248.17934960142364</v>
          </cell>
        </row>
        <row r="1070">
          <cell r="AB1070" t="str">
            <v>TASA DE DERECHOS Y SERVICIOS [001]</v>
          </cell>
          <cell r="AC1070" t="str">
            <v>PERMISOS MUNICIPALES [03VA000100]</v>
          </cell>
          <cell r="AE1070" t="str">
            <v>Indice Gral Construccion CAC [IGralCAC]</v>
          </cell>
          <cell r="AF1070" t="str">
            <v>GG</v>
          </cell>
          <cell r="AJ1070" t="str">
            <v>TASA DE DERECHOS Y SERVICIOS [001]PERMISOS MUNICIPALES [03VA000100]Indice Gral Construccion CAC [IGralCAC]</v>
          </cell>
          <cell r="AN1070">
            <v>694.90217888398627</v>
          </cell>
        </row>
        <row r="1071">
          <cell r="AB1071" t="str">
            <v>TASA DE DERECHOS Y SERVICIOS [001]</v>
          </cell>
          <cell r="AC1071" t="str">
            <v>PERMISOS MUNICIPALES [03VA000100]</v>
          </cell>
          <cell r="AE1071" t="str">
            <v>Indice Gral Construccion CAC [IGralCAC]</v>
          </cell>
          <cell r="AF1071" t="str">
            <v>GG</v>
          </cell>
          <cell r="AJ1071" t="str">
            <v>TASA DE DERECHOS Y SERVICIOS [001]PERMISOS MUNICIPALES [03VA000100]Indice Gral Construccion CAC [IGralCAC]</v>
          </cell>
          <cell r="AN1071">
            <v>248.17934960142364</v>
          </cell>
        </row>
        <row r="1072">
          <cell r="AB1072" t="str">
            <v>TASA DE DERECHOS Y SERVICIOS [001]</v>
          </cell>
          <cell r="AC1072" t="str">
            <v>PERMISOS MUNICIPALES [03VA000100]</v>
          </cell>
          <cell r="AE1072" t="str">
            <v>Indice Gral Construccion CAC [IGralCAC]</v>
          </cell>
          <cell r="AF1072" t="str">
            <v>GG</v>
          </cell>
          <cell r="AJ1072" t="str">
            <v>TASA DE DERECHOS Y SERVICIOS [001]PERMISOS MUNICIPALES [03VA000100]Indice Gral Construccion CAC [IGralCAC]</v>
          </cell>
          <cell r="AN1072">
            <v>1677.6924033056239</v>
          </cell>
        </row>
        <row r="1073">
          <cell r="AB1073" t="str">
            <v>TASA DE DERECHOS Y SERVICIOS [001]</v>
          </cell>
          <cell r="AC1073" t="str">
            <v>PERMISOS MUNICIPALES [03VA000100]</v>
          </cell>
          <cell r="AE1073" t="str">
            <v>Indice Gral Construccion CAC [IGralCAC]</v>
          </cell>
          <cell r="AF1073" t="str">
            <v>GG</v>
          </cell>
          <cell r="AJ1073" t="str">
            <v>TASA DE DERECHOS Y SERVICIOS [001]PERMISOS MUNICIPALES [03VA000100]Indice Gral Construccion CAC [IGralCAC]</v>
          </cell>
          <cell r="AN1073">
            <v>248.17934960142364</v>
          </cell>
        </row>
        <row r="1074">
          <cell r="AB1074" t="str">
            <v>TASA DE DERECHOS Y SERVICIOS [001]</v>
          </cell>
          <cell r="AC1074" t="str">
            <v>PERMISOS MUNICIPALES [03VA000100]</v>
          </cell>
          <cell r="AE1074" t="str">
            <v>Indice Gral Construccion CAC [IGralCAC]</v>
          </cell>
          <cell r="AF1074" t="str">
            <v>GG</v>
          </cell>
          <cell r="AJ1074" t="str">
            <v>TASA DE DERECHOS Y SERVICIOS [001]PERMISOS MUNICIPALES [03VA000100]Indice Gral Construccion CAC [IGralCAC]</v>
          </cell>
          <cell r="AN1074">
            <v>1677.6924033056239</v>
          </cell>
        </row>
        <row r="1075">
          <cell r="AB1075" t="str">
            <v>TASA DE DERECHOS Y SERVICIOS [001]</v>
          </cell>
          <cell r="AC1075" t="str">
            <v>PERMISOS MUNICIPALES [03VA000100]</v>
          </cell>
          <cell r="AE1075" t="str">
            <v>Indice Gral Construccion CAC [IGralCAC]</v>
          </cell>
          <cell r="AF1075" t="str">
            <v>GG</v>
          </cell>
          <cell r="AJ1075" t="str">
            <v>TASA DE DERECHOS Y SERVICIOS [001]PERMISOS MUNICIPALES [03VA000100]Indice Gral Construccion CAC [IGralCAC]</v>
          </cell>
          <cell r="AN1075">
            <v>694.90217888398627</v>
          </cell>
        </row>
        <row r="1076">
          <cell r="AB1076" t="str">
            <v>TASA DE DERECHOS Y SERVICIOS [001]</v>
          </cell>
          <cell r="AC1076" t="str">
            <v>PERMISOS MUNICIPALES [03VA000100]</v>
          </cell>
          <cell r="AE1076" t="str">
            <v>Indice Gral Construccion CAC [IGralCAC]</v>
          </cell>
          <cell r="AF1076" t="str">
            <v>GG</v>
          </cell>
          <cell r="AJ1076" t="str">
            <v>TASA DE DERECHOS Y SERVICIOS [001]PERMISOS MUNICIPALES [03VA000100]Indice Gral Construccion CAC [IGralCAC]</v>
          </cell>
          <cell r="AN1076">
            <v>248.17934960142364</v>
          </cell>
        </row>
        <row r="1077">
          <cell r="AB1077" t="str">
            <v>TASA DE DERECHOS Y SERVICIOS [001]</v>
          </cell>
          <cell r="AC1077" t="str">
            <v>PERMISOS MUNICIPALES [03VA000100]</v>
          </cell>
          <cell r="AE1077" t="str">
            <v>Indice Gral Construccion CAC [IGralCAC]</v>
          </cell>
          <cell r="AF1077" t="str">
            <v>GG</v>
          </cell>
          <cell r="AJ1077" t="str">
            <v>TASA DE DERECHOS Y SERVICIOS [001]PERMISOS MUNICIPALES [03VA000100]Indice Gral Construccion CAC [IGralCAC]</v>
          </cell>
          <cell r="AN1077">
            <v>1677.6924033056239</v>
          </cell>
        </row>
        <row r="1078">
          <cell r="AB1078" t="str">
            <v>ESTRUCTURAS [008]</v>
          </cell>
          <cell r="AC1078" t="str">
            <v>Consumibles Varios Aditivos,Desenco,clavos,EPS [EST40]</v>
          </cell>
          <cell r="AE1078" t="str">
            <v>Indice Materiales Construccion CAC [IMatCAC]</v>
          </cell>
          <cell r="AF1078" t="str">
            <v>MAT</v>
          </cell>
          <cell r="AJ1078" t="str">
            <v>ESTRUCTURAS [008]Consumibles Varios Aditivos,Desenco,clavos,EPS [EST40]Indice Materiales Construccion CAC [IMatCAC]</v>
          </cell>
          <cell r="AN1078">
            <v>36640.655999999995</v>
          </cell>
        </row>
        <row r="1079">
          <cell r="AB1079" t="str">
            <v>ESTRUCTURAS [008]</v>
          </cell>
          <cell r="AE1079" t="str">
            <v>HORMIGON H-21 ELABORADO [H21ELAB]</v>
          </cell>
          <cell r="AF1079" t="str">
            <v>MAT</v>
          </cell>
          <cell r="AJ1079" t="str">
            <v>-</v>
          </cell>
          <cell r="AN1079">
            <v>1036088.82</v>
          </cell>
        </row>
        <row r="1080">
          <cell r="AB1080" t="str">
            <v>ESTRUCTURAS [008]</v>
          </cell>
          <cell r="AE1080" t="str">
            <v>BOMBEO DE Hº [BOM01]</v>
          </cell>
          <cell r="AF1080" t="str">
            <v>MAT</v>
          </cell>
          <cell r="AJ1080" t="str">
            <v>-</v>
          </cell>
          <cell r="AN1080">
            <v>167111.1</v>
          </cell>
        </row>
        <row r="1081">
          <cell r="AB1081" t="str">
            <v>ESTRUCTURAS [008]</v>
          </cell>
          <cell r="AC1081" t="str">
            <v/>
          </cell>
          <cell r="AE1081" t="str">
            <v>HIERRO TORSIONADO [AC01]</v>
          </cell>
          <cell r="AF1081" t="str">
            <v>MAT</v>
          </cell>
          <cell r="AJ1081" t="str">
            <v>-</v>
          </cell>
          <cell r="AN1081">
            <v>106003.3507759044</v>
          </cell>
        </row>
        <row r="1082">
          <cell r="AB1082" t="str">
            <v>ESTRUCTURAS [008]</v>
          </cell>
          <cell r="AC1082" t="str">
            <v/>
          </cell>
          <cell r="AE1082" t="str">
            <v>HIERRO TORSIONADO [AC01]</v>
          </cell>
          <cell r="AF1082" t="str">
            <v>MAT</v>
          </cell>
          <cell r="AJ1082" t="str">
            <v>-</v>
          </cell>
          <cell r="AN1082">
            <v>104559.14743601035</v>
          </cell>
        </row>
        <row r="1083">
          <cell r="AB1083" t="str">
            <v>ESTRUCTURAS [008]</v>
          </cell>
          <cell r="AC1083" t="str">
            <v/>
          </cell>
          <cell r="AE1083" t="str">
            <v>HIERRO TORSIONADO [AC01]</v>
          </cell>
          <cell r="AF1083" t="str">
            <v>MAT</v>
          </cell>
          <cell r="AJ1083" t="str">
            <v>-</v>
          </cell>
          <cell r="AN1083">
            <v>435324.77596483193</v>
          </cell>
        </row>
        <row r="1084">
          <cell r="AB1084" t="str">
            <v>ESTRUCTURAS [008]</v>
          </cell>
          <cell r="AC1084" t="str">
            <v/>
          </cell>
          <cell r="AE1084" t="str">
            <v>HIERRO TORSIONADO [AC01]</v>
          </cell>
          <cell r="AF1084" t="str">
            <v>MAT</v>
          </cell>
          <cell r="AJ1084" t="str">
            <v>-</v>
          </cell>
          <cell r="AN1084">
            <v>122596.25917828534</v>
          </cell>
        </row>
        <row r="1085">
          <cell r="AB1085" t="str">
            <v>ESTRUCTURAS [008]</v>
          </cell>
          <cell r="AC1085" t="str">
            <v/>
          </cell>
          <cell r="AE1085" t="str">
            <v>Malla Q-188 Ø6 por kg [MallaQ188]</v>
          </cell>
          <cell r="AF1085" t="str">
            <v>MAT</v>
          </cell>
          <cell r="AJ1085" t="str">
            <v>-</v>
          </cell>
          <cell r="AN1085">
            <v>685603.4082064142</v>
          </cell>
        </row>
        <row r="1086">
          <cell r="AB1086" t="str">
            <v>ESTRUCTURAS [008]</v>
          </cell>
          <cell r="AC1086" t="str">
            <v/>
          </cell>
          <cell r="AE1086" t="str">
            <v>HIERRO TORSIONADO [AC01]</v>
          </cell>
          <cell r="AF1086" t="str">
            <v>MAT</v>
          </cell>
          <cell r="AJ1086" t="str">
            <v>-</v>
          </cell>
          <cell r="AN1086">
            <v>56416.919158836281</v>
          </cell>
        </row>
        <row r="1087">
          <cell r="AB1087" t="str">
            <v>ESTRUCTURAS [008]</v>
          </cell>
          <cell r="AC1087" t="str">
            <v/>
          </cell>
          <cell r="AE1087" t="str">
            <v>HIERRO TORSIONADO [AC01]</v>
          </cell>
          <cell r="AF1087" t="str">
            <v>MAT</v>
          </cell>
          <cell r="AJ1087" t="str">
            <v>-</v>
          </cell>
          <cell r="AN1087">
            <v>506411.42130502564</v>
          </cell>
        </row>
        <row r="1088">
          <cell r="AB1088" t="str">
            <v>ESTRUCTURAS [008]</v>
          </cell>
          <cell r="AC1088" t="str">
            <v/>
          </cell>
          <cell r="AE1088" t="str">
            <v>HIERRO TORSIONADO [AC01]</v>
          </cell>
          <cell r="AF1088" t="str">
            <v>MAT</v>
          </cell>
          <cell r="AJ1088" t="str">
            <v>-</v>
          </cell>
          <cell r="AN1088">
            <v>329608.01360030542</v>
          </cell>
        </row>
        <row r="1089">
          <cell r="AB1089" t="str">
            <v>MAMPOSTERIA [009]</v>
          </cell>
          <cell r="AC1089" t="str">
            <v/>
          </cell>
          <cell r="AE1089" t="str">
            <v/>
          </cell>
          <cell r="AF1089" t="str">
            <v>MAT</v>
          </cell>
          <cell r="AJ1089" t="str">
            <v>-</v>
          </cell>
          <cell r="AN1089">
            <v>7553.6197775999999</v>
          </cell>
        </row>
        <row r="1090">
          <cell r="AB1090" t="str">
            <v>SERVICIOS VARIOS [002]</v>
          </cell>
          <cell r="AC1090" t="str">
            <v>FLETES [03VA000032]</v>
          </cell>
          <cell r="AE1090" t="str">
            <v>Indice Gral Construccion CAC [IGralCAC]</v>
          </cell>
          <cell r="AF1090" t="str">
            <v>GG</v>
          </cell>
          <cell r="AJ1090" t="str">
            <v>SERVICIOS VARIOS [002]FLETES [03VA000032]Indice Gral Construccion CAC [IGralCAC]</v>
          </cell>
          <cell r="AN1090">
            <v>496.35869920284728</v>
          </cell>
        </row>
        <row r="1091">
          <cell r="AB1091" t="str">
            <v>MAMPOSTERIA [009]</v>
          </cell>
          <cell r="AC1091" t="str">
            <v>./Ladrillo Hueco 8 cm . Mampostería de Hueco 8 o 12 - rapibrick [MAMP6]</v>
          </cell>
          <cell r="AE1091" t="str">
            <v>Ladrillo Hueco 8x18x33 [LAD05]</v>
          </cell>
          <cell r="AF1091" t="str">
            <v>MAT</v>
          </cell>
          <cell r="AJ1091" t="str">
            <v>MAMPOSTERIA [009]./Ladrillo Hueco 8 cm . Mampostería de Hueco 8 o 12 - rapibrick [MAMP6]Ladrillo Hueco 8x18x33 [LAD05]</v>
          </cell>
          <cell r="AN1091">
            <v>40048.732151999997</v>
          </cell>
        </row>
        <row r="1092">
          <cell r="AB1092" t="str">
            <v>MAMPOSTERIA [009]</v>
          </cell>
          <cell r="AC1092" t="str">
            <v/>
          </cell>
          <cell r="AE1092" t="str">
            <v/>
          </cell>
          <cell r="AF1092" t="str">
            <v>MAT</v>
          </cell>
          <cell r="AJ1092" t="str">
            <v>-</v>
          </cell>
          <cell r="AN1092">
            <v>51457.840199999999</v>
          </cell>
        </row>
        <row r="1093">
          <cell r="AB1093" t="str">
            <v>TASA DE DERECHOS Y SERVICIOS [001]</v>
          </cell>
          <cell r="AC1093" t="str">
            <v>PERMISOS MUNICIPALES [03VA000100]</v>
          </cell>
          <cell r="AE1093" t="str">
            <v>Indice Gral Construccion CAC [IGralCAC]</v>
          </cell>
          <cell r="AF1093" t="str">
            <v>GG</v>
          </cell>
          <cell r="AJ1093" t="str">
            <v>TASA DE DERECHOS Y SERVICIOS [001]PERMISOS MUNICIPALES [03VA000100]Indice Gral Construccion CAC [IGralCAC]</v>
          </cell>
          <cell r="AN1093">
            <v>1046.2745020496818</v>
          </cell>
        </row>
        <row r="1094">
          <cell r="AB1094" t="str">
            <v>TASA DE DERECHOS Y SERVICIOS [001]</v>
          </cell>
          <cell r="AC1094" t="str">
            <v>PERMISOS MUNICIPALES [03VA000100]</v>
          </cell>
          <cell r="AE1094" t="str">
            <v>Indice Gral Construccion CAC [IGralCAC]</v>
          </cell>
          <cell r="AF1094" t="str">
            <v>GG</v>
          </cell>
          <cell r="AJ1094" t="str">
            <v>TASA DE DERECHOS Y SERVICIOS [001]PERMISOS MUNICIPALES [03VA000100]Indice Gral Construccion CAC [IGralCAC]</v>
          </cell>
          <cell r="AN1094">
            <v>248.17934960142364</v>
          </cell>
        </row>
        <row r="1095">
          <cell r="AB1095" t="str">
            <v>TASA DE DERECHOS Y SERVICIOS [001]</v>
          </cell>
          <cell r="AC1095" t="str">
            <v>PERMISOS MUNICIPALES [03VA000100]</v>
          </cell>
          <cell r="AE1095" t="str">
            <v>Indice Gral Construccion CAC [IGralCAC]</v>
          </cell>
          <cell r="AF1095" t="str">
            <v>GG</v>
          </cell>
          <cell r="AJ1095" t="str">
            <v>TASA DE DERECHOS Y SERVICIOS [001]PERMISOS MUNICIPALES [03VA000100]Indice Gral Construccion CAC [IGralCAC]</v>
          </cell>
          <cell r="AN1095">
            <v>694.90217888398627</v>
          </cell>
        </row>
        <row r="1096">
          <cell r="AB1096" t="str">
            <v>SERVICIOS VARIOS [002]</v>
          </cell>
          <cell r="AC1096" t="str">
            <v>ALARMA + Camaras e Internet [03VA000029]</v>
          </cell>
          <cell r="AE1096" t="str">
            <v>Indice Gral Construccion CAC [IGralCAC]</v>
          </cell>
          <cell r="AF1096" t="str">
            <v>GG</v>
          </cell>
          <cell r="AJ1096" t="str">
            <v>SERVICIOS VARIOS [002]ALARMA + Camaras e Internet [03VA000029]Indice Gral Construccion CAC [IGralCAC]</v>
          </cell>
          <cell r="AN1096">
            <v>3040.1970326174396</v>
          </cell>
        </row>
        <row r="1097">
          <cell r="AB1097" t="str">
            <v>TASA DE DERECHOS Y SERVICIOS [001]</v>
          </cell>
          <cell r="AC1097" t="str">
            <v>PERMISOS MUNICIPALES [03VA000100]</v>
          </cell>
          <cell r="AE1097" t="str">
            <v>Indice Gral Construccion CAC [IGralCAC]</v>
          </cell>
          <cell r="AF1097" t="str">
            <v>GG</v>
          </cell>
          <cell r="AJ1097" t="str">
            <v>TASA DE DERECHOS Y SERVICIOS [001]PERMISOS MUNICIPALES [03VA000100]Indice Gral Construccion CAC [IGralCAC]</v>
          </cell>
          <cell r="AN1097">
            <v>694.90217888398627</v>
          </cell>
        </row>
        <row r="1098">
          <cell r="AB1098" t="str">
            <v>MAMPOSTERIA [009]</v>
          </cell>
          <cell r="AE1098" t="str">
            <v>RapiBrick - 30Kg [pegmam]</v>
          </cell>
          <cell r="AF1098" t="str">
            <v>MAT</v>
          </cell>
          <cell r="AJ1098" t="str">
            <v>-</v>
          </cell>
          <cell r="AN1098">
            <v>34372.896479999996</v>
          </cell>
        </row>
        <row r="1099">
          <cell r="AB1099" t="str">
            <v>ESTRUCTURAS [008]</v>
          </cell>
          <cell r="AC1099" t="str">
            <v>BOVEDILLAS + LOSA CASETONADO [EST16]</v>
          </cell>
          <cell r="AE1099" t="str">
            <v>CASETON EPS 50X50X12 [EPS01]</v>
          </cell>
          <cell r="AF1099" t="str">
            <v>MAT</v>
          </cell>
          <cell r="AJ1099" t="str">
            <v>ESTRUCTURAS [008]BOVEDILLAS + LOSA CASETONADO [EST16]CASETON EPS 50X50X12 [EPS01]</v>
          </cell>
          <cell r="AN1099">
            <v>71998.889039999995</v>
          </cell>
        </row>
        <row r="1100">
          <cell r="AB1100" t="str">
            <v>TASA DE DERECHOS Y SERVICIOS [001]</v>
          </cell>
          <cell r="AC1100" t="str">
            <v>TASAS, DERECHOS, SERVICIOS [98TD000001]</v>
          </cell>
          <cell r="AE1100" t="str">
            <v>Indice Gral Construccion CAC [IGralCAC]</v>
          </cell>
          <cell r="AF1100" t="str">
            <v>GG</v>
          </cell>
          <cell r="AJ1100" t="str">
            <v>TASA DE DERECHOS Y SERVICIOS [001]TASAS, DERECHOS, SERVICIOS [98TD000001]Indice Gral Construccion CAC [IGralCAC]</v>
          </cell>
          <cell r="AN1100">
            <v>1247.3494110967554</v>
          </cell>
        </row>
        <row r="1101">
          <cell r="AB1101" t="str">
            <v>TASA DE DERECHOS Y SERVICIOS [001]</v>
          </cell>
          <cell r="AC1101" t="str">
            <v>PERMISOS MUNICIPALES [03VA000100]</v>
          </cell>
          <cell r="AE1101" t="str">
            <v>Indice Gral Construccion CAC [IGralCAC]</v>
          </cell>
          <cell r="AF1101" t="str">
            <v>GG</v>
          </cell>
          <cell r="AJ1101" t="str">
            <v>TASA DE DERECHOS Y SERVICIOS [001]PERMISOS MUNICIPALES [03VA000100]Indice Gral Construccion CAC [IGralCAC]</v>
          </cell>
          <cell r="AN1101">
            <v>1046.2745020496818</v>
          </cell>
        </row>
        <row r="1102">
          <cell r="AB1102" t="str">
            <v>TASA DE DERECHOS Y SERVICIOS [001]</v>
          </cell>
          <cell r="AC1102" t="str">
            <v>TASAS, DERECHOS, SERVICIOS [98TD000001]</v>
          </cell>
          <cell r="AE1102" t="str">
            <v>Indice Gral Construccion CAC [IGralCAC]</v>
          </cell>
          <cell r="AF1102" t="str">
            <v>GG</v>
          </cell>
          <cell r="AJ1102" t="str">
            <v>TASA DE DERECHOS Y SERVICIOS [001]TASAS, DERECHOS, SERVICIOS [98TD000001]Indice Gral Construccion CAC [IGralCAC]</v>
          </cell>
          <cell r="AN1102">
            <v>1247.3494110967554</v>
          </cell>
        </row>
        <row r="1103">
          <cell r="AB1103" t="str">
            <v>MAMPOSTERIA [009]</v>
          </cell>
          <cell r="AC1103" t="str">
            <v>./Ladrillo Hueco 12 cm . Mampostería hueco 8 o 12 - tradicional [MAMP7]</v>
          </cell>
          <cell r="AE1103" t="str">
            <v>Ladrillo Hueco 12x18x33 [LAD06]</v>
          </cell>
          <cell r="AF1103" t="str">
            <v>MAT</v>
          </cell>
          <cell r="AJ1103" t="str">
            <v>MAMPOSTERIA [009]./Ladrillo Hueco 12 cm . Mampostería hueco 8 o 12 - tradicional [MAMP7]Ladrillo Hueco 12x18x33 [LAD06]</v>
          </cell>
          <cell r="AN1103">
            <v>39999.712895999997</v>
          </cell>
        </row>
        <row r="1104">
          <cell r="AB1104" t="str">
            <v>SERVICIOS VARIOS [002]</v>
          </cell>
          <cell r="AC1104" t="str">
            <v>ALARMA + Camaras e Internet [03VA000029]</v>
          </cell>
          <cell r="AE1104" t="str">
            <v>Indice Gral Construccion CAC [IGralCAC]</v>
          </cell>
          <cell r="AF1104" t="str">
            <v>GG</v>
          </cell>
          <cell r="AJ1104" t="str">
            <v>SERVICIOS VARIOS [002]ALARMA + Camaras e Internet [03VA000029]Indice Gral Construccion CAC [IGralCAC]</v>
          </cell>
          <cell r="AN1104">
            <v>2830.4606642692765</v>
          </cell>
        </row>
        <row r="1105">
          <cell r="AB1105" t="str">
            <v>INSTALACION ELECTRICA [029]</v>
          </cell>
          <cell r="AC1105" t="str">
            <v>CAÑERIA EN LOSA x piso [CañLosa]</v>
          </cell>
          <cell r="AE1105" t="str">
            <v>SubContrato de Instalacion electrica [SCElect]</v>
          </cell>
          <cell r="AF1105" t="str">
            <v>MO</v>
          </cell>
          <cell r="AJ1105" t="str">
            <v>INSTALACION ELECTRICA [029]CAÑERIA EN LOSA x piso [CañLosa]SubContrato de Instalacion electrica [SCElect]</v>
          </cell>
          <cell r="AN1105">
            <v>22677.167832167834</v>
          </cell>
        </row>
        <row r="1106">
          <cell r="AB1106" t="str">
            <v>MAMPOSTERIA [009]</v>
          </cell>
          <cell r="AC1106" t="str">
            <v>./Ladrillo Hueco 12 cm . Mampostería hueco 8 o 12 - tradicional [MAMP7]</v>
          </cell>
          <cell r="AE1106" t="str">
            <v>Ladrillo Hueco 12x18x33 [LAD06]</v>
          </cell>
          <cell r="AF1106" t="str">
            <v>MAT</v>
          </cell>
          <cell r="AJ1106" t="str">
            <v>MAMPOSTERIA [009]./Ladrillo Hueco 12 cm . Mampostería hueco 8 o 12 - tradicional [MAMP7]Ladrillo Hueco 12x18x33 [LAD06]</v>
          </cell>
          <cell r="AN1106">
            <v>39215.404799999997</v>
          </cell>
        </row>
        <row r="1107">
          <cell r="AB1107" t="str">
            <v>ESTRUCTURAS [008]</v>
          </cell>
          <cell r="AC1107" t="str">
            <v/>
          </cell>
          <cell r="AE1107" t="str">
            <v>ALAMBRE NEGRO Nº16 [AC02]</v>
          </cell>
          <cell r="AF1107" t="str">
            <v>MAT</v>
          </cell>
          <cell r="AJ1107" t="str">
            <v>-</v>
          </cell>
          <cell r="AN1107">
            <v>13928.40072</v>
          </cell>
        </row>
        <row r="1108">
          <cell r="AB1108" t="str">
            <v>ESTRUCTURAS [008]</v>
          </cell>
          <cell r="AC1108" t="str">
            <v>Consumibles Varios Aditivos,Desenco,clavos,EPS [EST40]</v>
          </cell>
          <cell r="AE1108" t="str">
            <v>Indice Materiales Construccion CAC [IMatCAC]</v>
          </cell>
          <cell r="AF1108" t="str">
            <v>MAT</v>
          </cell>
          <cell r="AJ1108" t="str">
            <v>ESTRUCTURAS [008]Consumibles Varios Aditivos,Desenco,clavos,EPS [EST40]Indice Materiales Construccion CAC [IMatCAC]</v>
          </cell>
          <cell r="AN1108">
            <v>7424.6842799999995</v>
          </cell>
        </row>
        <row r="1109">
          <cell r="AB1109" t="str">
            <v>ESTRUCTURAS [008]</v>
          </cell>
          <cell r="AC1109" t="str">
            <v>Consumibles Varios Aditivos,Desenco,clavos,EPS [EST40]</v>
          </cell>
          <cell r="AE1109" t="str">
            <v>Indice Materiales Construccion CAC [IMatCAC]</v>
          </cell>
          <cell r="AF1109" t="str">
            <v>MAT</v>
          </cell>
          <cell r="AJ1109" t="str">
            <v>ESTRUCTURAS [008]Consumibles Varios Aditivos,Desenco,clavos,EPS [EST40]Indice Materiales Construccion CAC [IMatCAC]</v>
          </cell>
          <cell r="AN1109">
            <v>13376.31516</v>
          </cell>
        </row>
        <row r="1110">
          <cell r="AB1110" t="str">
            <v>TASA DE DERECHOS Y SERVICIOS [001]</v>
          </cell>
          <cell r="AC1110" t="str">
            <v>PERMISOS MUNICIPALES [03VA000100]</v>
          </cell>
          <cell r="AE1110" t="str">
            <v>Indice Gral Construccion CAC [IGralCAC]</v>
          </cell>
          <cell r="AF1110" t="str">
            <v>GG</v>
          </cell>
          <cell r="AJ1110" t="str">
            <v>TASA DE DERECHOS Y SERVICIOS [001]PERMISOS MUNICIPALES [03VA000100]Indice Gral Construccion CAC [IGralCAC]</v>
          </cell>
          <cell r="AN1110">
            <v>694.90217888398627</v>
          </cell>
        </row>
        <row r="1111">
          <cell r="AB1111" t="str">
            <v>TASA DE DERECHOS Y SERVICIOS [001]</v>
          </cell>
          <cell r="AC1111" t="str">
            <v>PERMISOS MUNICIPALES [03VA000100]</v>
          </cell>
          <cell r="AE1111" t="str">
            <v>Indice Gral Construccion CAC [IGralCAC]</v>
          </cell>
          <cell r="AF1111" t="str">
            <v>GG</v>
          </cell>
          <cell r="AJ1111" t="str">
            <v>TASA DE DERECHOS Y SERVICIOS [001]PERMISOS MUNICIPALES [03VA000100]Indice Gral Construccion CAC [IGralCAC]</v>
          </cell>
          <cell r="AN1111">
            <v>1046.1255944399209</v>
          </cell>
        </row>
        <row r="1112">
          <cell r="AB1112" t="str">
            <v>TASA DE DERECHOS Y SERVICIOS [001]</v>
          </cell>
          <cell r="AC1112" t="str">
            <v>PERMISOS MUNICIPALES [03VA000100]</v>
          </cell>
          <cell r="AE1112" t="str">
            <v>Indice Gral Construccion CAC [IGralCAC]</v>
          </cell>
          <cell r="AF1112" t="str">
            <v>GG</v>
          </cell>
          <cell r="AJ1112" t="str">
            <v>TASA DE DERECHOS Y SERVICIOS [001]PERMISOS MUNICIPALES [03VA000100]Indice Gral Construccion CAC [IGralCAC]</v>
          </cell>
          <cell r="AN1112">
            <v>694.90217888398627</v>
          </cell>
        </row>
        <row r="1113">
          <cell r="AB1113" t="str">
            <v>TASA DE DERECHOS Y SERVICIOS [001]</v>
          </cell>
          <cell r="AC1113" t="str">
            <v>PERMISOS MUNICIPALES [03VA000100]</v>
          </cell>
          <cell r="AE1113" t="str">
            <v>Indice Gral Construccion CAC [IGralCAC]</v>
          </cell>
          <cell r="AF1113" t="str">
            <v>GG</v>
          </cell>
          <cell r="AJ1113" t="str">
            <v>TASA DE DERECHOS Y SERVICIOS [001]PERMISOS MUNICIPALES [03VA000100]Indice Gral Construccion CAC [IGralCAC]</v>
          </cell>
          <cell r="AN1113">
            <v>248.17934960142364</v>
          </cell>
        </row>
        <row r="1114">
          <cell r="AB1114" t="str">
            <v>TASA DE DERECHOS Y SERVICIOS [001]</v>
          </cell>
          <cell r="AC1114" t="str">
            <v>PERMISOS MUNICIPALES [03VA000100]</v>
          </cell>
          <cell r="AE1114" t="str">
            <v>Indice Gral Construccion CAC [IGralCAC]</v>
          </cell>
          <cell r="AF1114" t="str">
            <v>GG</v>
          </cell>
          <cell r="AJ1114" t="str">
            <v>TASA DE DERECHOS Y SERVICIOS [001]PERMISOS MUNICIPALES [03VA000100]Indice Gral Construccion CAC [IGralCAC]</v>
          </cell>
          <cell r="AN1114">
            <v>4581.3907936422802</v>
          </cell>
        </row>
        <row r="1115">
          <cell r="AB1115" t="str">
            <v>TASA DE DERECHOS Y SERVICIOS [001]</v>
          </cell>
          <cell r="AC1115" t="str">
            <v>PERMISOS MUNICIPALES [03VA000100]</v>
          </cell>
          <cell r="AE1115" t="str">
            <v>Indice Gral Construccion CAC [IGralCAC]</v>
          </cell>
          <cell r="AF1115" t="str">
            <v>GG</v>
          </cell>
          <cell r="AJ1115" t="str">
            <v>TASA DE DERECHOS Y SERVICIOS [001]PERMISOS MUNICIPALES [03VA000100]Indice Gral Construccion CAC [IGralCAC]</v>
          </cell>
          <cell r="AN1115">
            <v>694.90217888398627</v>
          </cell>
        </row>
        <row r="1116">
          <cell r="AB1116" t="str">
            <v>TASA DE DERECHOS Y SERVICIOS [001]</v>
          </cell>
          <cell r="AC1116" t="str">
            <v>PERMISOS MUNICIPALES [03VA000100]</v>
          </cell>
          <cell r="AE1116" t="str">
            <v>Indice Gral Construccion CAC [IGralCAC]</v>
          </cell>
          <cell r="AF1116" t="str">
            <v>GG</v>
          </cell>
          <cell r="AJ1116" t="str">
            <v>TASA DE DERECHOS Y SERVICIOS [001]PERMISOS MUNICIPALES [03VA000100]Indice Gral Construccion CAC [IGralCAC]</v>
          </cell>
          <cell r="AN1116">
            <v>248.17934960142364</v>
          </cell>
        </row>
        <row r="1117">
          <cell r="AB1117" t="str">
            <v>MAMPOSTERIA [009]</v>
          </cell>
          <cell r="AC1117" t="str">
            <v>./Ladrillo Hueco 8 cm . Mampostería de Hueco 8 o 12 - rapibrick [MAMP6]</v>
          </cell>
          <cell r="AE1117" t="str">
            <v>Ladrillo Hueco 8x18x33 [LAD05]</v>
          </cell>
          <cell r="AF1117" t="str">
            <v>MAT</v>
          </cell>
          <cell r="AJ1117" t="str">
            <v>MAMPOSTERIA [009]./Ladrillo Hueco 8 cm . Mampostería de Hueco 8 o 12 - rapibrick [MAMP6]Ladrillo Hueco 8x18x33 [LAD05]</v>
          </cell>
          <cell r="AN1117">
            <v>40048.732151999997</v>
          </cell>
        </row>
        <row r="1118">
          <cell r="AB1118" t="str">
            <v>INSTALACION ELECTRICA [029]</v>
          </cell>
          <cell r="AC1118" t="str">
            <v>ELECTRICIDAD MATERIALES [03IE00001MEL]</v>
          </cell>
          <cell r="AE1118" t="str">
            <v>Indice Dólar [Idolar]</v>
          </cell>
          <cell r="AF1118" t="str">
            <v>MAT</v>
          </cell>
          <cell r="AJ1118" t="str">
            <v>INSTALACION ELECTRICA [029]ELECTRICIDAD MATERIALES [03IE00001MEL]Indice Dólar [Idolar]</v>
          </cell>
          <cell r="AN1118">
            <v>427.97771640000002</v>
          </cell>
        </row>
        <row r="1119">
          <cell r="AB1119" t="str">
            <v>INSTALACION ELECTRICA [029]</v>
          </cell>
          <cell r="AC1119" t="str">
            <v>ELECTRICIDAD MATERIALES [03IE00001MEL]</v>
          </cell>
          <cell r="AE1119" t="str">
            <v>Indice Dólar [Idolar]</v>
          </cell>
          <cell r="AF1119" t="str">
            <v>MAT</v>
          </cell>
          <cell r="AJ1119" t="str">
            <v>INSTALACION ELECTRICA [029]ELECTRICIDAD MATERIALES [03IE00001MEL]Indice Dólar [Idolar]</v>
          </cell>
          <cell r="AN1119">
            <v>298.07668799999999</v>
          </cell>
        </row>
        <row r="1120">
          <cell r="AB1120" t="str">
            <v>INSTALACION ELECTRICA [029]</v>
          </cell>
          <cell r="AC1120" t="str">
            <v>ELECTRICIDAD MATERIALES [03IE00001MEL]</v>
          </cell>
          <cell r="AE1120" t="str">
            <v>Indice Dólar [Idolar]</v>
          </cell>
          <cell r="AF1120" t="str">
            <v>MAT</v>
          </cell>
          <cell r="AJ1120" t="str">
            <v>INSTALACION ELECTRICA [029]ELECTRICIDAD MATERIALES [03IE00001MEL]Indice Dólar [Idolar]</v>
          </cell>
          <cell r="AN1120">
            <v>2032.1947620000001</v>
          </cell>
        </row>
        <row r="1121">
          <cell r="AB1121" t="str">
            <v>INSTALACION ELECTRICA [029]</v>
          </cell>
          <cell r="AC1121" t="str">
            <v>ELECTRICIDAD MATERIALES [03IE00001MEL]</v>
          </cell>
          <cell r="AE1121" t="str">
            <v>Indice Dólar [Idolar]</v>
          </cell>
          <cell r="AF1121" t="str">
            <v>MAT</v>
          </cell>
          <cell r="AJ1121" t="str">
            <v>INSTALACION ELECTRICA [029]ELECTRICIDAD MATERIALES [03IE00001MEL]Indice Dólar [Idolar]</v>
          </cell>
          <cell r="AN1121">
            <v>5318.2426751999992</v>
          </cell>
        </row>
        <row r="1122">
          <cell r="AB1122" t="str">
            <v>INSTALACION ELECTRICA [029]</v>
          </cell>
          <cell r="AC1122" t="str">
            <v>ELECTRICIDAD MATERIALES [03IE00001MEL]</v>
          </cell>
          <cell r="AE1122" t="str">
            <v>Indice Dólar [Idolar]</v>
          </cell>
          <cell r="AF1122" t="str">
            <v>MAT</v>
          </cell>
          <cell r="AJ1122" t="str">
            <v>INSTALACION ELECTRICA [029]ELECTRICIDAD MATERIALES [03IE00001MEL]Indice Dólar [Idolar]</v>
          </cell>
          <cell r="AN1122">
            <v>334.09841399999993</v>
          </cell>
        </row>
        <row r="1123">
          <cell r="AB1123" t="str">
            <v>INSTALACION ELECTRICA [029]</v>
          </cell>
          <cell r="AC1123" t="str">
            <v>ELECTRICIDAD MATERIALES [03IE00001MEL]</v>
          </cell>
          <cell r="AE1123" t="str">
            <v>Indice Dólar [Idolar]</v>
          </cell>
          <cell r="AF1123" t="str">
            <v>MAT</v>
          </cell>
          <cell r="AJ1123" t="str">
            <v>INSTALACION ELECTRICA [029]ELECTRICIDAD MATERIALES [03IE00001MEL]Indice Dólar [Idolar]</v>
          </cell>
          <cell r="AN1123">
            <v>20965.337733599998</v>
          </cell>
        </row>
        <row r="1124">
          <cell r="AB1124" t="str">
            <v>INSTALACION ELECTRICA [029]</v>
          </cell>
          <cell r="AC1124" t="str">
            <v>ELECTRICIDAD MATERIALES [03IE00001MEL]</v>
          </cell>
          <cell r="AE1124" t="str">
            <v>Indice Dólar [Idolar]</v>
          </cell>
          <cell r="AF1124" t="str">
            <v>MAT</v>
          </cell>
          <cell r="AJ1124" t="str">
            <v>INSTALACION ELECTRICA [029]ELECTRICIDAD MATERIALES [03IE00001MEL]Indice Dólar [Idolar]</v>
          </cell>
          <cell r="AN1124">
            <v>2135.0609279999999</v>
          </cell>
        </row>
        <row r="1125">
          <cell r="AB1125" t="str">
            <v>INSTALACION ELECTRICA [029]</v>
          </cell>
          <cell r="AC1125" t="str">
            <v>ELECTRICIDAD MATERIALES [03IE00001MEL]</v>
          </cell>
          <cell r="AE1125" t="str">
            <v>Indice Dólar [Idolar]</v>
          </cell>
          <cell r="AF1125" t="str">
            <v>MAT</v>
          </cell>
          <cell r="AJ1125" t="str">
            <v>INSTALACION ELECTRICA [029]ELECTRICIDAD MATERIALES [03IE00001MEL]Indice Dólar [Idolar]</v>
          </cell>
          <cell r="AN1125">
            <v>6341.1359075999999</v>
          </cell>
        </row>
        <row r="1126">
          <cell r="AB1126" t="str">
            <v>INSTALACION ELECTRICA [029]</v>
          </cell>
          <cell r="AC1126" t="str">
            <v>ELECTRICIDAD MATERIALES [03IE00001MEL]</v>
          </cell>
          <cell r="AE1126" t="str">
            <v>Indice Dólar [Idolar]</v>
          </cell>
          <cell r="AF1126" t="str">
            <v>MAT</v>
          </cell>
          <cell r="AJ1126" t="str">
            <v>INSTALACION ELECTRICA [029]ELECTRICIDAD MATERIALES [03IE00001MEL]Indice Dólar [Idolar]</v>
          </cell>
          <cell r="AN1126">
            <v>1416.9040704000001</v>
          </cell>
        </row>
        <row r="1127">
          <cell r="AB1127" t="str">
            <v>INSTALACION ELECTRICA [029]</v>
          </cell>
          <cell r="AC1127" t="str">
            <v>ELECTRICIDAD MATERIALES [03IE00001MEL]</v>
          </cell>
          <cell r="AE1127" t="str">
            <v>Indice Dólar [Idolar]</v>
          </cell>
          <cell r="AF1127" t="str">
            <v>MAT</v>
          </cell>
          <cell r="AJ1127" t="str">
            <v>INSTALACION ELECTRICA [029]ELECTRICIDAD MATERIALES [03IE00001MEL]Indice Dólar [Idolar]</v>
          </cell>
          <cell r="AN1127">
            <v>1059.0387443999998</v>
          </cell>
        </row>
        <row r="1128">
          <cell r="AB1128" t="str">
            <v>INSTALACION ELECTRICA [029]</v>
          </cell>
          <cell r="AC1128" t="str">
            <v>ELECTRICIDAD MATERIALES [03IE00001MEL]</v>
          </cell>
          <cell r="AE1128" t="str">
            <v>Indice Dólar [Idolar]</v>
          </cell>
          <cell r="AF1128" t="str">
            <v>MAT</v>
          </cell>
          <cell r="AJ1128" t="str">
            <v>INSTALACION ELECTRICA [029]ELECTRICIDAD MATERIALES [03IE00001MEL]Indice Dólar [Idolar]</v>
          </cell>
          <cell r="AN1128">
            <v>7385.3698463999999</v>
          </cell>
        </row>
        <row r="1129">
          <cell r="AB1129" t="str">
            <v>INSTALACION ELECTRICA [029]</v>
          </cell>
          <cell r="AC1129" t="str">
            <v>ELECTRICIDAD MATERIALES [03IE00001MEL]</v>
          </cell>
          <cell r="AE1129" t="str">
            <v>Indice Dólar [Idolar]</v>
          </cell>
          <cell r="AF1129" t="str">
            <v>MAT</v>
          </cell>
          <cell r="AJ1129" t="str">
            <v>INSTALACION ELECTRICA [029]ELECTRICIDAD MATERIALES [03IE00001MEL]Indice Dólar [Idolar]</v>
          </cell>
          <cell r="AN1129">
            <v>4454.5134816</v>
          </cell>
        </row>
        <row r="1130">
          <cell r="AB1130" t="str">
            <v>INSTALACION ELECTRICA [029]</v>
          </cell>
          <cell r="AC1130" t="str">
            <v>ELECTRICIDAD MATERIALES [03IE00001MEL]</v>
          </cell>
          <cell r="AE1130" t="str">
            <v>Indice Dólar [Idolar]</v>
          </cell>
          <cell r="AF1130" t="str">
            <v>MAT</v>
          </cell>
          <cell r="AJ1130" t="str">
            <v>INSTALACION ELECTRICA [029]ELECTRICIDAD MATERIALES [03IE00001MEL]Indice Dólar [Idolar]</v>
          </cell>
          <cell r="AN1130">
            <v>9729.5795999999991</v>
          </cell>
        </row>
        <row r="1131">
          <cell r="AB1131" t="str">
            <v>INSTALACION ELECTRICA [029]</v>
          </cell>
          <cell r="AC1131" t="str">
            <v>ELECTRICIDAD MATERIALES [03IE00001MEL]</v>
          </cell>
          <cell r="AE1131" t="str">
            <v>Indice Dólar [Idolar]</v>
          </cell>
          <cell r="AF1131" t="str">
            <v>MAT</v>
          </cell>
          <cell r="AJ1131" t="str">
            <v>INSTALACION ELECTRICA [029]ELECTRICIDAD MATERIALES [03IE00001MEL]Indice Dólar [Idolar]</v>
          </cell>
          <cell r="AN1131">
            <v>658.71482040000001</v>
          </cell>
        </row>
        <row r="1132">
          <cell r="AB1132" t="str">
            <v>INSTALACION ELECTRICA [029]</v>
          </cell>
          <cell r="AC1132" t="str">
            <v>ELECTRICIDAD MATERIALES [03IE00001MEL]</v>
          </cell>
          <cell r="AE1132" t="str">
            <v>Indice Dólar [Idolar]</v>
          </cell>
          <cell r="AF1132" t="str">
            <v>MAT</v>
          </cell>
          <cell r="AJ1132" t="str">
            <v>INSTALACION ELECTRICA [029]ELECTRICIDAD MATERIALES [03IE00001MEL]Indice Dólar [Idolar]</v>
          </cell>
          <cell r="AN1132">
            <v>6773.9660351999992</v>
          </cell>
        </row>
        <row r="1133">
          <cell r="AB1133" t="str">
            <v>INSTALACION ELECTRICA [029]</v>
          </cell>
          <cell r="AC1133" t="str">
            <v>ELECTRICIDAD MATERIALES [03IE00001MEL]</v>
          </cell>
          <cell r="AE1133" t="str">
            <v>Indice Dólar [Idolar]</v>
          </cell>
          <cell r="AF1133" t="str">
            <v>MAT</v>
          </cell>
          <cell r="AJ1133" t="str">
            <v>INSTALACION ELECTRICA [029]ELECTRICIDAD MATERIALES [03IE00001MEL]Indice Dólar [Idolar]</v>
          </cell>
          <cell r="AN1133">
            <v>3536.1946619999999</v>
          </cell>
        </row>
        <row r="1134">
          <cell r="AB1134" t="str">
            <v>INSTALACION ELECTRICA [029]</v>
          </cell>
          <cell r="AC1134" t="str">
            <v>ELECTRICIDAD MATERIALES [03IE00001MEL]</v>
          </cell>
          <cell r="AE1134" t="str">
            <v>Indice Dólar [Idolar]</v>
          </cell>
          <cell r="AF1134" t="str">
            <v>MAT</v>
          </cell>
          <cell r="AJ1134" t="str">
            <v>INSTALACION ELECTRICA [029]ELECTRICIDAD MATERIALES [03IE00001MEL]Indice Dólar [Idolar]</v>
          </cell>
          <cell r="AN1134">
            <v>382.12738199999995</v>
          </cell>
        </row>
        <row r="1135">
          <cell r="AB1135" t="str">
            <v>INSTALACION ELECTRICA [029]</v>
          </cell>
          <cell r="AC1135" t="str">
            <v>ELECTRICIDAD MATERIALES [03IE00001MEL]</v>
          </cell>
          <cell r="AE1135" t="str">
            <v>Indice Dólar [Idolar]</v>
          </cell>
          <cell r="AF1135" t="str">
            <v>MAT</v>
          </cell>
          <cell r="AJ1135" t="str">
            <v>INSTALACION ELECTRICA [029]ELECTRICIDAD MATERIALES [03IE00001MEL]Indice Dólar [Idolar]</v>
          </cell>
          <cell r="AN1135">
            <v>4177.9260432000001</v>
          </cell>
        </row>
        <row r="1136">
          <cell r="AB1136" t="str">
            <v>INSTALACION ELECTRICA [029]</v>
          </cell>
          <cell r="AC1136" t="str">
            <v>ELECTRICIDAD MATERIALES [03IE00001MEL]</v>
          </cell>
          <cell r="AE1136" t="str">
            <v>Indice Dólar [Idolar]</v>
          </cell>
          <cell r="AF1136" t="str">
            <v>MAT</v>
          </cell>
          <cell r="AJ1136" t="str">
            <v>INSTALACION ELECTRICA [029]ELECTRICIDAD MATERIALES [03IE00001MEL]Indice Dólar [Idolar]</v>
          </cell>
          <cell r="AN1136">
            <v>282.23208</v>
          </cell>
        </row>
        <row r="1137">
          <cell r="AB1137" t="str">
            <v>INSTALACION ELECTRICA [029]</v>
          </cell>
          <cell r="AC1137" t="str">
            <v>ELECTRICIDAD MATERIALES [03IE00001MEL]</v>
          </cell>
          <cell r="AE1137" t="str">
            <v>Indice Dólar [Idolar]</v>
          </cell>
          <cell r="AF1137" t="str">
            <v>MAT</v>
          </cell>
          <cell r="AJ1137" t="str">
            <v>INSTALACION ELECTRICA [029]ELECTRICIDAD MATERIALES [03IE00001MEL]Indice Dólar [Idolar]</v>
          </cell>
          <cell r="AN1137">
            <v>13504.260369600001</v>
          </cell>
        </row>
        <row r="1138">
          <cell r="AB1138" t="str">
            <v>INSTALACION ELECTRICA [029]</v>
          </cell>
          <cell r="AC1138" t="str">
            <v>ELECTRICIDAD MATERIALES [03IE00001MEL]</v>
          </cell>
          <cell r="AE1138" t="str">
            <v>Indice Dólar [Idolar]</v>
          </cell>
          <cell r="AF1138" t="str">
            <v>MAT</v>
          </cell>
          <cell r="AJ1138" t="str">
            <v>INSTALACION ELECTRICA [029]ELECTRICIDAD MATERIALES [03IE00001MEL]Indice Dólar [Idolar]</v>
          </cell>
          <cell r="AN1138">
            <v>2511.1227959999997</v>
          </cell>
        </row>
        <row r="1139">
          <cell r="AB1139" t="str">
            <v>INSTALACION ELECTRICA [029]</v>
          </cell>
          <cell r="AC1139" t="str">
            <v>ELECTRICIDAD MATERIALES [03IE00001MEL]</v>
          </cell>
          <cell r="AE1139" t="str">
            <v>Indice Dólar [Idolar]</v>
          </cell>
          <cell r="AF1139" t="str">
            <v>MAT</v>
          </cell>
          <cell r="AJ1139" t="str">
            <v>INSTALACION ELECTRICA [029]ELECTRICIDAD MATERIALES [03IE00001MEL]Indice Dólar [Idolar]</v>
          </cell>
          <cell r="AN1139">
            <v>1094.7138696</v>
          </cell>
        </row>
        <row r="1140">
          <cell r="AB1140" t="str">
            <v>INSTALACION ELECTRICA [029]</v>
          </cell>
          <cell r="AC1140" t="str">
            <v>ELECTRICIDAD MATERIALES [03IE00001MEL]</v>
          </cell>
          <cell r="AE1140" t="str">
            <v>Indice Dólar [Idolar]</v>
          </cell>
          <cell r="AF1140" t="str">
            <v>MAT</v>
          </cell>
          <cell r="AJ1140" t="str">
            <v>INSTALACION ELECTRICA [029]ELECTRICIDAD MATERIALES [03IE00001MEL]Indice Dólar [Idolar]</v>
          </cell>
          <cell r="AN1140">
            <v>3781.9593863999994</v>
          </cell>
        </row>
        <row r="1141">
          <cell r="AB1141" t="str">
            <v>INSTALACION ELECTRICA [029]</v>
          </cell>
          <cell r="AC1141" t="str">
            <v>ELECTRICIDAD MATERIALES [03IE00001MEL]</v>
          </cell>
          <cell r="AE1141" t="str">
            <v>Indice Dólar [Idolar]</v>
          </cell>
          <cell r="AF1141" t="str">
            <v>MAT</v>
          </cell>
          <cell r="AJ1141" t="str">
            <v>INSTALACION ELECTRICA [029]ELECTRICIDAD MATERIALES [03IE00001MEL]Indice Dólar [Idolar]</v>
          </cell>
          <cell r="AN1141">
            <v>135.05052599999999</v>
          </cell>
        </row>
        <row r="1142">
          <cell r="AB1142" t="str">
            <v>INSTALACION ELECTRICA [029]</v>
          </cell>
          <cell r="AC1142" t="str">
            <v>ELECTRICIDAD MATERIALES [03IE00001MEL]</v>
          </cell>
          <cell r="AE1142" t="str">
            <v>Indice Dólar [Idolar]</v>
          </cell>
          <cell r="AF1142" t="str">
            <v>MAT</v>
          </cell>
          <cell r="AJ1142" t="str">
            <v>INSTALACION ELECTRICA [029]ELECTRICIDAD MATERIALES [03IE00001MEL]Indice Dólar [Idolar]</v>
          </cell>
          <cell r="AN1142">
            <v>989.89188479999996</v>
          </cell>
        </row>
        <row r="1143">
          <cell r="AB1143" t="str">
            <v>INSTALACION ELECTRICA [029]</v>
          </cell>
          <cell r="AC1143" t="str">
            <v>ELECTRICIDAD MATERIALES [03IE00001MEL]</v>
          </cell>
          <cell r="AE1143" t="str">
            <v>Indice Dólar [Idolar]</v>
          </cell>
          <cell r="AF1143" t="str">
            <v>MAT</v>
          </cell>
          <cell r="AJ1143" t="str">
            <v>INSTALACION ELECTRICA [029]ELECTRICIDAD MATERIALES [03IE00001MEL]Indice Dólar [Idolar]</v>
          </cell>
          <cell r="AN1143">
            <v>1330.5261995999999</v>
          </cell>
        </row>
        <row r="1144">
          <cell r="AB1144" t="str">
            <v>INSTALACION ELECTRICA [029]</v>
          </cell>
          <cell r="AC1144" t="str">
            <v>ELECTRICIDAD MATERIALES [03IE00001MEL]</v>
          </cell>
          <cell r="AE1144" t="str">
            <v>Indice Dólar [Idolar]</v>
          </cell>
          <cell r="AF1144" t="str">
            <v>MAT</v>
          </cell>
          <cell r="AJ1144" t="str">
            <v>INSTALACION ELECTRICA [029]ELECTRICIDAD MATERIALES [03IE00001MEL]Indice Dólar [Idolar]</v>
          </cell>
          <cell r="AN1144">
            <v>3315.4099524000003</v>
          </cell>
        </row>
        <row r="1145">
          <cell r="AB1145" t="str">
            <v>INSTALACION ELECTRICA [029]</v>
          </cell>
          <cell r="AC1145" t="str">
            <v>ELECTRICIDAD MATERIALES [03IE00001MEL]</v>
          </cell>
          <cell r="AE1145" t="str">
            <v>Indice Dólar [Idolar]</v>
          </cell>
          <cell r="AF1145" t="str">
            <v>MAT</v>
          </cell>
          <cell r="AJ1145" t="str">
            <v>INSTALACION ELECTRICA [029]ELECTRICIDAD MATERIALES [03IE00001MEL]Indice Dólar [Idolar]</v>
          </cell>
          <cell r="AN1145">
            <v>334.09841399999993</v>
          </cell>
        </row>
        <row r="1146">
          <cell r="AB1146" t="str">
            <v>SEGURIDAD E HIGIENE [036]</v>
          </cell>
          <cell r="AC1146" t="str">
            <v>BAÑO QUIMICOS [03TP000007]</v>
          </cell>
          <cell r="AE1146" t="str">
            <v>Indice Gral Construccion CAC [IGralCAC]</v>
          </cell>
          <cell r="AF1146" t="str">
            <v>GG</v>
          </cell>
          <cell r="AJ1146" t="str">
            <v>SEGURIDAD E HIGIENE [036]BAÑO QUIMICOS [03TP000007]Indice Gral Construccion CAC [IGralCAC]</v>
          </cell>
          <cell r="AN1146">
            <v>4963.5869920284731</v>
          </cell>
        </row>
        <row r="1147">
          <cell r="AB1147" t="str">
            <v>MAMPOSTERIA [009]</v>
          </cell>
          <cell r="AC1147" t="str">
            <v>./Ladrillo Hueco 8 cm . Mampostería de Hueco 8 o 12 - rapibrick [MAMP6]</v>
          </cell>
          <cell r="AE1147" t="str">
            <v>Ladrillo Hueco 8x18x33 [LAD05]</v>
          </cell>
          <cell r="AF1147" t="str">
            <v>MAT</v>
          </cell>
          <cell r="AJ1147" t="str">
            <v>MAMPOSTERIA [009]./Ladrillo Hueco 8 cm . Mampostería de Hueco 8 o 12 - rapibrick [MAMP6]Ladrillo Hueco 8x18x33 [LAD05]</v>
          </cell>
          <cell r="AN1147">
            <v>40048.732151999997</v>
          </cell>
        </row>
        <row r="1148">
          <cell r="AB1148" t="str">
            <v>MAMPOSTERIA [009]</v>
          </cell>
          <cell r="AC1148" t="str">
            <v/>
          </cell>
          <cell r="AF1148" t="str">
            <v>MAT</v>
          </cell>
          <cell r="AJ1148" t="str">
            <v>-</v>
          </cell>
          <cell r="AN1148">
            <v>799998.81324480008</v>
          </cell>
        </row>
        <row r="1149">
          <cell r="AB1149" t="str">
            <v>INSTALACION SANITARIA [028]</v>
          </cell>
          <cell r="AC1149" t="str">
            <v/>
          </cell>
          <cell r="AE1149" t="str">
            <v>Indice Materiales Construccion CAC [IMatCAC]</v>
          </cell>
          <cell r="AF1149" t="str">
            <v>MAT</v>
          </cell>
          <cell r="AJ1149" t="str">
            <v>-</v>
          </cell>
          <cell r="AN1149">
            <v>85258.548273599998</v>
          </cell>
        </row>
        <row r="1150">
          <cell r="AB1150" t="str">
            <v>REVOQUES [011]</v>
          </cell>
          <cell r="AC1150" t="str">
            <v/>
          </cell>
          <cell r="AE1150" t="str">
            <v>Cemento de albañileria x kg [CemAlb2]</v>
          </cell>
          <cell r="AF1150" t="str">
            <v>MAT</v>
          </cell>
          <cell r="AJ1150" t="str">
            <v>-</v>
          </cell>
          <cell r="AN1150">
            <v>12936.850102799999</v>
          </cell>
        </row>
        <row r="1151">
          <cell r="AB1151" t="str">
            <v>REVESTIMIENTO [016]</v>
          </cell>
          <cell r="AC1151" t="str">
            <v/>
          </cell>
          <cell r="AF1151" t="str">
            <v>MAT</v>
          </cell>
          <cell r="AJ1151" t="str">
            <v>-</v>
          </cell>
          <cell r="AN1151">
            <v>73815.176260799999</v>
          </cell>
        </row>
        <row r="1152">
          <cell r="AB1152" t="str">
            <v>ESTRUCTURAS [008]</v>
          </cell>
          <cell r="AC1152" t="str">
            <v/>
          </cell>
          <cell r="AF1152" t="str">
            <v>MAT</v>
          </cell>
          <cell r="AJ1152" t="str">
            <v>-</v>
          </cell>
          <cell r="AN1152">
            <v>97505.737055999998</v>
          </cell>
        </row>
        <row r="1153">
          <cell r="AB1153" t="str">
            <v>ESTRUCTURAS [008]</v>
          </cell>
          <cell r="AC1153" t="str">
            <v/>
          </cell>
          <cell r="AF1153" t="str">
            <v>MAT</v>
          </cell>
          <cell r="AJ1153" t="str">
            <v>-</v>
          </cell>
          <cell r="AN1153">
            <v>119823.53586839999</v>
          </cell>
        </row>
        <row r="1154">
          <cell r="AB1154" t="str">
            <v>TECHOS [012]</v>
          </cell>
          <cell r="AC1154" t="str">
            <v>Techos en pisos 12 y 16 [Techos]</v>
          </cell>
          <cell r="AE1154" t="str">
            <v>Indice Gral Construccion CAC [IGralCAC]</v>
          </cell>
          <cell r="AF1154" t="str">
            <v>GG</v>
          </cell>
          <cell r="AJ1154" t="str">
            <v>TECHOS [012]Techos en pisos 12 y 16 [Techos]Indice Gral Construccion CAC [IGralCAC]</v>
          </cell>
          <cell r="AN1154">
            <v>49120.426229097538</v>
          </cell>
        </row>
        <row r="1155">
          <cell r="AB1155" t="str">
            <v>CIELORRASOS [013]</v>
          </cell>
          <cell r="AE1155" t="str">
            <v>Yeso blanco [Yeso]</v>
          </cell>
          <cell r="AF1155" t="str">
            <v>MAT</v>
          </cell>
          <cell r="AJ1155" t="str">
            <v>-</v>
          </cell>
          <cell r="AN1155">
            <v>203943.25294200002</v>
          </cell>
        </row>
        <row r="1156">
          <cell r="AB1156" t="str">
            <v>REVOQUES [011]</v>
          </cell>
          <cell r="AC1156" t="str">
            <v/>
          </cell>
          <cell r="AF1156" t="str">
            <v>MAT</v>
          </cell>
          <cell r="AJ1156" t="str">
            <v>-</v>
          </cell>
          <cell r="AN1156">
            <v>360206.61440399999</v>
          </cell>
        </row>
        <row r="1157">
          <cell r="AB1157" t="str">
            <v>ESTRUCTURAS [008]</v>
          </cell>
          <cell r="AC1157" t="str">
            <v/>
          </cell>
          <cell r="AF1157" t="str">
            <v>MAT</v>
          </cell>
          <cell r="AJ1157" t="str">
            <v>-</v>
          </cell>
          <cell r="AN1157">
            <v>158728.33683720001</v>
          </cell>
        </row>
        <row r="1158">
          <cell r="AB1158" t="str">
            <v>TECHOS [012]</v>
          </cell>
          <cell r="AC1158" t="str">
            <v>Techos en pisos 12 y 16 [Techos]</v>
          </cell>
          <cell r="AE1158" t="str">
            <v>Indice Gral Construccion CAC [IGralCAC]</v>
          </cell>
          <cell r="AF1158" t="str">
            <v>MAT</v>
          </cell>
          <cell r="AJ1158" t="str">
            <v>TECHOS [012]Techos en pisos 12 y 16 [Techos]Indice Gral Construccion CAC [IGralCAC]</v>
          </cell>
          <cell r="AN1158">
            <v>48494.799475200001</v>
          </cell>
        </row>
        <row r="1159">
          <cell r="AB1159" t="str">
            <v>REVOQUES [011]</v>
          </cell>
          <cell r="AC1159" t="str">
            <v/>
          </cell>
          <cell r="AE1159" t="str">
            <v>Pintura Asfaltica [PintAsf]</v>
          </cell>
          <cell r="AF1159" t="str">
            <v>MAT</v>
          </cell>
          <cell r="AJ1159" t="str">
            <v>-</v>
          </cell>
          <cell r="AN1159">
            <v>97796.089497599998</v>
          </cell>
        </row>
        <row r="1160">
          <cell r="AB1160" t="str">
            <v>PISOS Y ZOCALOS [015]</v>
          </cell>
          <cell r="AC1160" t="str">
            <v/>
          </cell>
          <cell r="AE1160" t="str">
            <v>Pastina p/ Porcelanato [PastinaPorce]</v>
          </cell>
          <cell r="AF1160" t="str">
            <v>MAT</v>
          </cell>
          <cell r="AJ1160" t="str">
            <v>-</v>
          </cell>
          <cell r="AN1160">
            <v>300351.05769240001</v>
          </cell>
        </row>
        <row r="1161">
          <cell r="AB1161" t="str">
            <v>ESTRUCTURAS [008]</v>
          </cell>
          <cell r="AC1161" t="str">
            <v/>
          </cell>
          <cell r="AF1161" t="str">
            <v>MAT</v>
          </cell>
          <cell r="AJ1161" t="str">
            <v>-</v>
          </cell>
          <cell r="AN1161">
            <v>271469.87758799997</v>
          </cell>
        </row>
        <row r="1162">
          <cell r="AB1162" t="str">
            <v>REVOQUES [011]</v>
          </cell>
          <cell r="AC1162" t="str">
            <v/>
          </cell>
          <cell r="AF1162" t="str">
            <v>MAT</v>
          </cell>
          <cell r="AJ1162" t="str">
            <v>-</v>
          </cell>
          <cell r="AN1162">
            <v>949859.83900080004</v>
          </cell>
        </row>
        <row r="1163">
          <cell r="AB1163" t="str">
            <v>TECHOS [012]</v>
          </cell>
          <cell r="AC1163" t="str">
            <v>Techos en pisos 12 y 16 [Techos]</v>
          </cell>
          <cell r="AE1163" t="str">
            <v>Indice Gral Construccion CAC [IGralCAC]</v>
          </cell>
          <cell r="AF1163" t="str">
            <v>GG</v>
          </cell>
          <cell r="AJ1163" t="str">
            <v>TECHOS [012]Techos en pisos 12 y 16 [Techos]Indice Gral Construccion CAC [IGralCAC]</v>
          </cell>
          <cell r="AN1163">
            <v>153134.05444869652</v>
          </cell>
        </row>
        <row r="1164">
          <cell r="AB1164" t="str">
            <v>PISOS Y ZOCALOS [015]</v>
          </cell>
          <cell r="AC1164" t="str">
            <v/>
          </cell>
          <cell r="AE1164" t="str">
            <v>Pastina p/ Porcelanato [PastinaPorce]</v>
          </cell>
          <cell r="AF1164" t="str">
            <v>MAT</v>
          </cell>
          <cell r="AJ1164" t="str">
            <v>-</v>
          </cell>
          <cell r="AN1164">
            <v>35812.577174400001</v>
          </cell>
        </row>
        <row r="1165">
          <cell r="AB1165" t="str">
            <v>CONTRAPISOS Y CARPETAS [014]</v>
          </cell>
          <cell r="AC1165" t="str">
            <v/>
          </cell>
          <cell r="AE1165" t="str">
            <v>Cemento de albañileria x kg [CemAlb2]</v>
          </cell>
          <cell r="AF1165" t="str">
            <v>MAT</v>
          </cell>
          <cell r="AJ1165" t="str">
            <v>-</v>
          </cell>
          <cell r="AN1165">
            <v>993398.17276440002</v>
          </cell>
        </row>
        <row r="1166">
          <cell r="AB1166" t="str">
            <v>ESTRUCTURAS [008]</v>
          </cell>
          <cell r="AC1166" t="str">
            <v/>
          </cell>
          <cell r="AF1166" t="str">
            <v>MAT</v>
          </cell>
          <cell r="AJ1166" t="str">
            <v>-</v>
          </cell>
          <cell r="AN1166">
            <v>613406.42110799998</v>
          </cell>
        </row>
        <row r="1167">
          <cell r="AB1167" t="str">
            <v>TECHOS [012]</v>
          </cell>
          <cell r="AC1167" t="str">
            <v>Techos en pisos 12 y 16 [Techos]</v>
          </cell>
          <cell r="AE1167" t="str">
            <v>Indice Gral Construccion CAC [IGralCAC]</v>
          </cell>
          <cell r="AF1167" t="str">
            <v>GG</v>
          </cell>
          <cell r="AJ1167" t="str">
            <v>TECHOS [012]Techos en pisos 12 y 16 [Techos]Indice Gral Construccion CAC [IGralCAC]</v>
          </cell>
          <cell r="AN1167">
            <v>48855.84222448746</v>
          </cell>
        </row>
        <row r="1168">
          <cell r="AB1168" t="str">
            <v>REVOQUES [011]</v>
          </cell>
          <cell r="AC1168" t="str">
            <v/>
          </cell>
          <cell r="AE1168" t="str">
            <v>Revoque Weber Fino interior [RevFino]</v>
          </cell>
          <cell r="AF1168" t="str">
            <v>MAT</v>
          </cell>
          <cell r="AJ1168" t="str">
            <v>-</v>
          </cell>
          <cell r="AN1168">
            <v>118121.89924079999</v>
          </cell>
        </row>
        <row r="1169">
          <cell r="AB1169" t="str">
            <v>PISOS Y ZOCALOS [015]</v>
          </cell>
          <cell r="AC1169" t="str">
            <v/>
          </cell>
          <cell r="AE1169" t="str">
            <v>Pegamento Weber para porcellanato (llana n°10) [PegamPorcell]</v>
          </cell>
          <cell r="AF1169" t="str">
            <v>MAT</v>
          </cell>
          <cell r="AJ1169" t="str">
            <v>-</v>
          </cell>
          <cell r="AN1169">
            <v>975854.6019144</v>
          </cell>
        </row>
        <row r="1170">
          <cell r="AB1170" t="str">
            <v>ESTRUCTURAS [008]</v>
          </cell>
          <cell r="AC1170" t="str">
            <v/>
          </cell>
          <cell r="AF1170" t="str">
            <v>MAT</v>
          </cell>
          <cell r="AJ1170" t="str">
            <v>-</v>
          </cell>
          <cell r="AN1170">
            <v>280624.22364599997</v>
          </cell>
        </row>
        <row r="1171">
          <cell r="AB1171" t="str">
            <v>Ventas y Administracion [038]</v>
          </cell>
          <cell r="AC1171" t="str">
            <v>Fiduciario [Fiduciario]</v>
          </cell>
          <cell r="AE1171" t="str">
            <v>Indice Mano de Obra Construccion CAC [IMoCAC]</v>
          </cell>
          <cell r="AF1171" t="str">
            <v>MO</v>
          </cell>
          <cell r="AJ1171" t="str">
            <v>Ventas y Administracion [038]Fiduciario [Fiduciario]Indice Mano de Obra Construccion CAC [IMoCAC]</v>
          </cell>
          <cell r="AN1171">
            <v>20046.319930069931</v>
          </cell>
        </row>
        <row r="1172">
          <cell r="AB1172" t="str">
            <v>TASA DE DERECHOS Y SERVICIOS [001]</v>
          </cell>
          <cell r="AC1172" t="str">
            <v>PERMISOS MUNICIPALES [03VA000100]</v>
          </cell>
          <cell r="AE1172" t="str">
            <v>Indice Gral Construccion CAC [IGralCAC]</v>
          </cell>
          <cell r="AF1172" t="str">
            <v>GG</v>
          </cell>
          <cell r="AJ1172" t="str">
            <v>TASA DE DERECHOS Y SERVICIOS [001]PERMISOS MUNICIPALES [03VA000100]Indice Gral Construccion CAC [IGralCAC]</v>
          </cell>
          <cell r="AN1172">
            <v>994.00793102362195</v>
          </cell>
        </row>
        <row r="1173">
          <cell r="AB1173" t="str">
            <v>MAMPOSTERIA [009]</v>
          </cell>
          <cell r="AC1173" t="str">
            <v>./Ladrillo Hueco 8 cm . Mampostería de Hueco 8 o 12 - rapibrick [MAMP6]</v>
          </cell>
          <cell r="AE1173" t="str">
            <v>Ladrillo Hueco 8x18x33 [LAD05]</v>
          </cell>
          <cell r="AF1173" t="str">
            <v>MAT</v>
          </cell>
          <cell r="AJ1173" t="str">
            <v>MAMPOSTERIA [009]./Ladrillo Hueco 8 cm . Mampostería de Hueco 8 o 12 - rapibrick [MAMP6]Ladrillo Hueco 8x18x33 [LAD05]</v>
          </cell>
          <cell r="AN1173">
            <v>20941.026163199997</v>
          </cell>
        </row>
        <row r="1174">
          <cell r="AB1174" t="str">
            <v>MAMPOSTERIA [009]</v>
          </cell>
          <cell r="AC1174" t="str">
            <v>./Ladrillo Hueco 8 cm . Mampostería de Hueco 8 o 12 - rapibrick [MAMP6]</v>
          </cell>
          <cell r="AE1174" t="str">
            <v>Ladrillo Hueco 8x18x33 [LAD05]</v>
          </cell>
          <cell r="AF1174" t="str">
            <v>MAT</v>
          </cell>
          <cell r="AJ1174" t="str">
            <v>MAMPOSTERIA [009]./Ladrillo Hueco 8 cm . Mampostería de Hueco 8 o 12 - rapibrick [MAMP6]Ladrillo Hueco 8x18x33 [LAD05]</v>
          </cell>
          <cell r="AN1174">
            <v>20941.026163199997</v>
          </cell>
        </row>
        <row r="1175">
          <cell r="AB1175" t="str">
            <v>MAMPOSTERIA [009]</v>
          </cell>
          <cell r="AC1175" t="str">
            <v>./Ladrillo Hueco 12 cm . Mampostería hueco 8 o 12 - tradicional [MAMP7]</v>
          </cell>
          <cell r="AE1175" t="str">
            <v>Ladrillo Hueco 12x18x33 [LAD06]</v>
          </cell>
          <cell r="AF1175" t="str">
            <v>MAT</v>
          </cell>
          <cell r="AJ1175" t="str">
            <v>MAMPOSTERIA [009]./Ladrillo Hueco 12 cm . Mampostería hueco 8 o 12 - tradicional [MAMP7]Ladrillo Hueco 12x18x33 [LAD06]</v>
          </cell>
          <cell r="AN1175">
            <v>30663.772775999998</v>
          </cell>
        </row>
        <row r="1176">
          <cell r="AB1176" t="str">
            <v>MAMPOSTERIA [009]</v>
          </cell>
          <cell r="AC1176" t="str">
            <v>./Ladrillo Hueco 8 cm . Mampostería de Hueco 8 o 12 - rapibrick [MAMP6]</v>
          </cell>
          <cell r="AE1176" t="str">
            <v>Ladrillo Hueco 8x18x33 [LAD05]</v>
          </cell>
          <cell r="AF1176" t="str">
            <v>MAT</v>
          </cell>
          <cell r="AJ1176" t="str">
            <v>MAMPOSTERIA [009]./Ladrillo Hueco 8 cm . Mampostería de Hueco 8 o 12 - rapibrick [MAMP6]Ladrillo Hueco 8x18x33 [LAD05]</v>
          </cell>
          <cell r="AN1176">
            <v>20952.7858332</v>
          </cell>
        </row>
        <row r="1177">
          <cell r="AB1177" t="str">
            <v>TASA DE DERECHOS Y SERVICIOS [001]</v>
          </cell>
          <cell r="AC1177" t="str">
            <v>TASAS, DERECHOS, SERVICIOS [98TD000001]</v>
          </cell>
          <cell r="AE1177" t="str">
            <v>Indice Gral Construccion CAC [IGralCAC]</v>
          </cell>
          <cell r="AF1177" t="str">
            <v>GG</v>
          </cell>
          <cell r="AJ1177" t="str">
            <v>TASA DE DERECHOS Y SERVICIOS [001]TASAS, DERECHOS, SERVICIOS [98TD000001]Indice Gral Construccion CAC [IGralCAC]</v>
          </cell>
          <cell r="AN1177">
            <v>248.17934960142364</v>
          </cell>
        </row>
        <row r="1178">
          <cell r="AB1178" t="str">
            <v>MAMPOSTERIA [009]</v>
          </cell>
          <cell r="AC1178" t="str">
            <v>./Ladrillo Hueco 12 cm . Mampostería hueco 8 o 12 - tradicional [MAMP7]</v>
          </cell>
          <cell r="AE1178" t="str">
            <v>Ladrillo Hueco 12x18x33 [LAD06]</v>
          </cell>
          <cell r="AF1178" t="str">
            <v>MAT</v>
          </cell>
          <cell r="AJ1178" t="str">
            <v>MAMPOSTERIA [009]./Ladrillo Hueco 12 cm . Mampostería hueco 8 o 12 - tradicional [MAMP7]Ladrillo Hueco 12x18x33 [LAD06]</v>
          </cell>
          <cell r="AN1178">
            <v>30682.489219200001</v>
          </cell>
        </row>
        <row r="1179">
          <cell r="AB1179" t="str">
            <v>MAMPOSTERIA [009]</v>
          </cell>
          <cell r="AE1179" t="str">
            <v>RapiBrick - 30Kg [pegmam]</v>
          </cell>
          <cell r="AF1179" t="str">
            <v>MAT</v>
          </cell>
          <cell r="AJ1179" t="str">
            <v>-</v>
          </cell>
          <cell r="AN1179">
            <v>89987.470560000002</v>
          </cell>
        </row>
        <row r="1180">
          <cell r="AB1180" t="str">
            <v>MAMPOSTERIA [009]</v>
          </cell>
          <cell r="AC1180" t="str">
            <v>./Ladrillo Hueco 8 cm . Mampostería de Hueco 8 o 12 - rapibrick [MAMP6]</v>
          </cell>
          <cell r="AE1180" t="str">
            <v>Ladrillo Hueco 8x18x33 [LAD05]</v>
          </cell>
          <cell r="AF1180" t="str">
            <v>MAT</v>
          </cell>
          <cell r="AJ1180" t="str">
            <v>MAMPOSTERIA [009]./Ladrillo Hueco 8 cm . Mampostería de Hueco 8 o 12 - rapibrick [MAMP6]Ladrillo Hueco 8x18x33 [LAD05]</v>
          </cell>
          <cell r="AN1180">
            <v>20952.7858332</v>
          </cell>
        </row>
        <row r="1181">
          <cell r="AB1181" t="str">
            <v>TASA DE DERECHOS Y SERVICIOS [001]</v>
          </cell>
          <cell r="AC1181" t="str">
            <v>PERMISOS MUNICIPALES [03VA000100]</v>
          </cell>
          <cell r="AE1181" t="str">
            <v>Indice Gral Construccion CAC [IGralCAC]</v>
          </cell>
          <cell r="AF1181" t="str">
            <v>GG</v>
          </cell>
          <cell r="AJ1181" t="str">
            <v>TASA DE DERECHOS Y SERVICIOS [001]PERMISOS MUNICIPALES [03VA000100]Indice Gral Construccion CAC [IGralCAC]</v>
          </cell>
          <cell r="AN1181">
            <v>1677.6924033056239</v>
          </cell>
        </row>
        <row r="1182">
          <cell r="AB1182" t="str">
            <v>Ventas y Administracion [038]</v>
          </cell>
          <cell r="AC1182" t="str">
            <v>Gastos bancarios [Banco]</v>
          </cell>
          <cell r="AE1182" t="str">
            <v>Indice Gral Construccion CAC [IGralCAC]</v>
          </cell>
          <cell r="AF1182" t="str">
            <v>GG</v>
          </cell>
          <cell r="AJ1182" t="str">
            <v>Ventas y Administracion [038]Gastos bancarios [Banco]Indice Gral Construccion CAC [IGralCAC]</v>
          </cell>
          <cell r="AN1182">
            <v>1798.6798362363179</v>
          </cell>
        </row>
        <row r="1183">
          <cell r="AB1183" t="str">
            <v>TASA DE DERECHOS Y SERVICIOS [001]</v>
          </cell>
          <cell r="AC1183" t="str">
            <v>PERMISOS MUNICIPALES [03VA000100]</v>
          </cell>
          <cell r="AE1183" t="str">
            <v>Indice Gral Construccion CAC [IGralCAC]</v>
          </cell>
          <cell r="AF1183" t="str">
            <v>GG</v>
          </cell>
          <cell r="AJ1183" t="str">
            <v>TASA DE DERECHOS Y SERVICIOS [001]PERMISOS MUNICIPALES [03VA000100]Indice Gral Construccion CAC [IGralCAC]</v>
          </cell>
          <cell r="AN1183">
            <v>694.90217888398627</v>
          </cell>
        </row>
        <row r="1184">
          <cell r="AB1184" t="str">
            <v>TASA DE DERECHOS Y SERVICIOS [001]</v>
          </cell>
          <cell r="AC1184" t="str">
            <v>PERMISOS MUNICIPALES [03VA000100]</v>
          </cell>
          <cell r="AE1184" t="str">
            <v>Indice Gral Construccion CAC [IGralCAC]</v>
          </cell>
          <cell r="AF1184" t="str">
            <v>GG</v>
          </cell>
          <cell r="AJ1184" t="str">
            <v>TASA DE DERECHOS Y SERVICIOS [001]PERMISOS MUNICIPALES [03VA000100]Indice Gral Construccion CAC [IGralCAC]</v>
          </cell>
          <cell r="AN1184">
            <v>248.17934960142364</v>
          </cell>
        </row>
        <row r="1185">
          <cell r="AB1185" t="str">
            <v>TASA DE DERECHOS Y SERVICIOS [001]</v>
          </cell>
          <cell r="AC1185" t="str">
            <v>PERMISOS MUNICIPALES [03VA000100]</v>
          </cell>
          <cell r="AE1185" t="str">
            <v>Indice Gral Construccion CAC [IGralCAC]</v>
          </cell>
          <cell r="AF1185" t="str">
            <v>GG</v>
          </cell>
          <cell r="AJ1185" t="str">
            <v>TASA DE DERECHOS Y SERVICIOS [001]PERMISOS MUNICIPALES [03VA000100]Indice Gral Construccion CAC [IGralCAC]</v>
          </cell>
          <cell r="AN1185">
            <v>1677.6924033056239</v>
          </cell>
        </row>
        <row r="1186">
          <cell r="AB1186" t="str">
            <v>TASA DE DERECHOS Y SERVICIOS [001]</v>
          </cell>
          <cell r="AC1186" t="str">
            <v>PERMISOS MUNICIPALES [03VA000100]</v>
          </cell>
          <cell r="AE1186" t="str">
            <v>Indice Gral Construccion CAC [IGralCAC]</v>
          </cell>
          <cell r="AF1186" t="str">
            <v>GG</v>
          </cell>
          <cell r="AJ1186" t="str">
            <v>TASA DE DERECHOS Y SERVICIOS [001]PERMISOS MUNICIPALES [03VA000100]Indice Gral Construccion CAC [IGralCAC]</v>
          </cell>
          <cell r="AN1186">
            <v>694.90217888398627</v>
          </cell>
        </row>
        <row r="1187">
          <cell r="AB1187" t="str">
            <v>TASA DE DERECHOS Y SERVICIOS [001]</v>
          </cell>
          <cell r="AC1187" t="str">
            <v>PERMISOS MUNICIPALES [03VA000100]</v>
          </cell>
          <cell r="AE1187" t="str">
            <v>Indice Gral Construccion CAC [IGralCAC]</v>
          </cell>
          <cell r="AF1187" t="str">
            <v>GG</v>
          </cell>
          <cell r="AJ1187" t="str">
            <v>TASA DE DERECHOS Y SERVICIOS [001]PERMISOS MUNICIPALES [03VA000100]Indice Gral Construccion CAC [IGralCAC]</v>
          </cell>
          <cell r="AN1187">
            <v>994.00793102362195</v>
          </cell>
        </row>
        <row r="1188">
          <cell r="AB1188" t="str">
            <v>SERVICIOS VARIOS [002]</v>
          </cell>
          <cell r="AC1188" t="str">
            <v>FLETES [03VA000032]</v>
          </cell>
          <cell r="AE1188" t="str">
            <v>Indice Gral Construccion CAC [IGralCAC]</v>
          </cell>
          <cell r="AF1188" t="str">
            <v>GG</v>
          </cell>
          <cell r="AJ1188" t="str">
            <v>SERVICIOS VARIOS [002]FLETES [03VA000032]Indice Gral Construccion CAC [IGralCAC]</v>
          </cell>
          <cell r="AN1188">
            <v>24939.393933837302</v>
          </cell>
        </row>
        <row r="1189">
          <cell r="AB1189" t="str">
            <v>TASA DE DERECHOS Y SERVICIOS [001]</v>
          </cell>
          <cell r="AC1189" t="str">
            <v>PERMISOS MUNICIPALES [03VA000100]</v>
          </cell>
          <cell r="AE1189" t="str">
            <v>Indice Gral Construccion CAC [IGralCAC]</v>
          </cell>
          <cell r="AF1189" t="str">
            <v>GG</v>
          </cell>
          <cell r="AJ1189" t="str">
            <v>TASA DE DERECHOS Y SERVICIOS [001]PERMISOS MUNICIPALES [03VA000100]Indice Gral Construccion CAC [IGralCAC]</v>
          </cell>
          <cell r="AN1189">
            <v>694.90217888398627</v>
          </cell>
        </row>
        <row r="1190">
          <cell r="AB1190" t="str">
            <v>TASA DE DERECHOS Y SERVICIOS [001]</v>
          </cell>
          <cell r="AC1190" t="str">
            <v>PERMISOS MUNICIPALES [03VA000100]</v>
          </cell>
          <cell r="AE1190" t="str">
            <v>Indice Gral Construccion CAC [IGralCAC]</v>
          </cell>
          <cell r="AF1190" t="str">
            <v>GG</v>
          </cell>
          <cell r="AJ1190" t="str">
            <v>TASA DE DERECHOS Y SERVICIOS [001]PERMISOS MUNICIPALES [03VA000100]Indice Gral Construccion CAC [IGralCAC]</v>
          </cell>
          <cell r="AN1190">
            <v>248.17934960142364</v>
          </cell>
        </row>
        <row r="1191">
          <cell r="AB1191" t="str">
            <v>TASA DE DERECHOS Y SERVICIOS [001]</v>
          </cell>
          <cell r="AC1191" t="str">
            <v>PERMISOS MUNICIPALES [03VA000100]</v>
          </cell>
          <cell r="AE1191" t="str">
            <v>Indice Gral Construccion CAC [IGralCAC]</v>
          </cell>
          <cell r="AF1191" t="str">
            <v>GG</v>
          </cell>
          <cell r="AJ1191" t="str">
            <v>TASA DE DERECHOS Y SERVICIOS [001]PERMISOS MUNICIPALES [03VA000100]Indice Gral Construccion CAC [IGralCAC]</v>
          </cell>
          <cell r="AN1191">
            <v>1677.6924033056239</v>
          </cell>
        </row>
        <row r="1192">
          <cell r="AB1192" t="str">
            <v>AYUDA DE GREMIOS [003]</v>
          </cell>
          <cell r="AC1192" t="str">
            <v>ADICIONALES Vs [99SG999002]</v>
          </cell>
          <cell r="AE1192" t="str">
            <v>Indice Gral Construccion CAC [IGralCAC]</v>
          </cell>
          <cell r="AF1192" t="str">
            <v>GG</v>
          </cell>
          <cell r="AJ1192" t="str">
            <v>AYUDA DE GREMIOS [003]ADICIONALES Vs [99SG999002]Indice Gral Construccion CAC [IGralCAC]</v>
          </cell>
          <cell r="AN1192">
            <v>28834.221374742203</v>
          </cell>
        </row>
        <row r="1193">
          <cell r="AB1193" t="str">
            <v>TASA DE DERECHOS Y SERVICIOS [001]</v>
          </cell>
          <cell r="AC1193" t="str">
            <v>PERMISOS MUNICIPALES [03VA000100]</v>
          </cell>
          <cell r="AE1193" t="str">
            <v>Indice Gral Construccion CAC [IGralCAC]</v>
          </cell>
          <cell r="AF1193" t="str">
            <v>GG</v>
          </cell>
          <cell r="AJ1193" t="str">
            <v>TASA DE DERECHOS Y SERVICIOS [001]PERMISOS MUNICIPALES [03VA000100]Indice Gral Construccion CAC [IGralCAC]</v>
          </cell>
          <cell r="AN1193">
            <v>694.90217888398627</v>
          </cell>
        </row>
        <row r="1194">
          <cell r="AB1194" t="str">
            <v>TASA DE DERECHOS Y SERVICIOS [001]</v>
          </cell>
          <cell r="AC1194" t="str">
            <v>PERMISOS MUNICIPALES [03VA000100]</v>
          </cell>
          <cell r="AE1194" t="str">
            <v>Indice Gral Construccion CAC [IGralCAC]</v>
          </cell>
          <cell r="AF1194" t="str">
            <v>GG</v>
          </cell>
          <cell r="AJ1194" t="str">
            <v>TASA DE DERECHOS Y SERVICIOS [001]PERMISOS MUNICIPALES [03VA000100]Indice Gral Construccion CAC [IGralCAC]</v>
          </cell>
          <cell r="AN1194">
            <v>248.17934960142364</v>
          </cell>
        </row>
        <row r="1195">
          <cell r="AB1195" t="str">
            <v>TASA DE DERECHOS Y SERVICIOS [001]</v>
          </cell>
          <cell r="AC1195" t="str">
            <v>PERMISOS MUNICIPALES [03VA000100]</v>
          </cell>
          <cell r="AE1195" t="str">
            <v>Indice Gral Construccion CAC [IGralCAC]</v>
          </cell>
          <cell r="AF1195" t="str">
            <v>GG</v>
          </cell>
          <cell r="AJ1195" t="str">
            <v>TASA DE DERECHOS Y SERVICIOS [001]PERMISOS MUNICIPALES [03VA000100]Indice Gral Construccion CAC [IGralCAC]</v>
          </cell>
          <cell r="AN1195">
            <v>15838.781273627897</v>
          </cell>
        </row>
        <row r="1196">
          <cell r="AB1196" t="str">
            <v>TASA DE DERECHOS Y SERVICIOS [001]</v>
          </cell>
          <cell r="AC1196" t="str">
            <v>PERMISOS MUNICIPALES [03VA000100]</v>
          </cell>
          <cell r="AE1196" t="str">
            <v>Indice Gral Construccion CAC [IGralCAC]</v>
          </cell>
          <cell r="AF1196" t="str">
            <v>GG</v>
          </cell>
          <cell r="AJ1196" t="str">
            <v>TASA DE DERECHOS Y SERVICIOS [001]PERMISOS MUNICIPALES [03VA000100]Indice Gral Construccion CAC [IGralCAC]</v>
          </cell>
          <cell r="AN1196">
            <v>694.90217888398627</v>
          </cell>
        </row>
        <row r="1197">
          <cell r="AB1197" t="str">
            <v>ESTRUCTURAS [008]</v>
          </cell>
          <cell r="AC1197" t="str">
            <v>LOSA EN VOLADIZO-Hº VISTO [EST22]</v>
          </cell>
          <cell r="AE1197" t="str">
            <v>Indice Mano de Obra SC ENEX [IMOENEX]</v>
          </cell>
          <cell r="AF1197" t="str">
            <v>MO</v>
          </cell>
          <cell r="AJ1197" t="str">
            <v>ESTRUCTURAS [008]LOSA EN VOLADIZO-Hº VISTO [EST22]Indice Mano de Obra SC ENEX [IMOENEX]</v>
          </cell>
          <cell r="AN1197">
            <v>58696.686975524484</v>
          </cell>
        </row>
        <row r="1198">
          <cell r="AB1198" t="str">
            <v>ESTRUCTURAS [008]</v>
          </cell>
          <cell r="AC1198" t="str">
            <v>LOSA MACIZA ASCENSOR [EST28]</v>
          </cell>
          <cell r="AE1198" t="str">
            <v>Indice Mano de Obra SC ENEX [IMOENEX]</v>
          </cell>
          <cell r="AF1198" t="str">
            <v>MO</v>
          </cell>
          <cell r="AJ1198" t="str">
            <v>ESTRUCTURAS [008]LOSA MACIZA ASCENSOR [EST28]Indice Mano de Obra SC ENEX [IMOENEX]</v>
          </cell>
          <cell r="AN1198">
            <v>12306.884160839161</v>
          </cell>
        </row>
        <row r="1199">
          <cell r="AB1199" t="str">
            <v>ESTRUCTURAS [008]</v>
          </cell>
          <cell r="AC1199" t="str">
            <v>COLUMNAS Hº VISTO [EST13]</v>
          </cell>
          <cell r="AE1199" t="str">
            <v>Indice Mano de Obra SC ENEX [IMOENEX]</v>
          </cell>
          <cell r="AF1199" t="str">
            <v>MO</v>
          </cell>
          <cell r="AJ1199" t="str">
            <v>ESTRUCTURAS [008]COLUMNAS Hº VISTO [EST13]Indice Mano de Obra SC ENEX [IMOENEX]</v>
          </cell>
          <cell r="AN1199">
            <v>1903803.4008566434</v>
          </cell>
        </row>
        <row r="1200">
          <cell r="AB1200" t="str">
            <v>ESTRUCTURAS [008]</v>
          </cell>
          <cell r="AC1200" t="str">
            <v>VIGAS DE Hº VISTO "C" [EST31]</v>
          </cell>
          <cell r="AE1200" t="str">
            <v>Indice Mano de Obra SC ENEX [IMOENEX]</v>
          </cell>
          <cell r="AF1200" t="str">
            <v>MO</v>
          </cell>
          <cell r="AJ1200" t="str">
            <v>ESTRUCTURAS [008]VIGAS DE Hº VISTO "C" [EST31]Indice Mano de Obra SC ENEX [IMOENEX]</v>
          </cell>
          <cell r="AN1200">
            <v>404485.70113636367</v>
          </cell>
        </row>
        <row r="1201">
          <cell r="AB1201" t="str">
            <v>MOVIMIENTO DE TIERRA [006]</v>
          </cell>
          <cell r="AC1201" t="str">
            <v>PERFILADO ZAPATA A MANO [EXC005]</v>
          </cell>
          <cell r="AE1201" t="str">
            <v>Indice Mano de Obra SC ENEX [IMOENEX]</v>
          </cell>
          <cell r="AF1201" t="str">
            <v>MO</v>
          </cell>
          <cell r="AJ1201" t="str">
            <v>MOVIMIENTO DE TIERRA [006]PERFILADO ZAPATA A MANO [EXC005]Indice Mano de Obra SC ENEX [IMOENEX]</v>
          </cell>
          <cell r="AN1201">
            <v>2617.7307167832168</v>
          </cell>
        </row>
        <row r="1202">
          <cell r="AB1202" t="str">
            <v>ESTRUCTURAS [008]</v>
          </cell>
          <cell r="AC1202" t="str">
            <v>Hº ESTRUCTURAL- ESCALERA [EST24]</v>
          </cell>
          <cell r="AE1202" t="str">
            <v>Indice Mano de Obra SC ENEX [IMOENEX]</v>
          </cell>
          <cell r="AF1202" t="str">
            <v>MO</v>
          </cell>
          <cell r="AJ1202" t="str">
            <v>ESTRUCTURAS [008]Hº ESTRUCTURAL- ESCALERA [EST24]Indice Mano de Obra SC ENEX [IMOENEX]</v>
          </cell>
          <cell r="AN1202">
            <v>294274.19611888111</v>
          </cell>
        </row>
        <row r="1203">
          <cell r="AB1203" t="str">
            <v>CIMENTACIONES [007]</v>
          </cell>
          <cell r="AC1203" t="str">
            <v>VIGA DE FUNDACION Hº [CIM07]</v>
          </cell>
          <cell r="AE1203" t="str">
            <v>Indice Mano de Obra SC ENEX [IMOENEX]</v>
          </cell>
          <cell r="AF1203" t="str">
            <v>MO</v>
          </cell>
          <cell r="AJ1203" t="str">
            <v>CIMENTACIONES [007]VIGA DE FUNDACION Hº [CIM07]Indice Mano de Obra SC ENEX [IMOENEX]</v>
          </cell>
          <cell r="AN1203">
            <v>8073.6399125874132</v>
          </cell>
        </row>
        <row r="1204">
          <cell r="AB1204" t="str">
            <v>ESTRUCTURAS [008]</v>
          </cell>
          <cell r="AC1204" t="str">
            <v>BOVEDILLAS + LOSA CASETONADO [EST16]</v>
          </cell>
          <cell r="AE1204" t="str">
            <v>Indice Mano de Obra SC ENEX [IMOENEX]</v>
          </cell>
          <cell r="AF1204" t="str">
            <v>MO</v>
          </cell>
          <cell r="AJ1204" t="str">
            <v>ESTRUCTURAS [008]BOVEDILLAS + LOSA CASETONADO [EST16]Indice Mano de Obra SC ENEX [IMOENEX]</v>
          </cell>
          <cell r="AN1204">
            <v>4492177.0170104895</v>
          </cell>
        </row>
        <row r="1205">
          <cell r="AB1205" t="str">
            <v>SERVICIOS VARIOS [002]</v>
          </cell>
          <cell r="AC1205" t="str">
            <v>SERENO [03VA000028]</v>
          </cell>
          <cell r="AE1205" t="str">
            <v>Indice Mano de Obra Construccion CAC [IMoCAC]</v>
          </cell>
          <cell r="AF1205" t="str">
            <v>MO</v>
          </cell>
          <cell r="AJ1205" t="str">
            <v>SERVICIOS VARIOS [002]SERENO [03VA000028]Indice Mano de Obra Construccion CAC [IMoCAC]</v>
          </cell>
          <cell r="AN1205">
            <v>157650.85557692309</v>
          </cell>
        </row>
        <row r="1206">
          <cell r="AB1206" t="str">
            <v>CIMENTACIONES [007]</v>
          </cell>
          <cell r="AC1206" t="str">
            <v>TABIQUE Hº SUBMURACION E=15CM [CIM04]</v>
          </cell>
          <cell r="AE1206" t="str">
            <v>Indice Mano de Obra SC ENEX [IMOENEX]</v>
          </cell>
          <cell r="AF1206" t="str">
            <v>MO</v>
          </cell>
          <cell r="AJ1206" t="str">
            <v>CIMENTACIONES [007]TABIQUE Hº SUBMURACION E=15CM [CIM04]Indice Mano de Obra SC ENEX [IMOENEX]</v>
          </cell>
          <cell r="AN1206">
            <v>78103.797325174834</v>
          </cell>
        </row>
        <row r="1207">
          <cell r="AB1207" t="str">
            <v>ESTRUCTURAS [008]</v>
          </cell>
          <cell r="AC1207" t="str">
            <v>VIGAS DE Hº VISTO [EST19]</v>
          </cell>
          <cell r="AE1207" t="str">
            <v>Indice Mano de Obra SC ENEX [IMOENEX]</v>
          </cell>
          <cell r="AF1207" t="str">
            <v>MO</v>
          </cell>
          <cell r="AJ1207" t="str">
            <v>ESTRUCTURAS [008]VIGAS DE Hº VISTO [EST19]Indice Mano de Obra SC ENEX [IMOENEX]</v>
          </cell>
          <cell r="AN1207">
            <v>1178009.1081818184</v>
          </cell>
        </row>
        <row r="1208">
          <cell r="AB1208" t="str">
            <v>ESTRUCTURAS [008]</v>
          </cell>
          <cell r="AC1208" t="str">
            <v>COLUMNAS HºAº [EST12]</v>
          </cell>
          <cell r="AE1208" t="str">
            <v>Indice Mano de Obra SC ENEX [IMOENEX]</v>
          </cell>
          <cell r="AF1208" t="str">
            <v>MO</v>
          </cell>
          <cell r="AJ1208" t="str">
            <v>ESTRUCTURAS [008]COLUMNAS HºAº [EST12]Indice Mano de Obra SC ENEX [IMOENEX]</v>
          </cell>
          <cell r="AN1208">
            <v>2804441.1524999999</v>
          </cell>
        </row>
        <row r="1209">
          <cell r="AB1209" t="str">
            <v>MOVIMIENTO DE TIERRA [006]</v>
          </cell>
          <cell r="AC1209" t="str">
            <v>PERFILADO TRONERA A MANO [EXC004]</v>
          </cell>
          <cell r="AE1209" t="str">
            <v>Indice Mano de Obra SC ENEX [IMOENEX]</v>
          </cell>
          <cell r="AF1209" t="str">
            <v>MO</v>
          </cell>
          <cell r="AJ1209" t="str">
            <v>MOVIMIENTO DE TIERRA [006]PERFILADO TRONERA A MANO [EXC004]Indice Mano de Obra SC ENEX [IMOENEX]</v>
          </cell>
          <cell r="AN1209">
            <v>9325.6764860139865</v>
          </cell>
        </row>
        <row r="1210">
          <cell r="AB1210" t="str">
            <v>ESTRUCTURAS [008]</v>
          </cell>
          <cell r="AC1210" t="str">
            <v>LOSA MACIZA ESCALERA [EST23]</v>
          </cell>
          <cell r="AE1210" t="str">
            <v>Indice Mano de Obra SC ENEX [IMOENEX]</v>
          </cell>
          <cell r="AF1210" t="str">
            <v>MO</v>
          </cell>
          <cell r="AJ1210" t="str">
            <v>ESTRUCTURAS [008]LOSA MACIZA ESCALERA [EST23]Indice Mano de Obra SC ENEX [IMOENEX]</v>
          </cell>
          <cell r="AN1210">
            <v>321703.73748251749</v>
          </cell>
        </row>
        <row r="1211">
          <cell r="AB1211" t="str">
            <v>ESTRUCTURAS [008]</v>
          </cell>
          <cell r="AC1211" t="str">
            <v>LOSA CASETONADO - RAMPA PEATONAL [EST29]</v>
          </cell>
          <cell r="AE1211" t="str">
            <v>Indice Mano de Obra SC ENEX [IMOENEX]</v>
          </cell>
          <cell r="AF1211" t="str">
            <v>MO</v>
          </cell>
          <cell r="AJ1211" t="str">
            <v>ESTRUCTURAS [008]LOSA CASETONADO - RAMPA PEATONAL [EST29]Indice Mano de Obra SC ENEX [IMOENEX]</v>
          </cell>
          <cell r="AN1211">
            <v>49822.750541958041</v>
          </cell>
        </row>
        <row r="1212">
          <cell r="AB1212" t="str">
            <v>ESTRUCTURAS [008]</v>
          </cell>
          <cell r="AC1212" t="str">
            <v>Hº ESTRUCTURAL - TABIQUES [EST14]</v>
          </cell>
          <cell r="AE1212" t="str">
            <v>Indice Mano de Obra SC ENEX [IMOENEX]</v>
          </cell>
          <cell r="AF1212" t="str">
            <v>MO</v>
          </cell>
          <cell r="AJ1212" t="str">
            <v>ESTRUCTURAS [008]Hº ESTRUCTURAL - TABIQUES [EST14]Indice Mano de Obra SC ENEX [IMOENEX]</v>
          </cell>
          <cell r="AN1212">
            <v>498500.915979021</v>
          </cell>
        </row>
        <row r="1213">
          <cell r="AB1213" t="str">
            <v>CIMENTACIONES [007]</v>
          </cell>
          <cell r="AC1213" t="str">
            <v>SOLERA DE SUBMURACION [CIM03]</v>
          </cell>
          <cell r="AE1213" t="str">
            <v>Indice Mano de Obra SC ENEX [IMOENEX]</v>
          </cell>
          <cell r="AF1213" t="str">
            <v>MO</v>
          </cell>
          <cell r="AJ1213" t="str">
            <v>CIMENTACIONES [007]SOLERA DE SUBMURACION [CIM03]Indice Mano de Obra SC ENEX [IMOENEX]</v>
          </cell>
          <cell r="AN1213">
            <v>10408.32597902098</v>
          </cell>
        </row>
        <row r="1214">
          <cell r="AB1214" t="str">
            <v>ESTRUCTURAS [008]</v>
          </cell>
          <cell r="AC1214" t="str">
            <v>VIGAS HºAº [EST18]</v>
          </cell>
          <cell r="AE1214" t="str">
            <v>Indice Mano de Obra SC ENEX [IMOENEX]</v>
          </cell>
          <cell r="AF1214" t="str">
            <v>MO</v>
          </cell>
          <cell r="AJ1214" t="str">
            <v>ESTRUCTURAS [008]VIGAS HºAº [EST18]Indice Mano de Obra SC ENEX [IMOENEX]</v>
          </cell>
          <cell r="AN1214">
            <v>3613990.2049825178</v>
          </cell>
        </row>
        <row r="1215">
          <cell r="AB1215" t="str">
            <v>CIMENTACIONES [007]</v>
          </cell>
          <cell r="AC1215" t="str">
            <v>Hº DE LIMPIEZA [CIM06]</v>
          </cell>
          <cell r="AE1215" t="str">
            <v>Indice Mano de Obra SC ENEX [IMOENEX]</v>
          </cell>
          <cell r="AF1215" t="str">
            <v>MO</v>
          </cell>
          <cell r="AJ1215" t="str">
            <v>CIMENTACIONES [007]Hº DE LIMPIEZA [CIM06]Indice Mano de Obra SC ENEX [IMOENEX]</v>
          </cell>
          <cell r="AN1215">
            <v>43733.51103146853</v>
          </cell>
        </row>
        <row r="1216">
          <cell r="AB1216" t="str">
            <v>MOVIMIENTO DE TIERRA [006]</v>
          </cell>
          <cell r="AC1216" t="str">
            <v>EXC. POR TRONERAS [EXC003]</v>
          </cell>
          <cell r="AE1216" t="str">
            <v>Indice Mano de Obra SC ENEX [IMOENEX]</v>
          </cell>
          <cell r="AF1216" t="str">
            <v>MO</v>
          </cell>
          <cell r="AJ1216" t="str">
            <v>MOVIMIENTO DE TIERRA [006]EXC. POR TRONERAS [EXC003]Indice Mano de Obra SC ENEX [IMOENEX]</v>
          </cell>
          <cell r="AN1216">
            <v>39473.538356643359</v>
          </cell>
        </row>
        <row r="1217">
          <cell r="AB1217" t="str">
            <v>ESTRUCTURAS [008]</v>
          </cell>
          <cell r="AE1217" t="str">
            <v>HORMIGON H-21 ELABORADO [H21ELAB]</v>
          </cell>
          <cell r="AF1217" t="str">
            <v>MAT</v>
          </cell>
          <cell r="AJ1217" t="str">
            <v>-</v>
          </cell>
          <cell r="AN1217">
            <v>1074462.48</v>
          </cell>
        </row>
        <row r="1218">
          <cell r="AB1218" t="str">
            <v>ESTRUCTURAS [008]</v>
          </cell>
          <cell r="AE1218" t="str">
            <v>BOMBEO DE Hº [BOM01]</v>
          </cell>
          <cell r="AF1218" t="str">
            <v>MAT</v>
          </cell>
          <cell r="AJ1218" t="str">
            <v>-</v>
          </cell>
          <cell r="AN1218">
            <v>173300.4</v>
          </cell>
        </row>
        <row r="1219">
          <cell r="AB1219" t="str">
            <v>MAMPOSTERIA [009]</v>
          </cell>
          <cell r="AC1219" t="str">
            <v/>
          </cell>
          <cell r="AE1219" t="str">
            <v/>
          </cell>
          <cell r="AF1219" t="str">
            <v>MAT</v>
          </cell>
          <cell r="AJ1219" t="str">
            <v>-</v>
          </cell>
          <cell r="AN1219">
            <v>5372.0309851195743</v>
          </cell>
        </row>
        <row r="1220">
          <cell r="AB1220" t="str">
            <v>MAMPOSTERIA [009]</v>
          </cell>
          <cell r="AC1220" t="str">
            <v>./Ladrillo Hueco 8 cm . Mampostería de Hueco 8 o 12 - rapibrick [MAMP6]</v>
          </cell>
          <cell r="AE1220" t="str">
            <v>Ladrillo Hueco 8x18x33 [LAD05]</v>
          </cell>
          <cell r="AF1220" t="str">
            <v>MAT</v>
          </cell>
          <cell r="AJ1220" t="str">
            <v>MAMPOSTERIA [009]./Ladrillo Hueco 8 cm . Mampostería de Hueco 8 o 12 - rapibrick [MAMP6]Ladrillo Hueco 8x18x33 [LAD05]</v>
          </cell>
          <cell r="AN1220">
            <v>21651.830651372893</v>
          </cell>
        </row>
        <row r="1221">
          <cell r="AB1221" t="str">
            <v>MAMPOSTERIA [009]</v>
          </cell>
          <cell r="AC1221" t="str">
            <v>./Ladrillo Hueco 12 cm . Mampostería hueco 8 o 12 - tradicional [MAMP7]</v>
          </cell>
          <cell r="AE1221" t="str">
            <v>Ladrillo Hueco 12x18x33 [LAD06]</v>
          </cell>
          <cell r="AF1221" t="str">
            <v>MAT</v>
          </cell>
          <cell r="AJ1221" t="str">
            <v>MAMPOSTERIA [009]./Ladrillo Hueco 12 cm . Mampostería hueco 8 o 12 - tradicional [MAMP7]Ladrillo Hueco 12x18x33 [LAD06]</v>
          </cell>
          <cell r="AN1221">
            <v>31673.909954295836</v>
          </cell>
        </row>
        <row r="1222">
          <cell r="AB1222" t="str">
            <v>MAMPOSTERIA [009]</v>
          </cell>
          <cell r="AC1222" t="str">
            <v>./Ladrillo Hueco 8 cm . Mampostería de Hueco 8 o 12 - rapibrick [MAMP6]</v>
          </cell>
          <cell r="AE1222" t="str">
            <v>Ladrillo Hueco 8x18x33 [LAD05]</v>
          </cell>
          <cell r="AF1222" t="str">
            <v>MAT</v>
          </cell>
          <cell r="AJ1222" t="str">
            <v>MAMPOSTERIA [009]./Ladrillo Hueco 8 cm . Mampostería de Hueco 8 o 12 - rapibrick [MAMP6]Ladrillo Hueco 8x18x33 [LAD05]</v>
          </cell>
          <cell r="AN1222">
            <v>21651.830651372893</v>
          </cell>
        </row>
        <row r="1223">
          <cell r="AB1223" t="str">
            <v>MAMPOSTERIA [009]</v>
          </cell>
          <cell r="AC1223" t="str">
            <v>./Ladrillo Hueco 8 cm . Mampostería de Hueco 8 o 12 - rapibrick [MAMP6]</v>
          </cell>
          <cell r="AE1223" t="str">
            <v>Ladrillo Hueco 8x18x33 [LAD05]</v>
          </cell>
          <cell r="AF1223" t="str">
            <v>MAT</v>
          </cell>
          <cell r="AJ1223" t="str">
            <v>MAMPOSTERIA [009]./Ladrillo Hueco 8 cm . Mampostería de Hueco 8 o 12 - rapibrick [MAMP6]Ladrillo Hueco 8x18x33 [LAD05]</v>
          </cell>
          <cell r="AN1223">
            <v>21651.830651372893</v>
          </cell>
        </row>
        <row r="1224">
          <cell r="AB1224" t="str">
            <v>Ventas y Administracion [038]</v>
          </cell>
          <cell r="AC1224" t="str">
            <v>Gastos de publicidad [Publicidad]</v>
          </cell>
          <cell r="AE1224" t="str">
            <v>Indice Gral Construccion CAC [IGralCAC]</v>
          </cell>
          <cell r="AF1224" t="str">
            <v>GG</v>
          </cell>
          <cell r="AJ1224" t="str">
            <v>Ventas y Administracion [038]Gastos de publicidad [Publicidad]Indice Gral Construccion CAC [IGralCAC]</v>
          </cell>
          <cell r="AN1224">
            <v>21839.953124676533</v>
          </cell>
        </row>
        <row r="1225">
          <cell r="AB1225" t="str">
            <v>TASA DE DERECHOS Y SERVICIOS [001]</v>
          </cell>
          <cell r="AC1225" t="str">
            <v>PERMISOS MUNICIPALES [03VA000100]</v>
          </cell>
          <cell r="AE1225" t="str">
            <v>Indice Gral Construccion CAC [IGralCAC]</v>
          </cell>
          <cell r="AF1225" t="str">
            <v>GG</v>
          </cell>
          <cell r="AJ1225" t="str">
            <v>TASA DE DERECHOS Y SERVICIOS [001]PERMISOS MUNICIPALES [03VA000100]Indice Gral Construccion CAC [IGralCAC]</v>
          </cell>
          <cell r="AN1225">
            <v>247.64266271628</v>
          </cell>
        </row>
        <row r="1226">
          <cell r="AB1226" t="str">
            <v>Ventas y Administracion [038]</v>
          </cell>
          <cell r="AC1226" t="str">
            <v>Mensual estudio contable [EstCont]</v>
          </cell>
          <cell r="AE1226" t="str">
            <v>Indice Gral Construccion CAC [IGralCAC]</v>
          </cell>
          <cell r="AF1226" t="str">
            <v>GG</v>
          </cell>
          <cell r="AJ1226" t="str">
            <v>Ventas y Administracion [038]Mensual estudio contable [EstCont]Indice Gral Construccion CAC [IGralCAC]</v>
          </cell>
          <cell r="AN1226">
            <v>41797.128613253735</v>
          </cell>
        </row>
        <row r="1227">
          <cell r="AB1227" t="str">
            <v>Ventas y Administracion [038]</v>
          </cell>
          <cell r="AC1227" t="str">
            <v>Mensual estudio contable [EstCont]</v>
          </cell>
          <cell r="AE1227" t="str">
            <v>Indice Gral Construccion CAC [IGralCAC]</v>
          </cell>
          <cell r="AF1227" t="str">
            <v>GG</v>
          </cell>
          <cell r="AJ1227" t="str">
            <v>Ventas y Administracion [038]Mensual estudio contable [EstCont]Indice Gral Construccion CAC [IGralCAC]</v>
          </cell>
          <cell r="AN1227">
            <v>41797.128613253735</v>
          </cell>
        </row>
        <row r="1228">
          <cell r="AB1228" t="str">
            <v>INSTALACION ELECTRICA [029]</v>
          </cell>
          <cell r="AC1228" t="str">
            <v>CAÑERIA DE BAJADA x piso [BajCañ]</v>
          </cell>
          <cell r="AE1228" t="str">
            <v>SubContrato de Instalacion electrica [SCElect]</v>
          </cell>
          <cell r="AF1228" t="str">
            <v>MO</v>
          </cell>
          <cell r="AJ1228" t="str">
            <v>INSTALACION ELECTRICA [029]CAÑERIA DE BAJADA x piso [BajCañ]SubContrato de Instalacion electrica [SCElect]</v>
          </cell>
          <cell r="AN1228">
            <v>79527.499171362288</v>
          </cell>
        </row>
        <row r="1229">
          <cell r="AB1229" t="str">
            <v>MAMPOSTERIA [009]</v>
          </cell>
          <cell r="AF1229" t="str">
            <v>MAT</v>
          </cell>
          <cell r="AJ1229" t="str">
            <v>-</v>
          </cell>
          <cell r="AN1229">
            <v>53174.876646589895</v>
          </cell>
        </row>
        <row r="1230">
          <cell r="AB1230" t="str">
            <v>TASA DE DERECHOS Y SERVICIOS [001]</v>
          </cell>
          <cell r="AC1230" t="str">
            <v>PERMISOS MUNICIPALES [03VA000100]</v>
          </cell>
          <cell r="AE1230" t="str">
            <v>Indice Gral Construccion CAC [IGralCAC]</v>
          </cell>
          <cell r="AF1230" t="str">
            <v>GG</v>
          </cell>
          <cell r="AJ1230" t="str">
            <v>TASA DE DERECHOS Y SERVICIOS [001]PERMISOS MUNICIPALES [03VA000100]Indice Gral Construccion CAC [IGralCAC]</v>
          </cell>
          <cell r="AN1230">
            <v>619.10665679069996</v>
          </cell>
        </row>
        <row r="1231">
          <cell r="AB1231" t="str">
            <v>MAMPOSTERIA [009]</v>
          </cell>
          <cell r="AC1231" t="str">
            <v>./Ladrillo Hueco 8 cm . Mampostería de Hueco 8 o 12 - rapibrick [MAMP6]</v>
          </cell>
          <cell r="AE1231" t="str">
            <v>Ladrillo Hueco 8x18x33 [LAD05]</v>
          </cell>
          <cell r="AF1231" t="str">
            <v>MAT</v>
          </cell>
          <cell r="AJ1231" t="str">
            <v>MAMPOSTERIA [009]./Ladrillo Hueco 8 cm . Mampostería de Hueco 8 o 12 - rapibrick [MAMP6]Ladrillo Hueco 8x18x33 [LAD05]</v>
          </cell>
          <cell r="AN1231">
            <v>25260.464829406556</v>
          </cell>
        </row>
        <row r="1232">
          <cell r="AB1232" t="str">
            <v>MAMPOSTERIA [009]</v>
          </cell>
          <cell r="AC1232" t="str">
            <v>./Ladrillo Hueco 8 cm . Mampostería de Hueco 8 o 12 - rapibrick [MAMP6]</v>
          </cell>
          <cell r="AE1232" t="str">
            <v>Ladrillo Hueco 8x18x33 [LAD05]</v>
          </cell>
          <cell r="AF1232" t="str">
            <v>MAT</v>
          </cell>
          <cell r="AJ1232" t="str">
            <v>MAMPOSTERIA [009]./Ladrillo Hueco 8 cm . Mampostería de Hueco 8 o 12 - rapibrick [MAMP6]Ladrillo Hueco 8x18x33 [LAD05]</v>
          </cell>
          <cell r="AN1232">
            <v>25260.464829406556</v>
          </cell>
        </row>
        <row r="1233">
          <cell r="AB1233" t="str">
            <v>MAMPOSTERIA [009]</v>
          </cell>
          <cell r="AE1233" t="str">
            <v>Cemento de albañileria x kg [CemAlb2]</v>
          </cell>
          <cell r="AF1233" t="str">
            <v>MAT</v>
          </cell>
          <cell r="AJ1233" t="str">
            <v>-</v>
          </cell>
          <cell r="AN1233">
            <v>35520.442038972542</v>
          </cell>
        </row>
        <row r="1234">
          <cell r="AB1234" t="str">
            <v>ESTRUCTURAS [008]</v>
          </cell>
          <cell r="AC1234" t="str">
            <v>BOVEDILLAS + LOSA CASETONADO [EST16]</v>
          </cell>
          <cell r="AE1234" t="str">
            <v>CASETON EPS 50X50X12 [EPS01]</v>
          </cell>
          <cell r="AF1234" t="str">
            <v>MAT</v>
          </cell>
          <cell r="AJ1234" t="str">
            <v>ESTRUCTURAS [008]BOVEDILLAS + LOSA CASETONADO [EST16]CASETON EPS 50X50X12 [EPS01]</v>
          </cell>
          <cell r="AN1234">
            <v>116344.27952099202</v>
          </cell>
        </row>
        <row r="1235">
          <cell r="AB1235" t="str">
            <v>MAMPOSTERIA [009]</v>
          </cell>
          <cell r="AC1235" t="str">
            <v>./Ladrillo Hueco 8 cm . Mampostería de Hueco 8 o 12 - rapibrick [MAMP6]</v>
          </cell>
          <cell r="AE1235" t="str">
            <v>Ladrillo Hueco 8x18x33 [LAD05]</v>
          </cell>
          <cell r="AF1235" t="str">
            <v>MAT</v>
          </cell>
          <cell r="AJ1235" t="str">
            <v>MAMPOSTERIA [009]./Ladrillo Hueco 8 cm . Mampostería de Hueco 8 o 12 - rapibrick [MAMP6]Ladrillo Hueco 8x18x33 [LAD05]</v>
          </cell>
          <cell r="AN1235">
            <v>25260.464829406556</v>
          </cell>
        </row>
        <row r="1236">
          <cell r="AB1236" t="str">
            <v>MAMPOSTERIA [009]</v>
          </cell>
          <cell r="AC1236" t="str">
            <v>./Ladrillo Hueco 8 cm . Mampostería de Hueco 8 o 12 - rapibrick [MAMP6]</v>
          </cell>
          <cell r="AE1236" t="str">
            <v>Ladrillo Hueco 8x18x33 [LAD05]</v>
          </cell>
          <cell r="AF1236" t="str">
            <v>MAT</v>
          </cell>
          <cell r="AJ1236" t="str">
            <v>MAMPOSTERIA [009]./Ladrillo Hueco 8 cm . Mampostería de Hueco 8 o 12 - rapibrick [MAMP6]Ladrillo Hueco 8x18x33 [LAD05]</v>
          </cell>
          <cell r="AN1236">
            <v>25260.464829406556</v>
          </cell>
        </row>
        <row r="1237">
          <cell r="AB1237" t="str">
            <v>MAMPOSTERIA [009]</v>
          </cell>
          <cell r="AC1237" t="str">
            <v>./Ladrillo macizo 15 cm [MAMP2]</v>
          </cell>
          <cell r="AE1237" t="str">
            <v>LADRILLO MACIZO [LAD03]</v>
          </cell>
          <cell r="AF1237" t="str">
            <v>MAT</v>
          </cell>
          <cell r="AJ1237" t="str">
            <v>MAMPOSTERIA [009]./Ladrillo macizo 15 cm [MAMP2]LADRILLO MACIZO [LAD03]</v>
          </cell>
          <cell r="AN1237">
            <v>24559.844109831709</v>
          </cell>
        </row>
        <row r="1238">
          <cell r="AB1238" t="str">
            <v>ESTRUCTURAS [008]</v>
          </cell>
          <cell r="AC1238" t="str">
            <v/>
          </cell>
          <cell r="AE1238" t="str">
            <v>HIERRO TORSIONADO [AC01]</v>
          </cell>
          <cell r="AF1238" t="str">
            <v>MAT</v>
          </cell>
          <cell r="AJ1238" t="str">
            <v>-</v>
          </cell>
          <cell r="AN1238">
            <v>22865.214866253322</v>
          </cell>
        </row>
        <row r="1239">
          <cell r="AB1239" t="str">
            <v>TASA DE DERECHOS Y SERVICIOS [001]</v>
          </cell>
          <cell r="AC1239" t="str">
            <v>Servicio de provision de energia electrica [electricidad]</v>
          </cell>
          <cell r="AE1239" t="str">
            <v>Indice Gral Construccion CAC [IGralCAC]</v>
          </cell>
          <cell r="AF1239" t="str">
            <v>GG</v>
          </cell>
          <cell r="AJ1239" t="str">
            <v>TASA DE DERECHOS Y SERVICIOS [001]Servicio de provision de energia electrica [electricidad]Indice Gral Construccion CAC [IGralCAC]</v>
          </cell>
          <cell r="AN1239">
            <v>37961.143767778558</v>
          </cell>
        </row>
        <row r="1240">
          <cell r="AB1240" t="str">
            <v>ESTRUCTURAS [008]</v>
          </cell>
          <cell r="AC1240" t="str">
            <v>Consumibles Varios Aditivos,Desenco,clavos,EPS [EST40]</v>
          </cell>
          <cell r="AE1240" t="str">
            <v>Indice Materiales Construccion CAC [IMatCAC]</v>
          </cell>
          <cell r="AF1240" t="str">
            <v>MAT</v>
          </cell>
          <cell r="AJ1240" t="str">
            <v>ESTRUCTURAS [008]Consumibles Varios Aditivos,Desenco,clavos,EPS [EST40]Indice Materiales Construccion CAC [IMatCAC]</v>
          </cell>
          <cell r="AN1240">
            <v>778.80288999114259</v>
          </cell>
        </row>
        <row r="1241">
          <cell r="AB1241" t="str">
            <v>MAMPOSTERIA [009]</v>
          </cell>
          <cell r="AC1241" t="str">
            <v>./Ladrillo Hueco 8 cm . Mampostería de Hueco 8 o 12 - rapibrick [MAMP6]</v>
          </cell>
          <cell r="AE1241" t="str">
            <v>Ladrillo Hueco 8x18x33 [LAD05]</v>
          </cell>
          <cell r="AF1241" t="str">
            <v>MAT</v>
          </cell>
          <cell r="AJ1241" t="str">
            <v>MAMPOSTERIA [009]./Ladrillo Hueco 8 cm . Mampostería de Hueco 8 o 12 - rapibrick [MAMP6]Ladrillo Hueco 8x18x33 [LAD05]</v>
          </cell>
          <cell r="AN1241">
            <v>25260.464829406556</v>
          </cell>
        </row>
        <row r="1242">
          <cell r="AB1242" t="str">
            <v>MAMPOSTERIA [009]</v>
          </cell>
          <cell r="AC1242" t="str">
            <v>./Ladrillo Hueco 12 cm . Mampostería hueco 8 o 12 - tradicional [MAMP7]</v>
          </cell>
          <cell r="AE1242" t="str">
            <v>Ladrillo Hueco 12x18x33 [LAD06]</v>
          </cell>
          <cell r="AF1242" t="str">
            <v>MAT</v>
          </cell>
          <cell r="AJ1242" t="str">
            <v>MAMPOSTERIA [009]./Ladrillo Hueco 12 cm . Mampostería hueco 8 o 12 - tradicional [MAMP7]Ladrillo Hueco 12x18x33 [LAD06]</v>
          </cell>
          <cell r="AN1242">
            <v>31673.909954295836</v>
          </cell>
        </row>
        <row r="1243">
          <cell r="AB1243" t="str">
            <v>INSTALACION ELECTRICA [029]</v>
          </cell>
          <cell r="AC1243" t="str">
            <v>ELECTRICIDAD MATERIALES [03IE00001MEL]</v>
          </cell>
          <cell r="AE1243" t="str">
            <v>Indice Dólar [Idolar]</v>
          </cell>
          <cell r="AF1243" t="str">
            <v>MAT</v>
          </cell>
          <cell r="AJ1243" t="str">
            <v>INSTALACION ELECTRICA [029]ELECTRICIDAD MATERIALES [03IE00001MEL]Indice Dólar [Idolar]</v>
          </cell>
          <cell r="AN1243">
            <v>432.35558901682901</v>
          </cell>
        </row>
        <row r="1244">
          <cell r="AB1244" t="str">
            <v>ESTRUCTURAS [008]</v>
          </cell>
          <cell r="AC1244" t="str">
            <v>Consumibles Varios Aditivos,Desenco,clavos,EPS [EST40]</v>
          </cell>
          <cell r="AE1244" t="str">
            <v>Indice Materiales Construccion CAC [IMatCAC]</v>
          </cell>
          <cell r="AF1244" t="str">
            <v>MAT</v>
          </cell>
          <cell r="AJ1244" t="str">
            <v>ESTRUCTURAS [008]Consumibles Varios Aditivos,Desenco,clavos,EPS [EST40]Indice Materiales Construccion CAC [IMatCAC]</v>
          </cell>
          <cell r="AN1244">
            <v>13459.817899025686</v>
          </cell>
        </row>
        <row r="1245">
          <cell r="AB1245" t="str">
            <v>ESTRUCTURAS [008]</v>
          </cell>
          <cell r="AC1245" t="str">
            <v>Consumibles Varios Aditivos,Desenco,clavos,EPS [EST40]</v>
          </cell>
          <cell r="AE1245" t="str">
            <v>Indice Materiales Construccion CAC [IMatCAC]</v>
          </cell>
          <cell r="AF1245" t="str">
            <v>MAT</v>
          </cell>
          <cell r="AJ1245" t="str">
            <v>ESTRUCTURAS [008]Consumibles Varios Aditivos,Desenco,clavos,EPS [EST40]Indice Materiales Construccion CAC [IMatCAC]</v>
          </cell>
          <cell r="AN1245">
            <v>747.105341186891</v>
          </cell>
        </row>
        <row r="1246">
          <cell r="AB1246" t="str">
            <v>MAMPOSTERIA [009]</v>
          </cell>
          <cell r="AC1246" t="str">
            <v>./Ladrillo Hueco 8 cm . Mampostería de Hueco 8 o 12 - rapibrick [MAMP6]</v>
          </cell>
          <cell r="AE1246" t="str">
            <v>Ladrillo Hueco 8x18x33 [LAD05]</v>
          </cell>
          <cell r="AF1246" t="str">
            <v>MAT</v>
          </cell>
          <cell r="AJ1246" t="str">
            <v>MAMPOSTERIA [009]./Ladrillo Hueco 8 cm . Mampostería de Hueco 8 o 12 - rapibrick [MAMP6]Ladrillo Hueco 8x18x33 [LAD05]</v>
          </cell>
          <cell r="AN1246">
            <v>25260.464829406556</v>
          </cell>
        </row>
        <row r="1247">
          <cell r="AB1247" t="str">
            <v>MAMPOSTERIA [009]</v>
          </cell>
          <cell r="AC1247" t="str">
            <v>./Ladrillo Hueco 12 cm . Mampostería hueco 8 o 12 - tradicional [MAMP7]</v>
          </cell>
          <cell r="AE1247" t="str">
            <v>Ladrillo Hueco 12x18x33 [LAD06]</v>
          </cell>
          <cell r="AF1247" t="str">
            <v>MAT</v>
          </cell>
          <cell r="AJ1247" t="str">
            <v>MAMPOSTERIA [009]./Ladrillo Hueco 12 cm . Mampostería hueco 8 o 12 - tradicional [MAMP7]Ladrillo Hueco 12x18x33 [LAD06]</v>
          </cell>
          <cell r="AN1247">
            <v>31673.909954295836</v>
          </cell>
        </row>
        <row r="1248">
          <cell r="AB1248" t="str">
            <v>INSTALACION ELECTRICA [029]</v>
          </cell>
          <cell r="AC1248" t="str">
            <v>ELECTRICIDAD MATERIALES [03IE00001MEL]</v>
          </cell>
          <cell r="AE1248" t="str">
            <v>Indice Dólar [Idolar]</v>
          </cell>
          <cell r="AF1248" t="str">
            <v>MAT</v>
          </cell>
          <cell r="AJ1248" t="str">
            <v>INSTALACION ELECTRICA [029]ELECTRICIDAD MATERIALES [03IE00001MEL]Indice Dólar [Idolar]</v>
          </cell>
          <cell r="AN1248">
            <v>1143.567741364039</v>
          </cell>
        </row>
        <row r="1249">
          <cell r="AB1249" t="str">
            <v>TASA DE DERECHOS Y SERVICIOS [001]</v>
          </cell>
          <cell r="AC1249" t="str">
            <v>PERMISOS MUNICIPALES [03VA000100]</v>
          </cell>
          <cell r="AE1249" t="str">
            <v>Indice Gral Construccion CAC [IGralCAC]</v>
          </cell>
          <cell r="AF1249" t="str">
            <v>GG</v>
          </cell>
          <cell r="AJ1249" t="str">
            <v>TASA DE DERECHOS Y SERVICIOS [001]PERMISOS MUNICIPALES [03VA000100]Indice Gral Construccion CAC [IGralCAC]</v>
          </cell>
          <cell r="AN1249">
            <v>991.85839271124462</v>
          </cell>
        </row>
        <row r="1250">
          <cell r="AB1250" t="str">
            <v>INSTALACION ELECTRICA [029]</v>
          </cell>
          <cell r="AC1250" t="str">
            <v>ELECTRICIDAD MATERIALES [03IE00001MEL]</v>
          </cell>
          <cell r="AE1250" t="str">
            <v>Indice Dólar [Idolar]</v>
          </cell>
          <cell r="AF1250" t="str">
            <v>MAT</v>
          </cell>
          <cell r="AJ1250" t="str">
            <v>INSTALACION ELECTRICA [029]ELECTRICIDAD MATERIALES [03IE00001MEL]Indice Dólar [Idolar]</v>
          </cell>
          <cell r="AN1250">
            <v>20123.722267493355</v>
          </cell>
        </row>
        <row r="1251">
          <cell r="AB1251" t="str">
            <v>INSTALACION ELECTRICA [029]</v>
          </cell>
          <cell r="AC1251" t="str">
            <v>ELECTRICIDAD MATERIALES [03IE00001MEL]</v>
          </cell>
          <cell r="AE1251" t="str">
            <v>Indice Dólar [Idolar]</v>
          </cell>
          <cell r="AF1251" t="str">
            <v>MAT</v>
          </cell>
          <cell r="AJ1251" t="str">
            <v>INSTALACION ELECTRICA [029]ELECTRICIDAD MATERIALES [03IE00001MEL]Indice Dólar [Idolar]</v>
          </cell>
          <cell r="AN1251">
            <v>2256.4356775907881</v>
          </cell>
        </row>
        <row r="1252">
          <cell r="AB1252" t="str">
            <v>INSTALACION ELECTRICA [029]</v>
          </cell>
          <cell r="AC1252" t="str">
            <v>ELECTRICIDAD MATERIALES [03IE00001MEL]</v>
          </cell>
          <cell r="AE1252" t="str">
            <v>Indice Dólar [Idolar]</v>
          </cell>
          <cell r="AF1252" t="str">
            <v>MAT</v>
          </cell>
          <cell r="AJ1252" t="str">
            <v>INSTALACION ELECTRICA [029]ELECTRICIDAD MATERIALES [03IE00001MEL]Indice Dólar [Idolar]</v>
          </cell>
          <cell r="AN1252">
            <v>2643.2532223206376</v>
          </cell>
        </row>
        <row r="1253">
          <cell r="AB1253" t="str">
            <v>INSTALACION ELECTRICA [029]</v>
          </cell>
          <cell r="AC1253" t="str">
            <v>ELECTRICIDAD MATERIALES [03IE00001MEL]</v>
          </cell>
          <cell r="AE1253" t="str">
            <v>Indice Dólar [Idolar]</v>
          </cell>
          <cell r="AF1253" t="str">
            <v>MAT</v>
          </cell>
          <cell r="AJ1253" t="str">
            <v>INSTALACION ELECTRICA [029]ELECTRICIDAD MATERIALES [03IE00001MEL]Indice Dólar [Idolar]</v>
          </cell>
          <cell r="AN1253">
            <v>32848.79149689991</v>
          </cell>
        </row>
        <row r="1254">
          <cell r="AB1254" t="str">
            <v>INSTALACION ELECTRICA [029]</v>
          </cell>
          <cell r="AC1254" t="str">
            <v>ELECTRICIDAD MATERIALES [03IE00001MEL]</v>
          </cell>
          <cell r="AE1254" t="str">
            <v>Indice Dólar [Idolar]</v>
          </cell>
          <cell r="AF1254" t="str">
            <v>MAT</v>
          </cell>
          <cell r="AJ1254" t="str">
            <v>INSTALACION ELECTRICA [029]ELECTRICIDAD MATERIALES [03IE00001MEL]Indice Dólar [Idolar]</v>
          </cell>
          <cell r="AN1254">
            <v>2256.4356775907881</v>
          </cell>
        </row>
        <row r="1255">
          <cell r="AB1255" t="str">
            <v>INSTALACION ELECTRICA [029]</v>
          </cell>
          <cell r="AC1255" t="str">
            <v>ELECTRICIDAD MATERIALES [03IE00001MEL]</v>
          </cell>
          <cell r="AE1255" t="str">
            <v>Indice Dólar [Idolar]</v>
          </cell>
          <cell r="AF1255" t="str">
            <v>MAT</v>
          </cell>
          <cell r="AJ1255" t="str">
            <v>INSTALACION ELECTRICA [029]ELECTRICIDAD MATERIALES [03IE00001MEL]Indice Dólar [Idolar]</v>
          </cell>
          <cell r="AN1255">
            <v>8440.9114224977857</v>
          </cell>
        </row>
        <row r="1256">
          <cell r="AB1256" t="str">
            <v>INSTALACION ELECTRICA [029]</v>
          </cell>
          <cell r="AC1256" t="str">
            <v>ELECTRICIDAD MATERIALES [03IE00001MEL]</v>
          </cell>
          <cell r="AE1256" t="str">
            <v>Indice Dólar [Idolar]</v>
          </cell>
          <cell r="AF1256" t="str">
            <v>MAT</v>
          </cell>
          <cell r="AJ1256" t="str">
            <v>INSTALACION ELECTRICA [029]ELECTRICIDAD MATERIALES [03IE00001MEL]Indice Dólar [Idolar]</v>
          </cell>
          <cell r="AN1256">
            <v>8741.7695128432242</v>
          </cell>
        </row>
        <row r="1257">
          <cell r="AB1257" t="str">
            <v>INSTALACION ELECTRICA [029]</v>
          </cell>
          <cell r="AC1257" t="str">
            <v>ELECTRICIDAD MATERIALES [03IE00001MEL]</v>
          </cell>
          <cell r="AE1257" t="str">
            <v>Indice Dólar [Idolar]</v>
          </cell>
          <cell r="AF1257" t="str">
            <v>MAT</v>
          </cell>
          <cell r="AJ1257" t="str">
            <v>INSTALACION ELECTRICA [029]ELECTRICIDAD MATERIALES [03IE00001MEL]Indice Dólar [Idolar]</v>
          </cell>
          <cell r="AN1257">
            <v>44883.115110717445</v>
          </cell>
        </row>
        <row r="1258">
          <cell r="AB1258" t="str">
            <v>INSTALACION ELECTRICA [029]</v>
          </cell>
          <cell r="AC1258" t="str">
            <v>ELECTRICIDAD MATERIALES [03IE00001MEL]</v>
          </cell>
          <cell r="AE1258" t="str">
            <v>Indice Dólar [Idolar]</v>
          </cell>
          <cell r="AF1258" t="str">
            <v>MAT</v>
          </cell>
          <cell r="AJ1258" t="str">
            <v>INSTALACION ELECTRICA [029]ELECTRICIDAD MATERIALES [03IE00001MEL]Indice Dólar [Idolar]</v>
          </cell>
          <cell r="AN1258">
            <v>30085.809034543843</v>
          </cell>
        </row>
        <row r="1259">
          <cell r="AB1259" t="str">
            <v>INSTALACION ELECTRICA [029]</v>
          </cell>
          <cell r="AC1259" t="str">
            <v>ELECTRICIDAD MATERIALES [03IE00001MEL]</v>
          </cell>
          <cell r="AE1259" t="str">
            <v>Indice Dólar [Idolar]</v>
          </cell>
          <cell r="AF1259" t="str">
            <v>MAT</v>
          </cell>
          <cell r="AJ1259" t="str">
            <v>INSTALACION ELECTRICA [029]ELECTRICIDAD MATERIALES [03IE00001MEL]Indice Dólar [Idolar]</v>
          </cell>
          <cell r="AN1259">
            <v>4067.7241806908769</v>
          </cell>
        </row>
        <row r="1260">
          <cell r="AB1260" t="str">
            <v>INSTALACION ELECTRICA [029]</v>
          </cell>
          <cell r="AC1260" t="str">
            <v>ELECTRICIDAD MATERIALES [03IE00001MEL]</v>
          </cell>
          <cell r="AE1260" t="str">
            <v>Indice Dólar [Idolar]</v>
          </cell>
          <cell r="AF1260" t="str">
            <v>MAT</v>
          </cell>
          <cell r="AJ1260" t="str">
            <v>INSTALACION ELECTRICA [029]ELECTRICIDAD MATERIALES [03IE00001MEL]Indice Dólar [Idolar]</v>
          </cell>
          <cell r="AN1260">
            <v>21470.676217891938</v>
          </cell>
        </row>
        <row r="1261">
          <cell r="AB1261" t="str">
            <v>INSTALACION ELECTRICA [029]</v>
          </cell>
          <cell r="AC1261" t="str">
            <v>ELECTRICIDAD MATERIALES [03IE00001MEL]</v>
          </cell>
          <cell r="AE1261" t="str">
            <v>Indice Dólar [Idolar]</v>
          </cell>
          <cell r="AF1261" t="str">
            <v>MAT</v>
          </cell>
          <cell r="AJ1261" t="str">
            <v>INSTALACION ELECTRICA [029]ELECTRICIDAD MATERIALES [03IE00001MEL]Indice Dólar [Idolar]</v>
          </cell>
          <cell r="AN1261">
            <v>2155.1263206377325</v>
          </cell>
        </row>
        <row r="1262">
          <cell r="AB1262" t="str">
            <v>INSTALACION ELECTRICA [029]</v>
          </cell>
          <cell r="AC1262" t="str">
            <v>ELECTRICIDAD MATERIALES [03IE00001MEL]</v>
          </cell>
          <cell r="AE1262" t="str">
            <v>Indice Dólar [Idolar]</v>
          </cell>
          <cell r="AF1262" t="str">
            <v>MAT</v>
          </cell>
          <cell r="AJ1262" t="str">
            <v>INSTALACION ELECTRICA [029]ELECTRICIDAD MATERIALES [03IE00001MEL]Indice Dólar [Idolar]</v>
          </cell>
          <cell r="AN1262">
            <v>26082.554444641275</v>
          </cell>
        </row>
        <row r="1263">
          <cell r="AB1263" t="str">
            <v>INSTALACION ELECTRICA [029]</v>
          </cell>
          <cell r="AC1263" t="str">
            <v>ELECTRICIDAD MATERIALES [03IE00001MEL]</v>
          </cell>
          <cell r="AE1263" t="str">
            <v>Indice Dólar [Idolar]</v>
          </cell>
          <cell r="AF1263" t="str">
            <v>MAT</v>
          </cell>
          <cell r="AJ1263" t="str">
            <v>INSTALACION ELECTRICA [029]ELECTRICIDAD MATERIALES [03IE00001MEL]Indice Dólar [Idolar]</v>
          </cell>
          <cell r="AN1263">
            <v>15503.401594331266</v>
          </cell>
        </row>
        <row r="1264">
          <cell r="AB1264" t="str">
            <v>INSTALACION ELECTRICA [029]</v>
          </cell>
          <cell r="AC1264" t="str">
            <v>ELECTRICIDAD MATERIALES [03IE00001MEL]</v>
          </cell>
          <cell r="AE1264" t="str">
            <v>Indice Dólar [Idolar]</v>
          </cell>
          <cell r="AF1264" t="str">
            <v>MAT</v>
          </cell>
          <cell r="AJ1264" t="str">
            <v>INSTALACION ELECTRICA [029]ELECTRICIDAD MATERIALES [03IE00001MEL]Indice Dólar [Idolar]</v>
          </cell>
          <cell r="AN1264">
            <v>25051.040992028342</v>
          </cell>
        </row>
        <row r="1265">
          <cell r="AB1265" t="str">
            <v>INSTALACION ELECTRICA [029]</v>
          </cell>
          <cell r="AC1265" t="str">
            <v>ELECTRICIDAD MATERIALES [03IE00001MEL]</v>
          </cell>
          <cell r="AE1265" t="str">
            <v>Indice Dólar [Idolar]</v>
          </cell>
          <cell r="AF1265" t="str">
            <v>MAT</v>
          </cell>
          <cell r="AJ1265" t="str">
            <v>INSTALACION ELECTRICA [029]ELECTRICIDAD MATERIALES [03IE00001MEL]Indice Dólar [Idolar]</v>
          </cell>
          <cell r="AN1265">
            <v>6124.6111248892821</v>
          </cell>
        </row>
        <row r="1266">
          <cell r="AB1266" t="str">
            <v>SERVICIOS VARIOS [002]</v>
          </cell>
          <cell r="AC1266" t="str">
            <v>ALARMA + Camaras e Internet [03VA000029]</v>
          </cell>
          <cell r="AE1266" t="str">
            <v>Indice Gral Construccion CAC [IGralCAC]</v>
          </cell>
          <cell r="AF1266" t="str">
            <v>GG</v>
          </cell>
          <cell r="AJ1266" t="str">
            <v>SERVICIOS VARIOS [002]ALARMA + Camaras e Internet [03VA000029]Indice Gral Construccion CAC [IGralCAC]</v>
          </cell>
          <cell r="AN1266">
            <v>2179.6764244298815</v>
          </cell>
        </row>
        <row r="1267">
          <cell r="AB1267" t="str">
            <v>TASA DE DERECHOS Y SERVICIOS [001]</v>
          </cell>
          <cell r="AC1267" t="str">
            <v>PERMISOS MUNICIPALES [03VA000100]</v>
          </cell>
          <cell r="AE1267" t="str">
            <v>Indice Gral Construccion CAC [IGralCAC]</v>
          </cell>
          <cell r="AF1267" t="str">
            <v>GG</v>
          </cell>
          <cell r="AJ1267" t="str">
            <v>TASA DE DERECHOS Y SERVICIOS [001]PERMISOS MUNICIPALES [03VA000100]Indice Gral Construccion CAC [IGralCAC]</v>
          </cell>
          <cell r="AN1267">
            <v>991.85839271124462</v>
          </cell>
        </row>
        <row r="1268">
          <cell r="AB1268" t="str">
            <v>ESTRUCTURAS [008]</v>
          </cell>
          <cell r="AC1268" t="str">
            <v/>
          </cell>
          <cell r="AE1268" t="str">
            <v>HIERRO TORSIONADO [AC01]</v>
          </cell>
          <cell r="AF1268" t="str">
            <v>MAT</v>
          </cell>
          <cell r="AJ1268" t="str">
            <v>-</v>
          </cell>
          <cell r="AN1268">
            <v>1137634.0590413457</v>
          </cell>
        </row>
        <row r="1269">
          <cell r="AB1269" t="str">
            <v>ESTRUCTURAS [008]</v>
          </cell>
          <cell r="AC1269" t="str">
            <v/>
          </cell>
          <cell r="AE1269" t="str">
            <v>Malla Q-188 Ø6 por kg [MallaQ188]</v>
          </cell>
          <cell r="AF1269" t="str">
            <v>MAT</v>
          </cell>
          <cell r="AJ1269" t="str">
            <v>-</v>
          </cell>
          <cell r="AN1269">
            <v>146513.25094699024</v>
          </cell>
        </row>
        <row r="1270">
          <cell r="AB1270" t="str">
            <v>ESTRUCTURAS [008]</v>
          </cell>
          <cell r="AC1270" t="str">
            <v/>
          </cell>
          <cell r="AE1270" t="str">
            <v>ALAMBRE NEGRO Nº16 [AC02]</v>
          </cell>
          <cell r="AF1270" t="str">
            <v>MAT</v>
          </cell>
          <cell r="AJ1270" t="str">
            <v>-</v>
          </cell>
          <cell r="AN1270">
            <v>13641.45841275465</v>
          </cell>
        </row>
        <row r="1271">
          <cell r="AB1271" t="str">
            <v>ESTRUCTURAS [008]</v>
          </cell>
          <cell r="AC1271" t="str">
            <v/>
          </cell>
          <cell r="AE1271" t="str">
            <v>HIERRO TORSIONADO [AC01]</v>
          </cell>
          <cell r="AF1271" t="str">
            <v>MAT</v>
          </cell>
          <cell r="AJ1271" t="str">
            <v>-</v>
          </cell>
          <cell r="AN1271">
            <v>119386.63021009743</v>
          </cell>
        </row>
        <row r="1272">
          <cell r="AB1272" t="str">
            <v>ESTRUCTURAS [008]</v>
          </cell>
          <cell r="AC1272" t="str">
            <v/>
          </cell>
          <cell r="AE1272" t="str">
            <v>HIERRO TORSIONADO [AC01]</v>
          </cell>
          <cell r="AF1272" t="str">
            <v>MAT</v>
          </cell>
          <cell r="AJ1272" t="str">
            <v>-</v>
          </cell>
          <cell r="AN1272">
            <v>734556.38312317024</v>
          </cell>
        </row>
        <row r="1273">
          <cell r="AB1273" t="str">
            <v>ESTRUCTURAS [008]</v>
          </cell>
          <cell r="AC1273" t="str">
            <v/>
          </cell>
          <cell r="AE1273" t="str">
            <v>HIERRO TORSIONADO [AC01]</v>
          </cell>
          <cell r="AF1273" t="str">
            <v>MAT</v>
          </cell>
          <cell r="AJ1273" t="str">
            <v>-</v>
          </cell>
          <cell r="AN1273">
            <v>131042.88444960733</v>
          </cell>
        </row>
        <row r="1274">
          <cell r="AB1274" t="str">
            <v>ESTRUCTURAS [008]</v>
          </cell>
          <cell r="AC1274" t="str">
            <v>Consumibles Varios Aditivos,Desenco,clavos,EPS [EST40]</v>
          </cell>
          <cell r="AE1274" t="str">
            <v>Indice Materiales Construccion CAC [IMatCAC]</v>
          </cell>
          <cell r="AF1274" t="str">
            <v>MAT</v>
          </cell>
          <cell r="AJ1274" t="str">
            <v>ESTRUCTURAS [008]Consumibles Varios Aditivos,Desenco,clavos,EPS [EST40]Indice Materiales Construccion CAC [IMatCAC]</v>
          </cell>
          <cell r="AN1274">
            <v>7270.0976040744017</v>
          </cell>
        </row>
        <row r="1275">
          <cell r="AB1275" t="str">
            <v>MAMPOSTERIA [009]</v>
          </cell>
          <cell r="AC1275" t="str">
            <v>./Ladrillo Hueco 8 cm . Mampostería de Hueco 8 o 12 - rapibrick [MAMP6]</v>
          </cell>
          <cell r="AE1275" t="str">
            <v>Ladrillo Hueco 8x18x33 [LAD05]</v>
          </cell>
          <cell r="AF1275" t="str">
            <v>MAT</v>
          </cell>
          <cell r="AJ1275" t="str">
            <v>MAMPOSTERIA [009]./Ladrillo Hueco 8 cm . Mampostería de Hueco 8 o 12 - rapibrick [MAMP6]Ladrillo Hueco 8x18x33 [LAD05]</v>
          </cell>
          <cell r="AN1275">
            <v>21651.830651372893</v>
          </cell>
        </row>
        <row r="1276">
          <cell r="AB1276" t="str">
            <v>ESTRUCTURAS [008]</v>
          </cell>
          <cell r="AC1276" t="str">
            <v/>
          </cell>
          <cell r="AE1276" t="str">
            <v>HIERRO TORSIONADO [AC01]</v>
          </cell>
          <cell r="AF1276" t="str">
            <v>MAT</v>
          </cell>
          <cell r="AJ1276" t="str">
            <v>-</v>
          </cell>
          <cell r="AN1276">
            <v>12823.308605845879</v>
          </cell>
        </row>
        <row r="1277">
          <cell r="AB1277" t="str">
            <v>ESTRUCTURAS [008]</v>
          </cell>
          <cell r="AC1277" t="str">
            <v/>
          </cell>
          <cell r="AE1277" t="str">
            <v>HIERRO TORSIONADO [AC01]</v>
          </cell>
          <cell r="AF1277" t="str">
            <v>MAT</v>
          </cell>
          <cell r="AJ1277" t="str">
            <v>-</v>
          </cell>
          <cell r="AN1277">
            <v>600659.09290558542</v>
          </cell>
        </row>
        <row r="1278">
          <cell r="AB1278" t="str">
            <v>CONTRAPISOS Y CARPETAS [014]</v>
          </cell>
          <cell r="AC1278" t="str">
            <v>Contrapiso 8cm [Contrapiso]</v>
          </cell>
          <cell r="AE1278" t="str">
            <v>Cemento de albañileria x kg [CemAlb2]</v>
          </cell>
          <cell r="AF1278" t="str">
            <v>MAT</v>
          </cell>
          <cell r="AJ1278" t="str">
            <v>CONTRAPISOS Y CARPETAS [014]Contrapiso 8cm [Contrapiso]Cemento de albañileria x kg [CemAlb2]</v>
          </cell>
          <cell r="AN1278">
            <v>35520.442038972542</v>
          </cell>
        </row>
        <row r="1279">
          <cell r="AB1279" t="str">
            <v>ESTRUCTURAS [008]</v>
          </cell>
          <cell r="AC1279" t="str">
            <v/>
          </cell>
          <cell r="AE1279" t="str">
            <v>HIERRO TORSIONADO [AC01]</v>
          </cell>
          <cell r="AF1279" t="str">
            <v>MAT</v>
          </cell>
          <cell r="AJ1279" t="str">
            <v>-</v>
          </cell>
          <cell r="AN1279">
            <v>13852.980070150576</v>
          </cell>
        </row>
        <row r="1280">
          <cell r="AB1280" t="str">
            <v>ESTRUCTURAS [008]</v>
          </cell>
          <cell r="AC1280" t="str">
            <v/>
          </cell>
          <cell r="AE1280" t="str">
            <v>HIERRO TORSIONADO [AC01]</v>
          </cell>
          <cell r="AF1280" t="str">
            <v>MAT</v>
          </cell>
          <cell r="AJ1280" t="str">
            <v>-</v>
          </cell>
          <cell r="AN1280">
            <v>600949.44880871999</v>
          </cell>
        </row>
        <row r="1281">
          <cell r="AB1281" t="str">
            <v>ESTRUCTURAS [008]</v>
          </cell>
          <cell r="AC1281" t="str">
            <v/>
          </cell>
          <cell r="AE1281" t="str">
            <v>HIERRO TORSIONADO [AC01]</v>
          </cell>
          <cell r="AF1281" t="str">
            <v>MAT</v>
          </cell>
          <cell r="AJ1281" t="str">
            <v>-</v>
          </cell>
          <cell r="AN1281">
            <v>88499.862166608626</v>
          </cell>
        </row>
        <row r="1282">
          <cell r="AB1282" t="str">
            <v>ESTRUCTURAS [008]</v>
          </cell>
          <cell r="AC1282" t="str">
            <v>Consumibles Varios Aditivos,Desenco,clavos,EPS [EST40]</v>
          </cell>
          <cell r="AE1282" t="str">
            <v>Indice Materiales Construccion CAC [IMatCAC]</v>
          </cell>
          <cell r="AF1282" t="str">
            <v>MAT</v>
          </cell>
          <cell r="AJ1282" t="str">
            <v>ESTRUCTURAS [008]Consumibles Varios Aditivos,Desenco,clavos,EPS [EST40]Indice Materiales Construccion CAC [IMatCAC]</v>
          </cell>
          <cell r="AN1282">
            <v>13098.071861824623</v>
          </cell>
        </row>
        <row r="1283">
          <cell r="AB1283" t="str">
            <v>ESTRUCTURAS [008]</v>
          </cell>
          <cell r="AC1283" t="str">
            <v/>
          </cell>
          <cell r="AE1283" t="str">
            <v>HIERRO TORSIONADO [AC01]</v>
          </cell>
          <cell r="AF1283" t="str">
            <v>MAT</v>
          </cell>
          <cell r="AJ1283" t="str">
            <v>-</v>
          </cell>
          <cell r="AN1283">
            <v>211491.26458883967</v>
          </cell>
        </row>
        <row r="1284">
          <cell r="AB1284" t="str">
            <v>ESTRUCTURAS [008]</v>
          </cell>
          <cell r="AC1284" t="str">
            <v/>
          </cell>
          <cell r="AE1284" t="str">
            <v>HIERRO TORSIONADO [AC01]</v>
          </cell>
          <cell r="AF1284" t="str">
            <v>MAT</v>
          </cell>
          <cell r="AJ1284" t="str">
            <v>-</v>
          </cell>
          <cell r="AN1284">
            <v>164650.222391196</v>
          </cell>
        </row>
        <row r="1285">
          <cell r="AB1285" t="str">
            <v>MAMPOSTERIA [009]</v>
          </cell>
          <cell r="AC1285" t="str">
            <v>./Ladrillo Hueco 12 cm . Mampostería hueco 8 o 12 - tradicional [MAMP7]</v>
          </cell>
          <cell r="AE1285" t="str">
            <v>Ladrillo Hueco 12x18x33 [LAD06]</v>
          </cell>
          <cell r="AF1285" t="str">
            <v>MAT</v>
          </cell>
          <cell r="AJ1285" t="str">
            <v>MAMPOSTERIA [009]./Ladrillo Hueco 12 cm . Mampostería hueco 8 o 12 - tradicional [MAMP7]Ladrillo Hueco 12x18x33 [LAD06]</v>
          </cell>
          <cell r="AN1285">
            <v>31673.909954295836</v>
          </cell>
        </row>
        <row r="1286">
          <cell r="AB1286" t="str">
            <v>ESTRUCTURAS [008]</v>
          </cell>
          <cell r="AC1286" t="str">
            <v/>
          </cell>
          <cell r="AE1286" t="str">
            <v>HIERRO TORSIONADO [AC01]</v>
          </cell>
          <cell r="AF1286" t="str">
            <v>MAT</v>
          </cell>
          <cell r="AJ1286" t="str">
            <v>-</v>
          </cell>
          <cell r="AN1286">
            <v>22255.184155004426</v>
          </cell>
        </row>
        <row r="1287">
          <cell r="AB1287" t="str">
            <v>TASA DE DERECHOS Y SERVICIOS [001]</v>
          </cell>
          <cell r="AC1287" t="str">
            <v>PERMISOS MUNICIPALES [03VA000100]</v>
          </cell>
          <cell r="AE1287" t="str">
            <v>Indice Gral Construccion CAC [IGralCAC]</v>
          </cell>
          <cell r="AF1287" t="str">
            <v>GG</v>
          </cell>
          <cell r="AJ1287" t="str">
            <v>TASA DE DERECHOS Y SERVICIOS [001]PERMISOS MUNICIPALES [03VA000100]Indice Gral Construccion CAC [IGralCAC]</v>
          </cell>
          <cell r="AN1287">
            <v>247.64266271628</v>
          </cell>
        </row>
        <row r="1288">
          <cell r="AB1288" t="str">
            <v>TASA DE DERECHOS Y SERVICIOS [001]</v>
          </cell>
          <cell r="AC1288" t="str">
            <v>PERMISOS MUNICIPALES [03VA000100]</v>
          </cell>
          <cell r="AE1288" t="str">
            <v>Indice Gral Construccion CAC [IGralCAC]</v>
          </cell>
          <cell r="AF1288" t="str">
            <v>GG</v>
          </cell>
          <cell r="AJ1288" t="str">
            <v>TASA DE DERECHOS Y SERVICIOS [001]PERMISOS MUNICIPALES [03VA000100]Indice Gral Construccion CAC [IGralCAC]</v>
          </cell>
          <cell r="AN1288">
            <v>1674.0643999620527</v>
          </cell>
        </row>
        <row r="1289">
          <cell r="AB1289" t="str">
            <v>TASA DE DERECHOS Y SERVICIOS [001]</v>
          </cell>
          <cell r="AC1289" t="str">
            <v>PERMISOS MUNICIPALES [03VA000100]</v>
          </cell>
          <cell r="AE1289" t="str">
            <v>Indice Gral Construccion CAC [IGralCAC]</v>
          </cell>
          <cell r="AF1289" t="str">
            <v>GG</v>
          </cell>
          <cell r="AJ1289" t="str">
            <v>TASA DE DERECHOS Y SERVICIOS [001]PERMISOS MUNICIPALES [03VA000100]Indice Gral Construccion CAC [IGralCAC]</v>
          </cell>
          <cell r="AN1289">
            <v>247.64266271628</v>
          </cell>
        </row>
        <row r="1290">
          <cell r="AB1290" t="str">
            <v>TASA DE DERECHOS Y SERVICIOS [001]</v>
          </cell>
          <cell r="AC1290" t="str">
            <v>PERMISOS MUNICIPALES [03VA000100]</v>
          </cell>
          <cell r="AE1290" t="str">
            <v>Indice Gral Construccion CAC [IGralCAC]</v>
          </cell>
          <cell r="AF1290" t="str">
            <v>GG</v>
          </cell>
          <cell r="AJ1290" t="str">
            <v>TASA DE DERECHOS Y SERVICIOS [001]PERMISOS MUNICIPALES [03VA000100]Indice Gral Construccion CAC [IGralCAC]</v>
          </cell>
          <cell r="AN1290">
            <v>1674.0643999620527</v>
          </cell>
        </row>
        <row r="1291">
          <cell r="AB1291" t="str">
            <v>TASA DE DERECHOS Y SERVICIOS [001]</v>
          </cell>
          <cell r="AC1291" t="str">
            <v>PERMISOS MUNICIPALES [03VA000100]</v>
          </cell>
          <cell r="AE1291" t="str">
            <v>Indice Gral Construccion CAC [IGralCAC]</v>
          </cell>
          <cell r="AF1291" t="str">
            <v>GG</v>
          </cell>
          <cell r="AJ1291" t="str">
            <v>TASA DE DERECHOS Y SERVICIOS [001]PERMISOS MUNICIPALES [03VA000100]Indice Gral Construccion CAC [IGralCAC]</v>
          </cell>
          <cell r="AN1291">
            <v>1674.0643999620527</v>
          </cell>
        </row>
        <row r="1292">
          <cell r="AB1292" t="str">
            <v>TASA DE DERECHOS Y SERVICIOS [001]</v>
          </cell>
          <cell r="AC1292" t="str">
            <v>PERMISOS MUNICIPALES [03VA000100]</v>
          </cell>
          <cell r="AE1292" t="str">
            <v>Indice Gral Construccion CAC [IGralCAC]</v>
          </cell>
          <cell r="AF1292" t="str">
            <v>GG</v>
          </cell>
          <cell r="AJ1292" t="str">
            <v>TASA DE DERECHOS Y SERVICIOS [001]PERMISOS MUNICIPALES [03VA000100]Indice Gral Construccion CAC [IGralCAC]</v>
          </cell>
          <cell r="AN1292">
            <v>247.64266271628</v>
          </cell>
        </row>
        <row r="1293">
          <cell r="AB1293" t="str">
            <v>MAMPOSTERIA [009]</v>
          </cell>
          <cell r="AC1293" t="str">
            <v>./Ladrillo Hueco 8 cm . Mampostería de Hueco 8 o 12 - rapibrick [MAMP6]</v>
          </cell>
          <cell r="AE1293" t="str">
            <v>Ladrillo Hueco 8x18x33 [LAD05]</v>
          </cell>
          <cell r="AF1293" t="str">
            <v>MAT</v>
          </cell>
          <cell r="AJ1293" t="str">
            <v>MAMPOSTERIA [009]./Ladrillo Hueco 8 cm . Mampostería de Hueco 8 o 12 - rapibrick [MAMP6]Ladrillo Hueco 8x18x33 [LAD05]</v>
          </cell>
          <cell r="AN1293">
            <v>25260.464829406556</v>
          </cell>
        </row>
        <row r="1294">
          <cell r="AB1294" t="str">
            <v>MAMPOSTERIA [009]</v>
          </cell>
          <cell r="AC1294" t="str">
            <v>./Ladrillo Hueco 8 cm . Mampostería de Hueco 8 o 12 - rapibrick [MAMP6]</v>
          </cell>
          <cell r="AE1294" t="str">
            <v>Ladrillo Hueco 8x18x33 [LAD05]</v>
          </cell>
          <cell r="AF1294" t="str">
            <v>MAT</v>
          </cell>
          <cell r="AJ1294" t="str">
            <v>MAMPOSTERIA [009]./Ladrillo Hueco 8 cm . Mampostería de Hueco 8 o 12 - rapibrick [MAMP6]Ladrillo Hueco 8x18x33 [LAD05]</v>
          </cell>
          <cell r="AN1294">
            <v>25260.464829406556</v>
          </cell>
        </row>
        <row r="1295">
          <cell r="AB1295" t="str">
            <v>INSTALACION ELECTRICA [029]</v>
          </cell>
          <cell r="AC1295" t="str">
            <v>CAÑERIA DE BAJADA x piso [BajCañ]</v>
          </cell>
          <cell r="AE1295" t="str">
            <v>SubContrato de Instalacion electrica [SCElect]</v>
          </cell>
          <cell r="AF1295" t="str">
            <v>MO</v>
          </cell>
          <cell r="AJ1295" t="str">
            <v>INSTALACION ELECTRICA [029]CAÑERIA DE BAJADA x piso [BajCañ]SubContrato de Instalacion electrica [SCElect]</v>
          </cell>
          <cell r="AN1295">
            <v>79527.803596287704</v>
          </cell>
        </row>
        <row r="1296">
          <cell r="AB1296" t="str">
            <v>INSTALACION ELECTRICA [029]</v>
          </cell>
          <cell r="AC1296" t="str">
            <v>CAÑERIA EN LOSA x piso [CañLosa]</v>
          </cell>
          <cell r="AE1296" t="str">
            <v>SubContrato de Instalacion electrica [SCElect]</v>
          </cell>
          <cell r="AF1296" t="str">
            <v>MO</v>
          </cell>
          <cell r="AJ1296" t="str">
            <v>INSTALACION ELECTRICA [029]CAÑERIA EN LOSA x piso [CañLosa]SubContrato de Instalacion electrica [SCElect]</v>
          </cell>
          <cell r="AN1296">
            <v>21494.43704010607</v>
          </cell>
        </row>
        <row r="1297">
          <cell r="AB1297" t="str">
            <v>MAMPOSTERIA [009]</v>
          </cell>
          <cell r="AC1297" t="str">
            <v>./Ladrillo Hueco 8 cm . Mampostería de Hueco 8 o 12 - rapibrick [MAMP6]</v>
          </cell>
          <cell r="AE1297" t="str">
            <v>Ladrillo Hueco 8x18x33 [LAD05]</v>
          </cell>
          <cell r="AF1297" t="str">
            <v>MAT</v>
          </cell>
          <cell r="AJ1297" t="str">
            <v>MAMPOSTERIA [009]./Ladrillo Hueco 8 cm . Mampostería de Hueco 8 o 12 - rapibrick [MAMP6]Ladrillo Hueco 8x18x33 [LAD05]</v>
          </cell>
          <cell r="AN1297">
            <v>25260.464829406556</v>
          </cell>
        </row>
        <row r="1298">
          <cell r="AB1298" t="str">
            <v>MAMPOSTERIA [009]</v>
          </cell>
          <cell r="AC1298" t="str">
            <v>./Ladrillo macizo 15 cm [MAMP2]</v>
          </cell>
          <cell r="AE1298" t="str">
            <v>LADRILLO MACIZO [LAD03]</v>
          </cell>
          <cell r="AF1298" t="str">
            <v>MAT</v>
          </cell>
          <cell r="AJ1298" t="str">
            <v>MAMPOSTERIA [009]./Ladrillo macizo 15 cm [MAMP2]LADRILLO MACIZO [LAD03]</v>
          </cell>
          <cell r="AN1298">
            <v>29932.310008857396</v>
          </cell>
        </row>
        <row r="1299">
          <cell r="AB1299" t="str">
            <v>REVOQUES [011]</v>
          </cell>
          <cell r="AC1299" t="str">
            <v>Revoque hidrofugo + Pintura Asfáltica + telgopor [RevHidrMuroDobl]</v>
          </cell>
          <cell r="AE1299" t="str">
            <v>Aditivo para revoque hidrofugo tipo ceresita [Hidrof]</v>
          </cell>
          <cell r="AF1299" t="str">
            <v>MAT</v>
          </cell>
          <cell r="AJ1299" t="str">
            <v>REVOQUES [011]Revoque hidrofugo + Pintura Asfáltica + telgopor [RevHidrMuroDobl]Aditivo para revoque hidrofugo tipo ceresita [Hidrof]</v>
          </cell>
          <cell r="AN1299">
            <v>37863.093002657217</v>
          </cell>
        </row>
        <row r="1300">
          <cell r="AB1300" t="str">
            <v>REVOQUES [011]</v>
          </cell>
          <cell r="AC1300" t="str">
            <v>Revoque hidrofugo + Pintura Asfáltica + telgopor [RevHidrMuroDobl]</v>
          </cell>
          <cell r="AE1300" t="str">
            <v>Pintura Asfaltica [PintAsf]</v>
          </cell>
          <cell r="AF1300" t="str">
            <v>MAT</v>
          </cell>
          <cell r="AJ1300" t="str">
            <v>REVOQUES [011]Revoque hidrofugo + Pintura Asfáltica + telgopor [RevHidrMuroDobl]Pintura Asfaltica [PintAsf]</v>
          </cell>
          <cell r="AN1300">
            <v>19514.049720637729</v>
          </cell>
        </row>
        <row r="1301">
          <cell r="AB1301" t="str">
            <v>MAMPOSTERIA [009]</v>
          </cell>
          <cell r="AC1301" t="str">
            <v>./Ladrillo Hueco 8 cm . Mampostería de Hueco 8 o 12 - rapibrick [MAMP6]</v>
          </cell>
          <cell r="AE1301" t="str">
            <v>Ladrillo Hueco 8x18x33 [LAD05]</v>
          </cell>
          <cell r="AF1301" t="str">
            <v>MAT</v>
          </cell>
          <cell r="AJ1301" t="str">
            <v>MAMPOSTERIA [009]./Ladrillo Hueco 8 cm . Mampostería de Hueco 8 o 12 - rapibrick [MAMP6]Ladrillo Hueco 8x18x33 [LAD05]</v>
          </cell>
          <cell r="AN1301">
            <v>25260.464829406556</v>
          </cell>
        </row>
        <row r="1302">
          <cell r="AB1302" t="str">
            <v>REVOQUES [011]</v>
          </cell>
          <cell r="AC1302" t="str">
            <v>Revoque hidrofugo + Pintura Asfáltica + telgopor [RevHidrMuroDobl]</v>
          </cell>
          <cell r="AE1302" t="str">
            <v>Plancha de telgopor 1mx1mx2cm [Telgo/Plancha]</v>
          </cell>
          <cell r="AF1302" t="str">
            <v>MAT</v>
          </cell>
          <cell r="AJ1302" t="str">
            <v>REVOQUES [011]Revoque hidrofugo + Pintura Asfáltica + telgopor [RevHidrMuroDobl]Plancha de telgopor 1mx1mx2cm [Telgo/Plancha]</v>
          </cell>
          <cell r="AN1302">
            <v>14861.775666961912</v>
          </cell>
        </row>
        <row r="1303">
          <cell r="AB1303" t="str">
            <v>TASA DE DERECHOS Y SERVICIOS [001]</v>
          </cell>
          <cell r="AC1303" t="str">
            <v>PERMISOS MUNICIPALES [03VA000100]</v>
          </cell>
          <cell r="AE1303" t="str">
            <v>Indice Gral Construccion CAC [IGralCAC]</v>
          </cell>
          <cell r="AF1303" t="str">
            <v>GG</v>
          </cell>
          <cell r="AJ1303" t="str">
            <v>TASA DE DERECHOS Y SERVICIOS [001]PERMISOS MUNICIPALES [03VA000100]Indice Gral Construccion CAC [IGralCAC]</v>
          </cell>
          <cell r="AN1303">
            <v>1981.14130173024</v>
          </cell>
        </row>
        <row r="1304">
          <cell r="AB1304" t="str">
            <v>ESTRUCTURAS [008]</v>
          </cell>
          <cell r="AC1304" t="str">
            <v/>
          </cell>
          <cell r="AE1304" t="str">
            <v>HIERRO TORSIONADO [AC01]</v>
          </cell>
          <cell r="AF1304" t="str">
            <v>MAT</v>
          </cell>
          <cell r="AJ1304" t="str">
            <v>-</v>
          </cell>
          <cell r="AN1304">
            <v>21064.287547387066</v>
          </cell>
        </row>
        <row r="1305">
          <cell r="AB1305" t="str">
            <v>MAMPOSTERIA [009]</v>
          </cell>
          <cell r="AC1305" t="str">
            <v>./Ladrillo Hueco 8 cm . Mampostería de Hueco 8 o 12 - rapibrick [MAMP6]</v>
          </cell>
          <cell r="AE1305" t="str">
            <v>Ladrillo Hueco 8x18x33 [LAD05]</v>
          </cell>
          <cell r="AF1305" t="str">
            <v>MAT</v>
          </cell>
          <cell r="AJ1305" t="str">
            <v>MAMPOSTERIA [009]./Ladrillo Hueco 8 cm . Mampostería de Hueco 8 o 12 - rapibrick [MAMP6]Ladrillo Hueco 8x18x33 [LAD05]</v>
          </cell>
          <cell r="AN1305">
            <v>25260.464829406556</v>
          </cell>
        </row>
        <row r="1306">
          <cell r="AB1306" t="str">
            <v>ESTRUCTURAS [008]</v>
          </cell>
          <cell r="AC1306" t="str">
            <v>BOVEDILLAS + LOSA CASETONADO [EST16]</v>
          </cell>
          <cell r="AE1306" t="str">
            <v>CASETON EPS 50X50X12 [EPS01]</v>
          </cell>
          <cell r="AF1306" t="str">
            <v>MAT</v>
          </cell>
          <cell r="AJ1306" t="str">
            <v>ESTRUCTURAS [008]BOVEDILLAS + LOSA CASETONADO [EST16]CASETON EPS 50X50X12 [EPS01]</v>
          </cell>
          <cell r="AN1306">
            <v>56975.28227404783</v>
          </cell>
        </row>
        <row r="1307">
          <cell r="AB1307" t="str">
            <v>ESTRUCTURAS [008]</v>
          </cell>
          <cell r="AC1307" t="str">
            <v/>
          </cell>
          <cell r="AE1307" t="str">
            <v>HIERRO TORSIONADO [AC01]</v>
          </cell>
          <cell r="AF1307" t="str">
            <v>MAT</v>
          </cell>
          <cell r="AJ1307" t="str">
            <v>-</v>
          </cell>
          <cell r="AN1307">
            <v>140752.85034100973</v>
          </cell>
        </row>
        <row r="1308">
          <cell r="AB1308" t="str">
            <v>TASA DE DERECHOS Y SERVICIOS [001]</v>
          </cell>
          <cell r="AC1308" t="str">
            <v>TASAS, DERECHOS, SERVICIOS [98TD000001]</v>
          </cell>
          <cell r="AE1308" t="str">
            <v>Indice Gral Construccion CAC [IGralCAC]</v>
          </cell>
          <cell r="AF1308" t="str">
            <v>GG</v>
          </cell>
          <cell r="AJ1308" t="str">
            <v>TASA DE DERECHOS Y SERVICIOS [001]TASAS, DERECHOS, SERVICIOS [98TD000001]Indice Gral Construccion CAC [IGralCAC]</v>
          </cell>
          <cell r="AN1308">
            <v>606.72452365488596</v>
          </cell>
        </row>
        <row r="1309">
          <cell r="AB1309" t="str">
            <v>TASA DE DERECHOS Y SERVICIOS [001]</v>
          </cell>
          <cell r="AC1309" t="str">
            <v>TASAS, DERECHOS, SERVICIOS [98TD000001]</v>
          </cell>
          <cell r="AE1309" t="str">
            <v>Indice Gral Construccion CAC [IGralCAC]</v>
          </cell>
          <cell r="AF1309" t="str">
            <v>GG</v>
          </cell>
          <cell r="AJ1309" t="str">
            <v>TASA DE DERECHOS Y SERVICIOS [001]TASAS, DERECHOS, SERVICIOS [98TD000001]Indice Gral Construccion CAC [IGralCAC]</v>
          </cell>
          <cell r="AN1309">
            <v>606.72452365488596</v>
          </cell>
        </row>
        <row r="1310">
          <cell r="AB1310" t="str">
            <v>SERVICIOS VARIOS [002]</v>
          </cell>
          <cell r="AC1310" t="str">
            <v>ALARMA + Camaras e Internet [03VA000029]</v>
          </cell>
          <cell r="AE1310" t="str">
            <v>Indice Gral Construccion CAC [IGralCAC]</v>
          </cell>
          <cell r="AF1310" t="str">
            <v>GG</v>
          </cell>
          <cell r="AJ1310" t="str">
            <v>SERVICIOS VARIOS [002]ALARMA + Camaras e Internet [03VA000029]Indice Gral Construccion CAC [IGralCAC]</v>
          </cell>
          <cell r="AN1310">
            <v>3417.4687454846639</v>
          </cell>
        </row>
        <row r="1311">
          <cell r="AB1311" t="str">
            <v>MAMPOSTERIA [009]</v>
          </cell>
          <cell r="AC1311" t="str">
            <v>./Ladrillo Hueco 8 cm . Mampostería de Hueco 8 o 12 - rapibrick [MAMP6]</v>
          </cell>
          <cell r="AE1311" t="str">
            <v>Ladrillo Hueco 8x18x33 [LAD05]</v>
          </cell>
          <cell r="AF1311" t="str">
            <v>MAT</v>
          </cell>
          <cell r="AJ1311" t="str">
            <v>MAMPOSTERIA [009]./Ladrillo Hueco 8 cm . Mampostería de Hueco 8 o 12 - rapibrick [MAMP6]Ladrillo Hueco 8x18x33 [LAD05]</v>
          </cell>
          <cell r="AN1311">
            <v>25260.464829406556</v>
          </cell>
        </row>
        <row r="1312">
          <cell r="AB1312" t="str">
            <v>MAMPOSTERIA [009]</v>
          </cell>
          <cell r="AC1312" t="str">
            <v>./Ladrillo Hueco 12 cm . Mampostería hueco 8 o 12 - tradicional [MAMP7]</v>
          </cell>
          <cell r="AE1312" t="str">
            <v>Ladrillo Hueco 12x18x33 [LAD06]</v>
          </cell>
          <cell r="AF1312" t="str">
            <v>MAT</v>
          </cell>
          <cell r="AJ1312" t="str">
            <v>MAMPOSTERIA [009]./Ladrillo Hueco 12 cm . Mampostería hueco 8 o 12 - tradicional [MAMP7]Ladrillo Hueco 12x18x33 [LAD06]</v>
          </cell>
          <cell r="AN1312">
            <v>25339.13308007086</v>
          </cell>
        </row>
        <row r="1313">
          <cell r="AB1313" t="str">
            <v>MAMPOSTERIA [009]</v>
          </cell>
          <cell r="AC1313" t="str">
            <v>./Ladrillo Hueco 8 cm . Mampostería de Hueco 8 o 12 - rapibrick [MAMP6]</v>
          </cell>
          <cell r="AE1313" t="str">
            <v>Ladrillo Hueco 8x18x33 [LAD05]</v>
          </cell>
          <cell r="AF1313" t="str">
            <v>MAT</v>
          </cell>
          <cell r="AJ1313" t="str">
            <v>MAMPOSTERIA [009]./Ladrillo Hueco 8 cm . Mampostería de Hueco 8 o 12 - rapibrick [MAMP6]Ladrillo Hueco 8x18x33 [LAD05]</v>
          </cell>
          <cell r="AN1313">
            <v>21651.830651372893</v>
          </cell>
        </row>
        <row r="1314">
          <cell r="AB1314" t="str">
            <v>MAMPOSTERIA [009]</v>
          </cell>
          <cell r="AC1314" t="str">
            <v/>
          </cell>
          <cell r="AE1314" t="str">
            <v/>
          </cell>
          <cell r="AF1314" t="str">
            <v>MAT</v>
          </cell>
          <cell r="AJ1314" t="str">
            <v>-</v>
          </cell>
          <cell r="AN1314">
            <v>6168.7165116031874</v>
          </cell>
        </row>
        <row r="1315">
          <cell r="AB1315" t="str">
            <v>TASA DE DERECHOS Y SERVICIOS [001]</v>
          </cell>
          <cell r="AC1315" t="str">
            <v>PERMISOS MUNICIPALES [03VA000100]</v>
          </cell>
          <cell r="AE1315" t="str">
            <v>Indice Gral Construccion CAC [IGralCAC]</v>
          </cell>
          <cell r="AF1315" t="str">
            <v>GG</v>
          </cell>
          <cell r="AJ1315" t="str">
            <v>TASA DE DERECHOS Y SERVICIOS [001]PERMISOS MUNICIPALES [03VA000100]Indice Gral Construccion CAC [IGralCAC]</v>
          </cell>
          <cell r="AN1315">
            <v>1674.0643999620527</v>
          </cell>
        </row>
        <row r="1316">
          <cell r="AB1316" t="str">
            <v>TASA DE DERECHOS Y SERVICIOS [001]</v>
          </cell>
          <cell r="AC1316" t="str">
            <v>PERMISOS MUNICIPALES [03VA000100]</v>
          </cell>
          <cell r="AE1316" t="str">
            <v>Indice Gral Construccion CAC [IGralCAC]</v>
          </cell>
          <cell r="AF1316" t="str">
            <v>GG</v>
          </cell>
          <cell r="AJ1316" t="str">
            <v>TASA DE DERECHOS Y SERVICIOS [001]PERMISOS MUNICIPALES [03VA000100]Indice Gral Construccion CAC [IGralCAC]</v>
          </cell>
          <cell r="AN1316">
            <v>247.64266271628</v>
          </cell>
        </row>
        <row r="1317">
          <cell r="AB1317" t="str">
            <v>SEGURIDAD E HIGIENE [036]</v>
          </cell>
          <cell r="AC1317" t="str">
            <v>BAÑO QUIMICOS [03TP000007]</v>
          </cell>
          <cell r="AE1317" t="str">
            <v>Indice Gral Construccion CAC [IGralCAC]</v>
          </cell>
          <cell r="AF1317" t="str">
            <v>GG</v>
          </cell>
          <cell r="AJ1317" t="str">
            <v>SEGURIDAD E HIGIENE [036]BAÑO QUIMICOS [03TP000007]Indice Gral Construccion CAC [IGralCAC]</v>
          </cell>
          <cell r="AN1317">
            <v>5695.7812424744398</v>
          </cell>
        </row>
        <row r="1318">
          <cell r="AE1318" t="str">
            <v>Sub Albañileria [S/mamp]</v>
          </cell>
          <cell r="AF1318" t="str">
            <v>MO</v>
          </cell>
          <cell r="AJ1318" t="str">
            <v>-</v>
          </cell>
          <cell r="AN1318">
            <v>199047.06662247266</v>
          </cell>
        </row>
        <row r="1319">
          <cell r="AB1319" t="str">
            <v>MAMPOSTERIA [009]</v>
          </cell>
          <cell r="AC1319" t="str">
            <v>./Ladrillo Hueco 8 cm . Mampostería de Hueco 8 o 12 - rapibrick [MAMP6]</v>
          </cell>
          <cell r="AE1319" t="str">
            <v>Ladrillo Hueco 8x18x33 [LAD05]</v>
          </cell>
          <cell r="AF1319" t="str">
            <v>MAT</v>
          </cell>
          <cell r="AJ1319" t="str">
            <v>MAMPOSTERIA [009]./Ladrillo Hueco 8 cm . Mampostería de Hueco 8 o 12 - rapibrick [MAMP6]Ladrillo Hueco 8x18x33 [LAD05]</v>
          </cell>
          <cell r="AN1319">
            <v>21651.830651372893</v>
          </cell>
        </row>
        <row r="1320">
          <cell r="AB1320" t="str">
            <v>MAMPOSTERIA [009]</v>
          </cell>
          <cell r="AC1320" t="str">
            <v>./Ladrillo Hueco 8 cm . Mampostería de Hueco 8 o 12 - rapibrick [MAMP6]</v>
          </cell>
          <cell r="AE1320" t="str">
            <v>Ladrillo Hueco 8x18x33 [LAD05]</v>
          </cell>
          <cell r="AF1320" t="str">
            <v>MAT</v>
          </cell>
          <cell r="AJ1320" t="str">
            <v>MAMPOSTERIA [009]./Ladrillo Hueco 8 cm . Mampostería de Hueco 8 o 12 - rapibrick [MAMP6]Ladrillo Hueco 8x18x33 [LAD05]</v>
          </cell>
          <cell r="AN1320">
            <v>21651.830651372893</v>
          </cell>
        </row>
        <row r="1321">
          <cell r="AB1321" t="str">
            <v>MAMPOSTERIA [009]</v>
          </cell>
          <cell r="AC1321" t="str">
            <v>./Ladrillo Hueco 8 cm . Mampostería de Hueco 8 o 12 - rapibrick [MAMP6]</v>
          </cell>
          <cell r="AE1321" t="str">
            <v>Ladrillo Hueco 8x18x33 [LAD05]</v>
          </cell>
          <cell r="AF1321" t="str">
            <v>MAT</v>
          </cell>
          <cell r="AJ1321" t="str">
            <v>MAMPOSTERIA [009]./Ladrillo Hueco 8 cm . Mampostería de Hueco 8 o 12 - rapibrick [MAMP6]Ladrillo Hueco 8x18x33 [LAD05]</v>
          </cell>
          <cell r="AN1321">
            <v>21651.830651372893</v>
          </cell>
        </row>
        <row r="1322">
          <cell r="AB1322" t="str">
            <v>MAMPOSTERIA [009]</v>
          </cell>
          <cell r="AC1322" t="str">
            <v>./Ladrillo Hueco 8 cm . Mampostería de Hueco 8 o 12 - rapibrick [MAMP6]</v>
          </cell>
          <cell r="AE1322" t="str">
            <v>Ladrillo Hueco 8x18x33 [LAD05]</v>
          </cell>
          <cell r="AF1322" t="str">
            <v>MAT</v>
          </cell>
          <cell r="AJ1322" t="str">
            <v>MAMPOSTERIA [009]./Ladrillo Hueco 8 cm . Mampostería de Hueco 8 o 12 - rapibrick [MAMP6]Ladrillo Hueco 8x18x33 [LAD05]</v>
          </cell>
          <cell r="AN1322">
            <v>21651.830651372893</v>
          </cell>
        </row>
        <row r="1323">
          <cell r="AB1323" t="str">
            <v>MAMPOSTERIA [009]</v>
          </cell>
          <cell r="AE1323" t="str">
            <v>RapiBrick - 30Kg [pegmam]</v>
          </cell>
          <cell r="AF1323" t="str">
            <v>MAT</v>
          </cell>
          <cell r="AJ1323" t="str">
            <v>-</v>
          </cell>
          <cell r="AN1323">
            <v>95405.784425154998</v>
          </cell>
        </row>
        <row r="1324">
          <cell r="AB1324" t="str">
            <v>Ventas y Administracion [038]</v>
          </cell>
          <cell r="AC1324" t="str">
            <v>Fiduciario [Fiduciario]</v>
          </cell>
          <cell r="AE1324" t="str">
            <v>Indice Mano de Obra Construccion CAC [IMoCAC]</v>
          </cell>
          <cell r="AF1324" t="str">
            <v>MO</v>
          </cell>
          <cell r="AJ1324" t="str">
            <v>Ventas y Administracion [038]Fiduciario [Fiduciario]Indice Mano de Obra Construccion CAC [IMoCAC]</v>
          </cell>
          <cell r="AN1324">
            <v>19003.140536957242</v>
          </cell>
        </row>
        <row r="1325">
          <cell r="AB1325" t="str">
            <v>TASA DE DERECHOS Y SERVICIOS [001]</v>
          </cell>
          <cell r="AC1325" t="str">
            <v>PERMISOS MUNICIPALES [03VA000100]</v>
          </cell>
          <cell r="AE1325" t="str">
            <v>Indice Gral Construccion CAC [IGralCAC]</v>
          </cell>
          <cell r="AF1325" t="str">
            <v>GG</v>
          </cell>
          <cell r="AJ1325" t="str">
            <v>TASA DE DERECHOS Y SERVICIOS [001]PERMISOS MUNICIPALES [03VA000100]Indice Gral Construccion CAC [IGralCAC]</v>
          </cell>
          <cell r="AN1325">
            <v>991.85839271124462</v>
          </cell>
        </row>
        <row r="1326">
          <cell r="AB1326" t="str">
            <v>TASA DE DERECHOS Y SERVICIOS [001]</v>
          </cell>
          <cell r="AC1326" t="str">
            <v>PERMISOS MUNICIPALES [03VA000100]</v>
          </cell>
          <cell r="AE1326" t="str">
            <v>Indice Gral Construccion CAC [IGralCAC]</v>
          </cell>
          <cell r="AF1326" t="str">
            <v>GG</v>
          </cell>
          <cell r="AJ1326" t="str">
            <v>TASA DE DERECHOS Y SERVICIOS [001]PERMISOS MUNICIPALES [03VA000100]Indice Gral Construccion CAC [IGralCAC]</v>
          </cell>
          <cell r="AN1326">
            <v>1674.0643999620527</v>
          </cell>
        </row>
        <row r="1327">
          <cell r="AB1327" t="str">
            <v>TASA DE DERECHOS Y SERVICIOS [001]</v>
          </cell>
          <cell r="AC1327" t="str">
            <v>PERMISOS MUNICIPALES [03VA000100]</v>
          </cell>
          <cell r="AE1327" t="str">
            <v>Indice Gral Construccion CAC [IGralCAC]</v>
          </cell>
          <cell r="AF1327" t="str">
            <v>GG</v>
          </cell>
          <cell r="AJ1327" t="str">
            <v>TASA DE DERECHOS Y SERVICIOS [001]PERMISOS MUNICIPALES [03VA000100]Indice Gral Construccion CAC [IGralCAC]</v>
          </cell>
          <cell r="AN1327">
            <v>247.64266271628</v>
          </cell>
        </row>
        <row r="1328">
          <cell r="AB1328" t="str">
            <v>INSTALACION ELECTRICA [029]</v>
          </cell>
          <cell r="AC1328" t="str">
            <v>CAÑERIA EN LOSA x piso [CañLosa]</v>
          </cell>
          <cell r="AE1328" t="str">
            <v>SubContrato de Instalacion electrica [SCElect]</v>
          </cell>
          <cell r="AF1328" t="str">
            <v>MO</v>
          </cell>
          <cell r="AJ1328" t="str">
            <v>INSTALACION ELECTRICA [029]CAÑERIA EN LOSA x piso [CañLosa]SubContrato de Instalacion electrica [SCElect]</v>
          </cell>
          <cell r="AN1328">
            <v>21497.083195227049</v>
          </cell>
        </row>
        <row r="1329">
          <cell r="AB1329" t="str">
            <v>INSTALACION ELECTRICA [029]</v>
          </cell>
          <cell r="AC1329" t="str">
            <v>ELECTRICIDAD MATERIALES [03IE00001MEL]</v>
          </cell>
          <cell r="AE1329" t="str">
            <v>Indice Dólar [Idolar]</v>
          </cell>
          <cell r="AF1329" t="str">
            <v>MAT</v>
          </cell>
          <cell r="AJ1329" t="str">
            <v>INSTALACION ELECTRICA [029]ELECTRICIDAD MATERIALES [03IE00001MEL]Indice Dólar [Idolar]</v>
          </cell>
          <cell r="AN1329">
            <v>1232.085512843224</v>
          </cell>
        </row>
        <row r="1330">
          <cell r="AB1330" t="str">
            <v>CONTRAPISOS Y CARPETAS [014]</v>
          </cell>
          <cell r="AC1330" t="str">
            <v>Contrapiso 8cm [Contrapiso]</v>
          </cell>
          <cell r="AE1330" t="str">
            <v>Cemento de albañileria x kg [CemAlb2]</v>
          </cell>
          <cell r="AF1330" t="str">
            <v>MAT</v>
          </cell>
          <cell r="AJ1330" t="str">
            <v>CONTRAPISOS Y CARPETAS [014]Contrapiso 8cm [Contrapiso]Cemento de albañileria x kg [CemAlb2]</v>
          </cell>
          <cell r="AN1330">
            <v>35519.674543844107</v>
          </cell>
        </row>
        <row r="1331">
          <cell r="AB1331" t="str">
            <v>INSTALACION ELECTRICA [029]</v>
          </cell>
          <cell r="AC1331" t="str">
            <v>ELECTRICIDAD MATERIALES [03IE00001MEL]</v>
          </cell>
          <cell r="AE1331" t="str">
            <v>Indice Dólar [Idolar]</v>
          </cell>
          <cell r="AF1331" t="str">
            <v>MAT</v>
          </cell>
          <cell r="AJ1331" t="str">
            <v>INSTALACION ELECTRICA [029]ELECTRICIDAD MATERIALES [03IE00001MEL]Indice Dólar [Idolar]</v>
          </cell>
          <cell r="AN1331">
            <v>5986.4620017714788</v>
          </cell>
        </row>
        <row r="1332">
          <cell r="AB1332" t="str">
            <v>INSTALACION ELECTRICA [029]</v>
          </cell>
          <cell r="AC1332" t="str">
            <v>ELECTRICIDAD MATERIALES [03IE00001MEL]</v>
          </cell>
          <cell r="AE1332" t="str">
            <v>Indice Dólar [Idolar]</v>
          </cell>
          <cell r="AF1332" t="str">
            <v>MAT</v>
          </cell>
          <cell r="AJ1332" t="str">
            <v>INSTALACION ELECTRICA [029]ELECTRICIDAD MATERIALES [03IE00001MEL]Indice Dólar [Idolar]</v>
          </cell>
          <cell r="AN1332">
            <v>1022.3035110717449</v>
          </cell>
        </row>
        <row r="1333">
          <cell r="AB1333" t="str">
            <v>INSTALACION ELECTRICA [029]</v>
          </cell>
          <cell r="AC1333" t="str">
            <v>ELECTRICIDAD MATERIALES [03IE00001MEL]</v>
          </cell>
          <cell r="AE1333" t="str">
            <v>Indice Dólar [Idolar]</v>
          </cell>
          <cell r="AF1333" t="str">
            <v>MAT</v>
          </cell>
          <cell r="AJ1333" t="str">
            <v>INSTALACION ELECTRICA [029]ELECTRICIDAD MATERIALES [03IE00001MEL]Indice Dólar [Idolar]</v>
          </cell>
          <cell r="AN1333">
            <v>9133.1920283436666</v>
          </cell>
        </row>
        <row r="1334">
          <cell r="AB1334" t="str">
            <v>SERVICIOS VARIOS [002]</v>
          </cell>
          <cell r="AC1334" t="str">
            <v>FLETES [03VA000032]</v>
          </cell>
          <cell r="AE1334" t="str">
            <v>Indice Gral Construccion CAC [IGralCAC]</v>
          </cell>
          <cell r="AF1334" t="str">
            <v>GG</v>
          </cell>
          <cell r="AJ1334" t="str">
            <v>SERVICIOS VARIOS [002]FLETES [03VA000032]Indice Gral Construccion CAC [IGralCAC]</v>
          </cell>
          <cell r="AN1334">
            <v>359.08186093860598</v>
          </cell>
        </row>
        <row r="1335">
          <cell r="AB1335" t="str">
            <v>Ventas y Administracion [038]</v>
          </cell>
          <cell r="AC1335" t="str">
            <v>Gastos bancarios [Banco]</v>
          </cell>
          <cell r="AE1335" t="str">
            <v>Indice Gral Construccion CAC [IGralCAC]</v>
          </cell>
          <cell r="AF1335" t="str">
            <v>GG</v>
          </cell>
          <cell r="AJ1335" t="str">
            <v>Ventas y Administracion [038]Gastos bancarios [Banco]Indice Gral Construccion CAC [IGralCAC]</v>
          </cell>
          <cell r="AN1335">
            <v>1609.67730765582</v>
          </cell>
        </row>
        <row r="1336">
          <cell r="AB1336" t="str">
            <v>INSTALACION ELECTRICA [029]</v>
          </cell>
          <cell r="AC1336" t="str">
            <v>CAÑERIA DE BAJADA x piso [BajCañ]</v>
          </cell>
          <cell r="AE1336" t="str">
            <v>SubContrato de Instalacion electrica [SCElect]</v>
          </cell>
          <cell r="AF1336" t="str">
            <v>MO</v>
          </cell>
          <cell r="AJ1336" t="str">
            <v>INSTALACION ELECTRICA [029]CAÑERIA DE BAJADA x piso [BajCañ]SubContrato de Instalacion electrica [SCElect]</v>
          </cell>
          <cell r="AN1336">
            <v>79529.466224726551</v>
          </cell>
        </row>
        <row r="1337">
          <cell r="AB1337" t="str">
            <v>MAMPOSTERIA [009]</v>
          </cell>
          <cell r="AC1337" t="str">
            <v/>
          </cell>
          <cell r="AE1337" t="str">
            <v/>
          </cell>
          <cell r="AF1337" t="str">
            <v>MAT</v>
          </cell>
          <cell r="AJ1337" t="str">
            <v>-</v>
          </cell>
          <cell r="AN1337">
            <v>13645.960233962263</v>
          </cell>
        </row>
        <row r="1338">
          <cell r="AB1338" t="str">
            <v>TASA DE DERECHOS Y SERVICIOS [001]</v>
          </cell>
          <cell r="AC1338" t="str">
            <v>PERMISOS MUNICIPALES [03VA000100]</v>
          </cell>
          <cell r="AE1338" t="str">
            <v>Indice Gral Construccion CAC [IGralCAC]</v>
          </cell>
          <cell r="AF1338" t="str">
            <v>GG</v>
          </cell>
          <cell r="AJ1338" t="str">
            <v>TASA DE DERECHOS Y SERVICIOS [001]PERMISOS MUNICIPALES [03VA000100]Indice Gral Construccion CAC [IGralCAC]</v>
          </cell>
          <cell r="AN1338">
            <v>2892.1166873552565</v>
          </cell>
        </row>
        <row r="1339">
          <cell r="AB1339" t="str">
            <v>TASA DE DERECHOS Y SERVICIOS [001]</v>
          </cell>
          <cell r="AC1339" t="str">
            <v>PERMISOS MUNICIPALES [03VA000100]</v>
          </cell>
          <cell r="AE1339" t="str">
            <v>Indice Gral Construccion CAC [IGralCAC]</v>
          </cell>
          <cell r="AF1339" t="str">
            <v>GG</v>
          </cell>
          <cell r="AJ1339" t="str">
            <v>TASA DE DERECHOS Y SERVICIOS [001]PERMISOS MUNICIPALES [03VA000100]Indice Gral Construccion CAC [IGralCAC]</v>
          </cell>
          <cell r="AN1339">
            <v>241.81577653472047</v>
          </cell>
        </row>
        <row r="1340">
          <cell r="AB1340" t="str">
            <v>Ventas y Administracion [038]</v>
          </cell>
          <cell r="AC1340" t="str">
            <v>Gastos de publicidad [Publicidad]</v>
          </cell>
          <cell r="AE1340" t="str">
            <v>Indice Gral Construccion CAC [IGralCAC]</v>
          </cell>
          <cell r="AF1340" t="str">
            <v>GG</v>
          </cell>
          <cell r="AJ1340" t="str">
            <v>Ventas y Administracion [038]Gastos de publicidad [Publicidad]Indice Gral Construccion CAC [IGralCAC]</v>
          </cell>
          <cell r="AN1340">
            <v>18370.260911789643</v>
          </cell>
        </row>
        <row r="1341">
          <cell r="AB1341" t="str">
            <v>REVOQUES [011]</v>
          </cell>
          <cell r="AC1341" t="str">
            <v>Revoque hidrofugo + Pintura Asfáltica + telgopor [RevHidrMuroDobl]</v>
          </cell>
          <cell r="AE1341" t="str">
            <v>Pintura Asfaltica [PintAsf]</v>
          </cell>
          <cell r="AF1341" t="str">
            <v>MAT</v>
          </cell>
          <cell r="AJ1341" t="str">
            <v>REVOQUES [011]Revoque hidrofugo + Pintura Asfáltica + telgopor [RevHidrMuroDobl]Pintura Asfaltica [PintAsf]</v>
          </cell>
          <cell r="AN1341">
            <v>31228.128421132074</v>
          </cell>
        </row>
        <row r="1342">
          <cell r="AB1342" t="str">
            <v>MAMPOSTERIA [009]</v>
          </cell>
          <cell r="AC1342" t="str">
            <v/>
          </cell>
          <cell r="AE1342" t="str">
            <v/>
          </cell>
          <cell r="AF1342" t="str">
            <v>MAT</v>
          </cell>
          <cell r="AJ1342" t="str">
            <v>-</v>
          </cell>
          <cell r="AN1342">
            <v>23078.633094339621</v>
          </cell>
        </row>
        <row r="1343">
          <cell r="AB1343" t="str">
            <v>MAMPOSTERIA [009]</v>
          </cell>
          <cell r="AC1343" t="str">
            <v/>
          </cell>
          <cell r="AE1343" t="str">
            <v/>
          </cell>
          <cell r="AF1343" t="str">
            <v>MAT</v>
          </cell>
          <cell r="AJ1343" t="str">
            <v>-</v>
          </cell>
          <cell r="AN1343">
            <v>26596.203622641508</v>
          </cell>
        </row>
        <row r="1344">
          <cell r="AB1344" t="str">
            <v>MAMPOSTERIA [009]</v>
          </cell>
          <cell r="AF1344" t="str">
            <v>MAT</v>
          </cell>
          <cell r="AJ1344" t="str">
            <v>-</v>
          </cell>
          <cell r="AN1344">
            <v>52279.624732075463</v>
          </cell>
        </row>
        <row r="1345">
          <cell r="AB1345" t="str">
            <v>ESTRUCTURAS [008]</v>
          </cell>
          <cell r="AC1345" t="str">
            <v/>
          </cell>
          <cell r="AE1345" t="str">
            <v>Malla Q-188 Ø6 por kg [MallaQ188]</v>
          </cell>
          <cell r="AF1345" t="str">
            <v>MAT</v>
          </cell>
          <cell r="AJ1345" t="str">
            <v>-</v>
          </cell>
          <cell r="AN1345">
            <v>40451.180739622636</v>
          </cell>
        </row>
        <row r="1346">
          <cell r="AB1346" t="str">
            <v>MAMPOSTERIA [009]</v>
          </cell>
          <cell r="AC1346" t="str">
            <v>./Ladrillo Hueco 12 cm . Mampostería hueco 8 o 12 - tradicional [MAMP7]</v>
          </cell>
          <cell r="AE1346" t="str">
            <v>Ladrillo Hueco 12x18x33 [LAD06]</v>
          </cell>
          <cell r="AF1346" t="str">
            <v>MAT</v>
          </cell>
          <cell r="AJ1346" t="str">
            <v>MAMPOSTERIA [009]./Ladrillo Hueco 12 cm . Mampostería hueco 8 o 12 - tradicional [MAMP7]Ladrillo Hueco 12x18x33 [LAD06]</v>
          </cell>
          <cell r="AN1346">
            <v>31140.648190188676</v>
          </cell>
        </row>
        <row r="1347">
          <cell r="AB1347" t="str">
            <v>ESTRUCTURAS [008]</v>
          </cell>
          <cell r="AC1347" t="str">
            <v/>
          </cell>
          <cell r="AE1347" t="str">
            <v>HIERRO TORSIONADO [AC01]</v>
          </cell>
          <cell r="AF1347" t="str">
            <v>MAT</v>
          </cell>
          <cell r="AJ1347" t="str">
            <v>-</v>
          </cell>
          <cell r="AN1347">
            <v>122187.94968905659</v>
          </cell>
        </row>
        <row r="1348">
          <cell r="AB1348" t="str">
            <v>MAMPOSTERIA [009]</v>
          </cell>
          <cell r="AC1348" t="str">
            <v>./Ladrillo Hueco 8 cm . Mampostería de Hueco 8 o 12 - rapibrick [MAMP6]</v>
          </cell>
          <cell r="AE1348" t="str">
            <v>Ladrillo Hueco 8x18x33 [LAD05]</v>
          </cell>
          <cell r="AF1348" t="str">
            <v>MAT</v>
          </cell>
          <cell r="AJ1348" t="str">
            <v>MAMPOSTERIA [009]./Ladrillo Hueco 8 cm . Mampostería de Hueco 8 o 12 - rapibrick [MAMP6]Ladrillo Hueco 8x18x33 [LAD05]</v>
          </cell>
          <cell r="AN1348">
            <v>24835.179790188678</v>
          </cell>
        </row>
        <row r="1349">
          <cell r="AB1349" t="str">
            <v>MAMPOSTERIA [009]</v>
          </cell>
          <cell r="AC1349" t="str">
            <v>./Ladrillo Hueco 8 cm . Mampostería de Hueco 8 o 12 - rapibrick [MAMP6]</v>
          </cell>
          <cell r="AE1349" t="str">
            <v>Ladrillo Hueco 8x18x33 [LAD05]</v>
          </cell>
          <cell r="AF1349" t="str">
            <v>MAT</v>
          </cell>
          <cell r="AJ1349" t="str">
            <v>MAMPOSTERIA [009]./Ladrillo Hueco 8 cm . Mampostería de Hueco 8 o 12 - rapibrick [MAMP6]Ladrillo Hueco 8x18x33 [LAD05]</v>
          </cell>
          <cell r="AN1349">
            <v>24835.179790188678</v>
          </cell>
        </row>
        <row r="1350">
          <cell r="AB1350" t="str">
            <v>TASA DE DERECHOS Y SERVICIOS [001]</v>
          </cell>
          <cell r="AC1350" t="str">
            <v>Servicio de provision de energia electrica [electricidad]</v>
          </cell>
          <cell r="AE1350" t="str">
            <v>Indice Gral Construccion CAC [IGralCAC]</v>
          </cell>
          <cell r="AF1350" t="str">
            <v>GG</v>
          </cell>
          <cell r="AJ1350" t="str">
            <v>TASA DE DERECHOS Y SERVICIOS [001]Servicio de provision de energia electrica [electricidad]Indice Gral Construccion CAC [IGralCAC]</v>
          </cell>
          <cell r="AN1350">
            <v>30398.903083956244</v>
          </cell>
        </row>
        <row r="1351">
          <cell r="AB1351" t="str">
            <v>MAMPOSTERIA [009]</v>
          </cell>
          <cell r="AC1351" t="str">
            <v>./Ladrillo Hueco 12 cm . Mampostería hueco 8 o 12 - tradicional [MAMP7]</v>
          </cell>
          <cell r="AE1351" t="str">
            <v>Ladrillo Hueco 12x18x33 [LAD06]</v>
          </cell>
          <cell r="AF1351" t="str">
            <v>MAT</v>
          </cell>
          <cell r="AJ1351" t="str">
            <v>MAMPOSTERIA [009]./Ladrillo Hueco 12 cm . Mampostería hueco 8 o 12 - tradicional [MAMP7]Ladrillo Hueco 12x18x33 [LAD06]</v>
          </cell>
          <cell r="AN1351">
            <v>31140.648190188676</v>
          </cell>
        </row>
        <row r="1352">
          <cell r="AB1352" t="str">
            <v>MAMPOSTERIA [009]</v>
          </cell>
          <cell r="AC1352" t="str">
            <v>./Ladrillo Hueco 8 cm . Mampostería de Hueco 8 o 12 - rapibrick [MAMP6]</v>
          </cell>
          <cell r="AE1352" t="str">
            <v>Ladrillo Hueco 8x18x33 [LAD05]</v>
          </cell>
          <cell r="AF1352" t="str">
            <v>MAT</v>
          </cell>
          <cell r="AJ1352" t="str">
            <v>MAMPOSTERIA [009]./Ladrillo Hueco 8 cm . Mampostería de Hueco 8 o 12 - rapibrick [MAMP6]Ladrillo Hueco 8x18x33 [LAD05]</v>
          </cell>
          <cell r="AN1352">
            <v>24835.179790188678</v>
          </cell>
        </row>
        <row r="1353">
          <cell r="AB1353" t="str">
            <v>MAMPOSTERIA [009]</v>
          </cell>
          <cell r="AC1353" t="str">
            <v>./Ladrillo Hueco 8 cm . Mampostería de Hueco 8 o 12 - rapibrick [MAMP6]</v>
          </cell>
          <cell r="AE1353" t="str">
            <v>Ladrillo Hueco 8x18x33 [LAD05]</v>
          </cell>
          <cell r="AF1353" t="str">
            <v>MAT</v>
          </cell>
          <cell r="AJ1353" t="str">
            <v>MAMPOSTERIA [009]./Ladrillo Hueco 8 cm . Mampostería de Hueco 8 o 12 - rapibrick [MAMP6]Ladrillo Hueco 8x18x33 [LAD05]</v>
          </cell>
          <cell r="AN1353">
            <v>24835.179790188678</v>
          </cell>
        </row>
        <row r="1354">
          <cell r="AB1354" t="str">
            <v>INSTALACION ELECTRICA [029]</v>
          </cell>
          <cell r="AC1354" t="str">
            <v>CAÑERIA EN LOSA x piso [CañLosa]</v>
          </cell>
          <cell r="AE1354" t="str">
            <v>SubContrato de Instalacion electrica [SCElect]</v>
          </cell>
          <cell r="AF1354" t="str">
            <v>MO</v>
          </cell>
          <cell r="AJ1354" t="str">
            <v>INSTALACION ELECTRICA [029]CAÑERIA EN LOSA x piso [CañLosa]SubContrato de Instalacion electrica [SCElect]</v>
          </cell>
          <cell r="AN1354">
            <v>20751.589296000002</v>
          </cell>
        </row>
        <row r="1355">
          <cell r="AB1355" t="str">
            <v>INSTALACION ELECTRICA [029]</v>
          </cell>
          <cell r="AC1355" t="str">
            <v>CAÑERIA DE BAJADA x piso [BajCañ]</v>
          </cell>
          <cell r="AE1355" t="str">
            <v>SubContrato de Instalacion electrica [SCElect]</v>
          </cell>
          <cell r="AF1355" t="str">
            <v>MO</v>
          </cell>
          <cell r="AJ1355" t="str">
            <v>INSTALACION ELECTRICA [029]CAÑERIA DE BAJADA x piso [BajCañ]SubContrato de Instalacion electrica [SCElect]</v>
          </cell>
          <cell r="AN1355">
            <v>76780.927872</v>
          </cell>
        </row>
        <row r="1356">
          <cell r="AE1356" t="str">
            <v>Sub Albañileria [S/mamp]</v>
          </cell>
          <cell r="AF1356" t="str">
            <v>MO</v>
          </cell>
          <cell r="AJ1356" t="str">
            <v>-</v>
          </cell>
          <cell r="AN1356">
            <v>180864</v>
          </cell>
        </row>
        <row r="1357">
          <cell r="AB1357" t="str">
            <v>ESTRUCTURAS [008]</v>
          </cell>
          <cell r="AC1357" t="str">
            <v/>
          </cell>
          <cell r="AE1357" t="str">
            <v>HIERRO TORSIONADO [AC01]</v>
          </cell>
          <cell r="AF1357" t="str">
            <v>MAT</v>
          </cell>
          <cell r="AJ1357" t="str">
            <v>-</v>
          </cell>
          <cell r="AN1357">
            <v>103166.55815094338</v>
          </cell>
        </row>
        <row r="1358">
          <cell r="AB1358" t="str">
            <v>MAMPOSTERIA [009]</v>
          </cell>
          <cell r="AC1358" t="str">
            <v>./Ladrillo Hueco 8 cm . Mampostería de Hueco 8 o 12 - rapibrick [MAMP6]</v>
          </cell>
          <cell r="AE1358" t="str">
            <v>Ladrillo Hueco 8x18x33 [LAD05]</v>
          </cell>
          <cell r="AF1358" t="str">
            <v>MAT</v>
          </cell>
          <cell r="AJ1358" t="str">
            <v>MAMPOSTERIA [009]./Ladrillo Hueco 8 cm . Mampostería de Hueco 8 o 12 - rapibrick [MAMP6]Ladrillo Hueco 8x18x33 [LAD05]</v>
          </cell>
          <cell r="AN1358">
            <v>24835.179790188678</v>
          </cell>
        </row>
        <row r="1359">
          <cell r="AB1359" t="str">
            <v>MAMPOSTERIA [009]</v>
          </cell>
          <cell r="AC1359" t="str">
            <v>./Ladrillo Hueco 8 cm . Mampostería de Hueco 8 o 12 - rapibrick [MAMP6]</v>
          </cell>
          <cell r="AE1359" t="str">
            <v>Ladrillo Hueco 8x18x33 [LAD05]</v>
          </cell>
          <cell r="AF1359" t="str">
            <v>MAT</v>
          </cell>
          <cell r="AJ1359" t="str">
            <v>MAMPOSTERIA [009]./Ladrillo Hueco 8 cm . Mampostería de Hueco 8 o 12 - rapibrick [MAMP6]Ladrillo Hueco 8x18x33 [LAD05]</v>
          </cell>
          <cell r="AN1359">
            <v>24835.179790188678</v>
          </cell>
        </row>
        <row r="1360">
          <cell r="AB1360" t="str">
            <v>ESTRUCTURAS [008]</v>
          </cell>
          <cell r="AC1360" t="str">
            <v/>
          </cell>
          <cell r="AE1360" t="str">
            <v>HIERRO TORSIONADO [AC01]</v>
          </cell>
          <cell r="AF1360" t="str">
            <v>MAT</v>
          </cell>
          <cell r="AJ1360" t="str">
            <v>-</v>
          </cell>
          <cell r="AN1360">
            <v>182756.4646415094</v>
          </cell>
        </row>
        <row r="1361">
          <cell r="AB1361" t="str">
            <v>MAMPOSTERIA [009]</v>
          </cell>
          <cell r="AC1361" t="str">
            <v>./Ladrillo Hueco 8 cm . Mampostería de Hueco 8 o 12 - rapibrick [MAMP6]</v>
          </cell>
          <cell r="AE1361" t="str">
            <v>Ladrillo Hueco 8x18x33 [LAD05]</v>
          </cell>
          <cell r="AF1361" t="str">
            <v>MAT</v>
          </cell>
          <cell r="AJ1361" t="str">
            <v>MAMPOSTERIA [009]./Ladrillo Hueco 8 cm . Mampostería de Hueco 8 o 12 - rapibrick [MAMP6]Ladrillo Hueco 8x18x33 [LAD05]</v>
          </cell>
          <cell r="AN1361">
            <v>24835.179790188678</v>
          </cell>
        </row>
        <row r="1362">
          <cell r="AB1362" t="str">
            <v>MAMPOSTERIA [009]</v>
          </cell>
          <cell r="AC1362" t="str">
            <v>./Ladrillo Hueco 12 cm . Mampostería hueco 8 o 12 - tradicional [MAMP7]</v>
          </cell>
          <cell r="AE1362" t="str">
            <v>Ladrillo Hueco 12x18x33 [LAD06]</v>
          </cell>
          <cell r="AF1362" t="str">
            <v>MAT</v>
          </cell>
          <cell r="AJ1362" t="str">
            <v>MAMPOSTERIA [009]./Ladrillo Hueco 12 cm . Mampostería hueco 8 o 12 - tradicional [MAMP7]Ladrillo Hueco 12x18x33 [LAD06]</v>
          </cell>
          <cell r="AN1362">
            <v>31140.648190188676</v>
          </cell>
        </row>
        <row r="1363">
          <cell r="AB1363" t="str">
            <v>SERVICIOS VARIOS [002]</v>
          </cell>
          <cell r="AC1363" t="str">
            <v>ALARMA + Camaras e Internet [03VA000029]</v>
          </cell>
          <cell r="AE1363" t="str">
            <v>Indice Gral Construccion CAC [IGralCAC]</v>
          </cell>
          <cell r="AF1363" t="str">
            <v>GG</v>
          </cell>
          <cell r="AJ1363" t="str">
            <v>SERVICIOS VARIOS [002]ALARMA + Camaras e Internet [03VA000029]Indice Gral Construccion CAC [IGralCAC]</v>
          </cell>
          <cell r="AN1363">
            <v>2406.0669765204684</v>
          </cell>
        </row>
        <row r="1364">
          <cell r="AB1364" t="str">
            <v>TASA DE DERECHOS Y SERVICIOS [001]</v>
          </cell>
          <cell r="AC1364" t="str">
            <v>PERMISOS MUNICIPALES [03VA000100]</v>
          </cell>
          <cell r="AE1364" t="str">
            <v>Indice Gral Construccion CAC [IGralCAC]</v>
          </cell>
          <cell r="AF1364" t="str">
            <v>GG</v>
          </cell>
          <cell r="AJ1364" t="str">
            <v>TASA DE DERECHOS Y SERVICIOS [001]PERMISOS MUNICIPALES [03VA000100]Indice Gral Construccion CAC [IGralCAC]</v>
          </cell>
          <cell r="AN1364">
            <v>241.81577653472047</v>
          </cell>
        </row>
        <row r="1365">
          <cell r="AB1365" t="str">
            <v>TASA DE DERECHOS Y SERVICIOS [001]</v>
          </cell>
          <cell r="AC1365" t="str">
            <v>PERMISOS MUNICIPALES [03VA000100]</v>
          </cell>
          <cell r="AE1365" t="str">
            <v>Indice Gral Construccion CAC [IGralCAC]</v>
          </cell>
          <cell r="AF1365" t="str">
            <v>GG</v>
          </cell>
          <cell r="AJ1365" t="str">
            <v>TASA DE DERECHOS Y SERVICIOS [001]PERMISOS MUNICIPALES [03VA000100]Indice Gral Construccion CAC [IGralCAC]</v>
          </cell>
          <cell r="AN1365">
            <v>1634.6746493747103</v>
          </cell>
        </row>
        <row r="1366">
          <cell r="AB1366" t="str">
            <v>MAMPOSTERIA [009]</v>
          </cell>
          <cell r="AF1366" t="str">
            <v>MAT</v>
          </cell>
          <cell r="AJ1366" t="str">
            <v>-</v>
          </cell>
          <cell r="AN1366">
            <v>52279.624732075463</v>
          </cell>
        </row>
        <row r="1367">
          <cell r="AB1367" t="str">
            <v>MAMPOSTERIA [009]</v>
          </cell>
          <cell r="AC1367" t="str">
            <v>./Ladrillo macizo 15 cm [MAMP2]</v>
          </cell>
          <cell r="AE1367" t="str">
            <v>LADRILLO MACIZO [LAD03]</v>
          </cell>
          <cell r="AF1367" t="str">
            <v>MAT</v>
          </cell>
          <cell r="AJ1367" t="str">
            <v>MAMPOSTERIA [009]./Ladrillo macizo 15 cm [MAMP2]LADRILLO MACIZO [LAD03]</v>
          </cell>
          <cell r="AN1367">
            <v>29428.36981132075</v>
          </cell>
        </row>
        <row r="1368">
          <cell r="AB1368" t="str">
            <v>CONTRAPISOS Y CARPETAS [014]</v>
          </cell>
          <cell r="AC1368" t="str">
            <v>Contrapiso 8cm [Contrapiso]</v>
          </cell>
          <cell r="AE1368" t="str">
            <v>Cemento de albañileria x kg [CemAlb2]</v>
          </cell>
          <cell r="AF1368" t="str">
            <v>MAT</v>
          </cell>
          <cell r="AJ1368" t="str">
            <v>CONTRAPISOS Y CARPETAS [014]Contrapiso 8cm [Contrapiso]Cemento de albañileria x kg [CemAlb2]</v>
          </cell>
          <cell r="AN1368">
            <v>34922.420083018864</v>
          </cell>
        </row>
        <row r="1369">
          <cell r="AB1369" t="str">
            <v>ESTRUCTURAS [008]</v>
          </cell>
          <cell r="AC1369" t="str">
            <v>Consumibles Varios Aditivos,Desenco,clavos,EPS [EST40]</v>
          </cell>
          <cell r="AE1369" t="str">
            <v>Indice Materiales Construccion CAC [IMatCAC]</v>
          </cell>
          <cell r="AF1369" t="str">
            <v>MAT</v>
          </cell>
          <cell r="AJ1369" t="str">
            <v>ESTRUCTURAS [008]Consumibles Varios Aditivos,Desenco,clavos,EPS [EST40]Indice Materiales Construccion CAC [IMatCAC]</v>
          </cell>
          <cell r="AN1369">
            <v>2503.4990875471694</v>
          </cell>
        </row>
        <row r="1370">
          <cell r="AB1370" t="str">
            <v>MAMPOSTERIA [009]</v>
          </cell>
          <cell r="AC1370" t="str">
            <v/>
          </cell>
          <cell r="AE1370" t="str">
            <v/>
          </cell>
          <cell r="AF1370" t="str">
            <v>MAT</v>
          </cell>
          <cell r="AJ1370" t="str">
            <v>-</v>
          </cell>
          <cell r="AN1370">
            <v>13298.604860377356</v>
          </cell>
        </row>
        <row r="1371">
          <cell r="AB1371" t="str">
            <v>MAMPOSTERIA [009]</v>
          </cell>
          <cell r="AC1371" t="str">
            <v/>
          </cell>
          <cell r="AE1371" t="str">
            <v/>
          </cell>
          <cell r="AF1371" t="str">
            <v>MAT</v>
          </cell>
          <cell r="AJ1371" t="str">
            <v>-</v>
          </cell>
          <cell r="AN1371">
            <v>23078.884618867924</v>
          </cell>
        </row>
        <row r="1372">
          <cell r="AB1372" t="str">
            <v>SERVICIOS VARIOS [002]</v>
          </cell>
          <cell r="AC1372" t="str">
            <v>FLETES [03VA000032]</v>
          </cell>
          <cell r="AE1372" t="str">
            <v>Indice Gral Construccion CAC [IGralCAC]</v>
          </cell>
          <cell r="AF1372" t="str">
            <v>GG</v>
          </cell>
          <cell r="AJ1372" t="str">
            <v>SERVICIOS VARIOS [002]FLETES [03VA000032]Indice Gral Construccion CAC [IGralCAC]</v>
          </cell>
          <cell r="AN1372">
            <v>338.54208714860863</v>
          </cell>
        </row>
        <row r="1373">
          <cell r="AB1373" t="str">
            <v>REVOQUES [011]</v>
          </cell>
          <cell r="AC1373" t="str">
            <v>Revoque hidrofugo + Pintura Asfáltica + telgopor [RevHidrMuroDobl]</v>
          </cell>
          <cell r="AE1373" t="str">
            <v>Plancha de telgopor 1mx1mx2cm [Telgo/Plancha]</v>
          </cell>
          <cell r="AF1373" t="str">
            <v>MAT</v>
          </cell>
          <cell r="AJ1373" t="str">
            <v>REVOQUES [011]Revoque hidrofugo + Pintura Asfáltica + telgopor [RevHidrMuroDobl]Plancha de telgopor 1mx1mx2cm [Telgo/Plancha]</v>
          </cell>
          <cell r="AN1373">
            <v>23774.098415094337</v>
          </cell>
        </row>
        <row r="1374">
          <cell r="AB1374" t="str">
            <v>ESTRUCTURAS [008]</v>
          </cell>
          <cell r="AC1374" t="str">
            <v>Consumibles Varios Aditivos,Desenco,clavos,EPS [EST40]</v>
          </cell>
          <cell r="AE1374" t="str">
            <v>Indice Materiales Construccion CAC [IMatCAC]</v>
          </cell>
          <cell r="AF1374" t="str">
            <v>MAT</v>
          </cell>
          <cell r="AJ1374" t="str">
            <v>ESTRUCTURAS [008]Consumibles Varios Aditivos,Desenco,clavos,EPS [EST40]Indice Materiales Construccion CAC [IMatCAC]</v>
          </cell>
          <cell r="AN1374">
            <v>7688.1238845283015</v>
          </cell>
        </row>
        <row r="1375">
          <cell r="AB1375" t="str">
            <v>ESTRUCTURAS [008]</v>
          </cell>
          <cell r="AC1375" t="str">
            <v>Consumibles Varios Aditivos,Desenco,clavos,EPS [EST40]</v>
          </cell>
          <cell r="AE1375" t="str">
            <v>Indice Materiales Construccion CAC [IMatCAC]</v>
          </cell>
          <cell r="AF1375" t="str">
            <v>MAT</v>
          </cell>
          <cell r="AJ1375" t="str">
            <v>ESTRUCTURAS [008]Consumibles Varios Aditivos,Desenco,clavos,EPS [EST40]Indice Materiales Construccion CAC [IMatCAC]</v>
          </cell>
          <cell r="AN1375">
            <v>13588.612641509433</v>
          </cell>
        </row>
        <row r="1376">
          <cell r="AB1376" t="str">
            <v>ESTRUCTURAS [008]</v>
          </cell>
          <cell r="AC1376" t="str">
            <v>Consumibles Varios Aditivos,Desenco,clavos,EPS [EST40]</v>
          </cell>
          <cell r="AE1376" t="str">
            <v>Indice Materiales Construccion CAC [IMatCAC]</v>
          </cell>
          <cell r="AF1376" t="str">
            <v>MAT</v>
          </cell>
          <cell r="AJ1376" t="str">
            <v>ESTRUCTURAS [008]Consumibles Varios Aditivos,Desenco,clavos,EPS [EST40]Indice Materiales Construccion CAC [IMatCAC]</v>
          </cell>
          <cell r="AN1376">
            <v>7383.351613584905</v>
          </cell>
        </row>
        <row r="1377">
          <cell r="AB1377" t="str">
            <v>ESTRUCTURAS [008]</v>
          </cell>
          <cell r="AC1377" t="str">
            <v>Consumibles Varios Aditivos,Desenco,clavos,EPS [EST40]</v>
          </cell>
          <cell r="AE1377" t="str">
            <v>Indice Materiales Construccion CAC [IMatCAC]</v>
          </cell>
          <cell r="AF1377" t="str">
            <v>MAT</v>
          </cell>
          <cell r="AJ1377" t="str">
            <v>ESTRUCTURAS [008]Consumibles Varios Aditivos,Desenco,clavos,EPS [EST40]Indice Materiales Construccion CAC [IMatCAC]</v>
          </cell>
          <cell r="AN1377">
            <v>834.50807999999984</v>
          </cell>
        </row>
        <row r="1378">
          <cell r="AB1378" t="str">
            <v>ESTRUCTURAS [008]</v>
          </cell>
          <cell r="AC1378" t="str">
            <v/>
          </cell>
          <cell r="AE1378" t="str">
            <v>ALAMBRE NEGRO Nº16 [AC02]</v>
          </cell>
          <cell r="AF1378" t="str">
            <v>MAT</v>
          </cell>
          <cell r="AJ1378" t="str">
            <v>-</v>
          </cell>
          <cell r="AN1378">
            <v>28303.552120754714</v>
          </cell>
        </row>
        <row r="1379">
          <cell r="AB1379" t="str">
            <v>HERRERIA [023]</v>
          </cell>
          <cell r="AC1379" t="str">
            <v>Baranda Tipo 1-Metal y Hormigon [BarandaHormigon]</v>
          </cell>
          <cell r="AE1379" t="str">
            <v>Indice Gral Construccion CAC [IGralCAC]</v>
          </cell>
          <cell r="AF1379" t="str">
            <v>GG</v>
          </cell>
          <cell r="AJ1379" t="str">
            <v>HERRERIA [023]Baranda Tipo 1-Metal y Hormigon [BarandaHormigon]Indice Gral Construccion CAC [IGralCAC]</v>
          </cell>
          <cell r="AN1379">
            <v>12090.788826736023</v>
          </cell>
        </row>
        <row r="1380">
          <cell r="AB1380" t="str">
            <v>AYUDA DE GREMIOS [003]</v>
          </cell>
          <cell r="AC1380" t="str">
            <v>ADICIONALES Vs [99SG999002]</v>
          </cell>
          <cell r="AE1380" t="str">
            <v>Indice Gral Construccion CAC [IGralCAC]</v>
          </cell>
          <cell r="AF1380" t="str">
            <v>GG</v>
          </cell>
          <cell r="AJ1380" t="str">
            <v>AYUDA DE GREMIOS [003]ADICIONALES Vs [99SG999002]Indice Gral Construccion CAC [IGralCAC]</v>
          </cell>
          <cell r="AN1380">
            <v>12090.788826736023</v>
          </cell>
        </row>
        <row r="1381">
          <cell r="AB1381" t="str">
            <v>TASA DE DERECHOS Y SERVICIOS [001]</v>
          </cell>
          <cell r="AC1381" t="str">
            <v>TASAS, DERECHOS, SERVICIOS [98TD000001]</v>
          </cell>
          <cell r="AE1381" t="str">
            <v>Indice Gral Construccion CAC [IGralCAC]</v>
          </cell>
          <cell r="AF1381" t="str">
            <v>GG</v>
          </cell>
          <cell r="AJ1381" t="str">
            <v>TASA DE DERECHOS Y SERVICIOS [001]TASAS, DERECHOS, SERVICIOS [98TD000001]Indice Gral Construccion CAC [IGralCAC]</v>
          </cell>
          <cell r="AN1381">
            <v>181.36183240104035</v>
          </cell>
        </row>
        <row r="1382">
          <cell r="AB1382" t="str">
            <v>AYUDA DE GREMIOS [003]</v>
          </cell>
          <cell r="AC1382" t="str">
            <v>ADICIONALES Vs [99SG999002]</v>
          </cell>
          <cell r="AE1382" t="str">
            <v>Indice Gral Construccion CAC [IGralCAC]</v>
          </cell>
          <cell r="AF1382" t="str">
            <v>GG</v>
          </cell>
          <cell r="AJ1382" t="str">
            <v>AYUDA DE GREMIOS [003]ADICIONALES Vs [99SG999002]Indice Gral Construccion CAC [IGralCAC]</v>
          </cell>
          <cell r="AN1382">
            <v>12864.599311647129</v>
          </cell>
        </row>
        <row r="1383">
          <cell r="AB1383" t="str">
            <v>HERRERIA [023]</v>
          </cell>
          <cell r="AC1383" t="str">
            <v>Baranda Tipo 1-Metal y Hormigon [BarandaHormigon]</v>
          </cell>
          <cell r="AE1383" t="str">
            <v>Indice Gral Construccion CAC [IGralCAC]</v>
          </cell>
          <cell r="AF1383" t="str">
            <v>GG</v>
          </cell>
          <cell r="AJ1383" t="str">
            <v>HERRERIA [023]Baranda Tipo 1-Metal y Hormigon [BarandaHormigon]Indice Gral Construccion CAC [IGralCAC]</v>
          </cell>
          <cell r="AN1383">
            <v>14508.946592083228</v>
          </cell>
        </row>
        <row r="1384">
          <cell r="AB1384" t="str">
            <v>SERVICIOS VARIOS [002]</v>
          </cell>
          <cell r="AC1384" t="str">
            <v>FLETES [03VA000032]</v>
          </cell>
          <cell r="AE1384" t="str">
            <v>Indice Gral Construccion CAC [IGralCAC]</v>
          </cell>
          <cell r="AF1384" t="str">
            <v>GG</v>
          </cell>
          <cell r="AJ1384" t="str">
            <v>SERVICIOS VARIOS [002]FLETES [03VA000032]Indice Gral Construccion CAC [IGralCAC]</v>
          </cell>
          <cell r="AN1384">
            <v>2418.1577653472045</v>
          </cell>
        </row>
        <row r="1385">
          <cell r="AE1385" t="str">
            <v>Sub Albañileria [S/mamp]</v>
          </cell>
          <cell r="AF1385" t="str">
            <v>MO</v>
          </cell>
          <cell r="AJ1385" t="str">
            <v>-</v>
          </cell>
          <cell r="AN1385">
            <v>361728</v>
          </cell>
        </row>
        <row r="1386">
          <cell r="AE1386" t="str">
            <v>Sub Albañileria [S/mamp]</v>
          </cell>
          <cell r="AF1386" t="str">
            <v>MO</v>
          </cell>
          <cell r="AJ1386" t="str">
            <v>-</v>
          </cell>
          <cell r="AN1386">
            <v>113040</v>
          </cell>
        </row>
        <row r="1387">
          <cell r="AE1387" t="str">
            <v>Sub Albañileria [S/mamp]</v>
          </cell>
          <cell r="AF1387" t="str">
            <v>MO</v>
          </cell>
          <cell r="AJ1387" t="str">
            <v>-</v>
          </cell>
          <cell r="AN1387">
            <v>203472</v>
          </cell>
        </row>
        <row r="1388">
          <cell r="AE1388" t="str">
            <v>Sub Albañileria [S/mamp]</v>
          </cell>
          <cell r="AF1388" t="str">
            <v>MO</v>
          </cell>
          <cell r="AJ1388" t="str">
            <v>-</v>
          </cell>
          <cell r="AN1388">
            <v>192168</v>
          </cell>
        </row>
        <row r="1389">
          <cell r="AE1389" t="str">
            <v>Sub Albañileria [S/mamp]</v>
          </cell>
          <cell r="AF1389" t="str">
            <v>MO</v>
          </cell>
          <cell r="AJ1389" t="str">
            <v>-</v>
          </cell>
          <cell r="AN1389">
            <v>226080</v>
          </cell>
        </row>
        <row r="1390">
          <cell r="AE1390" t="str">
            <v>Sub Albañileria [S/mamp]</v>
          </cell>
          <cell r="AF1390" t="str">
            <v>MO</v>
          </cell>
          <cell r="AJ1390" t="str">
            <v>-</v>
          </cell>
          <cell r="AN1390">
            <v>135648</v>
          </cell>
        </row>
        <row r="1391">
          <cell r="AB1391" t="str">
            <v>CONTRAPISOS Y CARPETAS [014]</v>
          </cell>
          <cell r="AE1391" t="str">
            <v>Arena Mediana [ArenaM]</v>
          </cell>
          <cell r="AF1391" t="str">
            <v>MAT</v>
          </cell>
          <cell r="AJ1391" t="str">
            <v>-</v>
          </cell>
          <cell r="AN1391">
            <v>9054.883018867924</v>
          </cell>
        </row>
        <row r="1392">
          <cell r="AB1392" t="str">
            <v>CONTRAPISOS Y CARPETAS [014]</v>
          </cell>
          <cell r="AE1392" t="str">
            <v>Arena Mediana [ArenaM]</v>
          </cell>
          <cell r="AF1392" t="str">
            <v>MAT</v>
          </cell>
          <cell r="AJ1392" t="str">
            <v>-</v>
          </cell>
          <cell r="AN1392">
            <v>4778.9660377358487</v>
          </cell>
        </row>
        <row r="1393">
          <cell r="AB1393" t="str">
            <v>CONTRAPISOS Y CARPETAS [014]</v>
          </cell>
          <cell r="AE1393" t="str">
            <v>Arena Mediana [ArenaM]</v>
          </cell>
          <cell r="AF1393" t="str">
            <v>MAT</v>
          </cell>
          <cell r="AJ1393" t="str">
            <v>-</v>
          </cell>
          <cell r="AN1393">
            <v>9557.9320754716973</v>
          </cell>
        </row>
        <row r="1394">
          <cell r="AB1394" t="str">
            <v>CONTRAPISOS Y CARPETAS [014]</v>
          </cell>
          <cell r="AE1394" t="str">
            <v>Arena Mediana [ArenaM]</v>
          </cell>
          <cell r="AF1394" t="str">
            <v>MAT</v>
          </cell>
          <cell r="AJ1394" t="str">
            <v>-</v>
          </cell>
          <cell r="AN1394">
            <v>4929.8807547169808</v>
          </cell>
        </row>
        <row r="1395">
          <cell r="AB1395" t="str">
            <v>CONTRAPISOS Y CARPETAS [014]</v>
          </cell>
          <cell r="AE1395" t="str">
            <v>Arena Mediana [ArenaM]</v>
          </cell>
          <cell r="AF1395" t="str">
            <v>MAT</v>
          </cell>
          <cell r="AJ1395" t="str">
            <v>-</v>
          </cell>
          <cell r="AN1395">
            <v>9054.883018867924</v>
          </cell>
        </row>
        <row r="1396">
          <cell r="AB1396" t="str">
            <v>CONTRAPISOS Y CARPETAS [014]</v>
          </cell>
          <cell r="AE1396" t="str">
            <v>Arena Mediana [ArenaM]</v>
          </cell>
          <cell r="AF1396" t="str">
            <v>MAT</v>
          </cell>
          <cell r="AJ1396" t="str">
            <v>-</v>
          </cell>
          <cell r="AN1396">
            <v>14336.898113207546</v>
          </cell>
        </row>
        <row r="1397">
          <cell r="AB1397" t="str">
            <v>CONTRAPISOS Y CARPETAS [014]</v>
          </cell>
          <cell r="AE1397" t="str">
            <v>Arena Mediana [ArenaM]</v>
          </cell>
          <cell r="AF1397" t="str">
            <v>MAT</v>
          </cell>
          <cell r="AJ1397" t="str">
            <v>-</v>
          </cell>
          <cell r="AN1397">
            <v>9054.883018867924</v>
          </cell>
        </row>
        <row r="1398">
          <cell r="AB1398" t="str">
            <v>CONTRAPISOS Y CARPETAS [014]</v>
          </cell>
          <cell r="AE1398" t="str">
            <v>Arena Mediana [ArenaM]</v>
          </cell>
          <cell r="AF1398" t="str">
            <v>MAT</v>
          </cell>
          <cell r="AJ1398" t="str">
            <v>-</v>
          </cell>
          <cell r="AN1398">
            <v>9557.9320754716973</v>
          </cell>
        </row>
        <row r="1399">
          <cell r="AB1399" t="str">
            <v>CONTRAPISOS Y CARPETAS [014]</v>
          </cell>
          <cell r="AE1399" t="str">
            <v>Arena Mediana [ArenaM]</v>
          </cell>
          <cell r="AF1399" t="str">
            <v>MAT</v>
          </cell>
          <cell r="AJ1399" t="str">
            <v>-</v>
          </cell>
          <cell r="AN1399">
            <v>4778.9660377358487</v>
          </cell>
        </row>
        <row r="1400">
          <cell r="AB1400" t="str">
            <v>CONTRAPISOS Y CARPETAS [014]</v>
          </cell>
          <cell r="AE1400" t="str">
            <v>Arena Mediana [ArenaM]</v>
          </cell>
          <cell r="AF1400" t="str">
            <v>MAT</v>
          </cell>
          <cell r="AJ1400" t="str">
            <v>-</v>
          </cell>
          <cell r="AN1400">
            <v>9557.9320754716973</v>
          </cell>
        </row>
        <row r="1401">
          <cell r="AB1401" t="str">
            <v>CONTRAPISOS Y CARPETAS [014]</v>
          </cell>
          <cell r="AE1401" t="str">
            <v>Arena Mediana [ArenaM]</v>
          </cell>
          <cell r="AF1401" t="str">
            <v>MAT</v>
          </cell>
          <cell r="AJ1401" t="str">
            <v>-</v>
          </cell>
          <cell r="AN1401">
            <v>4778.9660377358487</v>
          </cell>
        </row>
        <row r="1402">
          <cell r="AB1402" t="str">
            <v>INSTALACION ELECTRICA [029]</v>
          </cell>
          <cell r="AC1402" t="str">
            <v>CAÑERIA DE BAJADA x piso [BajCañ]</v>
          </cell>
          <cell r="AE1402" t="str">
            <v>SubContrato de Instalacion electrica [SCElect]</v>
          </cell>
          <cell r="AF1402" t="str">
            <v>MO</v>
          </cell>
          <cell r="AJ1402" t="str">
            <v>INSTALACION ELECTRICA [029]CAÑERIA DE BAJADA x piso [BajCañ]SubContrato de Instalacion electrica [SCElect]</v>
          </cell>
          <cell r="AN1402">
            <v>76780.927872</v>
          </cell>
        </row>
        <row r="1403">
          <cell r="AB1403" t="str">
            <v>MAMPOSTERIA [009]</v>
          </cell>
          <cell r="AC1403" t="str">
            <v>./Ladrillo Hueco 8 cm . Mampostería de Hueco 8 o 12 - rapibrick [MAMP6]</v>
          </cell>
          <cell r="AE1403" t="str">
            <v>Ladrillo Hueco 8x18x33 [LAD05]</v>
          </cell>
          <cell r="AF1403" t="str">
            <v>MAT</v>
          </cell>
          <cell r="AJ1403" t="str">
            <v>MAMPOSTERIA [009]./Ladrillo Hueco 8 cm . Mampostería de Hueco 8 o 12 - rapibrick [MAMP6]Ladrillo Hueco 8x18x33 [LAD05]</v>
          </cell>
          <cell r="AN1403">
            <v>24835.179790188678</v>
          </cell>
        </row>
        <row r="1404">
          <cell r="AB1404" t="str">
            <v>ESTRUCTURAS [008]</v>
          </cell>
          <cell r="AC1404" t="str">
            <v>Consumibles Varios Aditivos,Desenco,clavos,EPS [EST40]</v>
          </cell>
          <cell r="AE1404" t="str">
            <v>Indice Materiales Construccion CAC [IMatCAC]</v>
          </cell>
          <cell r="AF1404" t="str">
            <v>MAT</v>
          </cell>
          <cell r="AJ1404" t="str">
            <v>ESTRUCTURAS [008]Consumibles Varios Aditivos,Desenco,clavos,EPS [EST40]Indice Materiales Construccion CAC [IMatCAC]</v>
          </cell>
          <cell r="AN1404">
            <v>37225.605036226407</v>
          </cell>
        </row>
        <row r="1405">
          <cell r="AB1405" t="str">
            <v>MAMPOSTERIA [009]</v>
          </cell>
          <cell r="AC1405" t="str">
            <v>./Ladrillo Hueco 12 cm . Mampostería hueco 8 o 12 - tradicional [MAMP7]</v>
          </cell>
          <cell r="AE1405" t="str">
            <v>Ladrillo Hueco 12x18x33 [LAD06]</v>
          </cell>
          <cell r="AF1405" t="str">
            <v>MAT</v>
          </cell>
          <cell r="AJ1405" t="str">
            <v>MAMPOSTERIA [009]./Ladrillo Hueco 12 cm . Mampostería hueco 8 o 12 - tradicional [MAMP7]Ladrillo Hueco 12x18x33 [LAD06]</v>
          </cell>
          <cell r="AN1405">
            <v>31140.648190188676</v>
          </cell>
        </row>
        <row r="1406">
          <cell r="AB1406" t="str">
            <v>TASA DE DERECHOS Y SERVICIOS [001]</v>
          </cell>
          <cell r="AC1406" t="str">
            <v>TASAS, DERECHOS, SERVICIOS [98TD000001]</v>
          </cell>
          <cell r="AE1406" t="str">
            <v>Indice Gral Construccion CAC [IGralCAC]</v>
          </cell>
          <cell r="AF1406" t="str">
            <v>GG</v>
          </cell>
          <cell r="AJ1406" t="str">
            <v>TASA DE DERECHOS Y SERVICIOS [001]TASAS, DERECHOS, SERVICIOS [98TD000001]Indice Gral Construccion CAC [IGralCAC]</v>
          </cell>
          <cell r="AN1406">
            <v>60033.184682509702</v>
          </cell>
        </row>
        <row r="1407">
          <cell r="AB1407" t="str">
            <v>SEGURIDAD E HIGIENE [036]</v>
          </cell>
          <cell r="AC1407" t="str">
            <v>BAÑO QUIMICOS [03TP000007]</v>
          </cell>
          <cell r="AE1407" t="str">
            <v>Indice Gral Construccion CAC [IGralCAC]</v>
          </cell>
          <cell r="AF1407" t="str">
            <v>GG</v>
          </cell>
          <cell r="AJ1407" t="str">
            <v>SEGURIDAD E HIGIENE [036]BAÑO QUIMICOS [03TP000007]Indice Gral Construccion CAC [IGralCAC]</v>
          </cell>
          <cell r="AN1407">
            <v>5561.7628602985706</v>
          </cell>
        </row>
        <row r="1408">
          <cell r="AB1408" t="str">
            <v>MAMPOSTERIA [009]</v>
          </cell>
          <cell r="AC1408" t="str">
            <v>./Ladrillo Hueco 8 cm . Mampostería de Hueco 8 o 12 - rapibrick [MAMP6]</v>
          </cell>
          <cell r="AE1408" t="str">
            <v>Ladrillo Hueco 8x18x33 [LAD05]</v>
          </cell>
          <cell r="AF1408" t="str">
            <v>MAT</v>
          </cell>
          <cell r="AJ1408" t="str">
            <v>MAMPOSTERIA [009]./Ladrillo Hueco 8 cm . Mampostería de Hueco 8 o 12 - rapibrick [MAMP6]Ladrillo Hueco 8x18x33 [LAD05]</v>
          </cell>
          <cell r="AN1408">
            <v>24835.179790188678</v>
          </cell>
        </row>
        <row r="1409">
          <cell r="AB1409" t="str">
            <v>MAMPOSTERIA [009]</v>
          </cell>
          <cell r="AC1409" t="str">
            <v>./Ladrillo Hueco 8 cm . Mampostería de Hueco 8 o 12 - rapibrick [MAMP6]</v>
          </cell>
          <cell r="AE1409" t="str">
            <v>Ladrillo Hueco 8x18x33 [LAD05]</v>
          </cell>
          <cell r="AF1409" t="str">
            <v>MAT</v>
          </cell>
          <cell r="AJ1409" t="str">
            <v>MAMPOSTERIA [009]./Ladrillo Hueco 8 cm . Mampostería de Hueco 8 o 12 - rapibrick [MAMP6]Ladrillo Hueco 8x18x33 [LAD05]</v>
          </cell>
          <cell r="AN1409">
            <v>24835.179790188678</v>
          </cell>
        </row>
        <row r="1410">
          <cell r="AB1410" t="str">
            <v>MAMPOSTERIA [009]</v>
          </cell>
          <cell r="AC1410" t="str">
            <v>./Ladrillo Hueco 8 cm . Mampostería de Hueco 8 o 12 - rapibrick [MAMP6]</v>
          </cell>
          <cell r="AE1410" t="str">
            <v>Ladrillo Hueco 8x18x33 [LAD05]</v>
          </cell>
          <cell r="AF1410" t="str">
            <v>MAT</v>
          </cell>
          <cell r="AJ1410" t="str">
            <v>MAMPOSTERIA [009]./Ladrillo Hueco 8 cm . Mampostería de Hueco 8 o 12 - rapibrick [MAMP6]Ladrillo Hueco 8x18x33 [LAD05]</v>
          </cell>
          <cell r="AN1410">
            <v>24835.179790188678</v>
          </cell>
        </row>
        <row r="1411">
          <cell r="AB1411" t="str">
            <v>TASA DE DERECHOS Y SERVICIOS [001]</v>
          </cell>
          <cell r="AC1411" t="str">
            <v>PERMISOS MUNICIPALES [03VA000100]</v>
          </cell>
          <cell r="AE1411" t="str">
            <v>Indice Gral Construccion CAC [IGralCAC]</v>
          </cell>
          <cell r="AF1411" t="str">
            <v>GG</v>
          </cell>
          <cell r="AJ1411" t="str">
            <v>TASA DE DERECHOS Y SERVICIOS [001]PERMISOS MUNICIPALES [03VA000100]Indice Gral Construccion CAC [IGralCAC]</v>
          </cell>
          <cell r="AN1411">
            <v>241.81577653472047</v>
          </cell>
        </row>
        <row r="1412">
          <cell r="AB1412" t="str">
            <v>TASA DE DERECHOS Y SERVICIOS [001]</v>
          </cell>
          <cell r="AC1412" t="str">
            <v>PERMISOS MUNICIPALES [03VA000100]</v>
          </cell>
          <cell r="AE1412" t="str">
            <v>Indice Gral Construccion CAC [IGralCAC]</v>
          </cell>
          <cell r="AF1412" t="str">
            <v>GG</v>
          </cell>
          <cell r="AJ1412" t="str">
            <v>TASA DE DERECHOS Y SERVICIOS [001]PERMISOS MUNICIPALES [03VA000100]Indice Gral Construccion CAC [IGralCAC]</v>
          </cell>
          <cell r="AN1412">
            <v>1634.6746493747103</v>
          </cell>
        </row>
        <row r="1413">
          <cell r="AE1413" t="str">
            <v>Sub Albañileria [S/mamp]</v>
          </cell>
          <cell r="AF1413" t="str">
            <v>MO</v>
          </cell>
          <cell r="AJ1413" t="str">
            <v>-</v>
          </cell>
          <cell r="AN1413">
            <v>406944</v>
          </cell>
        </row>
        <row r="1414">
          <cell r="AB1414" t="str">
            <v>INSTALACION ELECTRICA [029]</v>
          </cell>
          <cell r="AC1414" t="str">
            <v>ELECTRICIDAD MATERIALES [03IE00001MEL]</v>
          </cell>
          <cell r="AE1414" t="str">
            <v>Indice Dólar [Idolar]</v>
          </cell>
          <cell r="AF1414" t="str">
            <v>MAT</v>
          </cell>
          <cell r="AJ1414" t="str">
            <v>INSTALACION ELECTRICA [029]ELECTRICIDAD MATERIALES [03IE00001MEL]Indice Dólar [Idolar]</v>
          </cell>
          <cell r="AN1414">
            <v>796.82970566037727</v>
          </cell>
        </row>
        <row r="1415">
          <cell r="AB1415" t="str">
            <v>INSTALACION ELECTRICA [029]</v>
          </cell>
          <cell r="AC1415" t="str">
            <v>ELECTRICIDAD MATERIALES [03IE00001MEL]</v>
          </cell>
          <cell r="AE1415" t="str">
            <v>Indice Dólar [Idolar]</v>
          </cell>
          <cell r="AF1415" t="str">
            <v>MAT</v>
          </cell>
          <cell r="AJ1415" t="str">
            <v>INSTALACION ELECTRICA [029]ELECTRICIDAD MATERIALES [03IE00001MEL]Indice Dólar [Idolar]</v>
          </cell>
          <cell r="AN1415">
            <v>8939.1817358490553</v>
          </cell>
        </row>
        <row r="1416">
          <cell r="AB1416" t="str">
            <v>MAMPOSTERIA [009]</v>
          </cell>
          <cell r="AC1416" t="str">
            <v>./Ladrillo Hueco 12 cm . Mampostería hueco 8 o 12 - tradicional [MAMP7]</v>
          </cell>
          <cell r="AE1416" t="str">
            <v>Ladrillo Hueco 12x18x33 [LAD06]</v>
          </cell>
          <cell r="AF1416" t="str">
            <v>MAT</v>
          </cell>
          <cell r="AJ1416" t="str">
            <v>MAMPOSTERIA [009]./Ladrillo Hueco 12 cm . Mampostería hueco 8 o 12 - tradicional [MAMP7]Ladrillo Hueco 12x18x33 [LAD06]</v>
          </cell>
          <cell r="AN1416">
            <v>31140.648190188676</v>
          </cell>
        </row>
        <row r="1417">
          <cell r="AB1417" t="str">
            <v>INSTALACION ELECTRICA [029]</v>
          </cell>
          <cell r="AC1417" t="str">
            <v>ELECTRICIDAD MATERIALES [03IE00001MEL]</v>
          </cell>
          <cell r="AE1417" t="str">
            <v>Indice Dólar [Idolar]</v>
          </cell>
          <cell r="AF1417" t="str">
            <v>MAT</v>
          </cell>
          <cell r="AJ1417" t="str">
            <v>INSTALACION ELECTRICA [029]ELECTRICIDAD MATERIALES [03IE00001MEL]Indice Dólar [Idolar]</v>
          </cell>
          <cell r="AN1417">
            <v>9356.7124528301883</v>
          </cell>
        </row>
        <row r="1418">
          <cell r="AB1418" t="str">
            <v>INSTALACION ELECTRICA [029]</v>
          </cell>
          <cell r="AC1418" t="str">
            <v>ELECTRICIDAD MATERIALES [03IE00001MEL]</v>
          </cell>
          <cell r="AE1418" t="str">
            <v>Indice Dólar [Idolar]</v>
          </cell>
          <cell r="AF1418" t="str">
            <v>MAT</v>
          </cell>
          <cell r="AJ1418" t="str">
            <v>INSTALACION ELECTRICA [029]ELECTRICIDAD MATERIALES [03IE00001MEL]Indice Dólar [Idolar]</v>
          </cell>
          <cell r="AN1418">
            <v>1211.3421283018868</v>
          </cell>
        </row>
        <row r="1419">
          <cell r="AB1419" t="str">
            <v>INSTALACION ELECTRICA [029]</v>
          </cell>
          <cell r="AC1419" t="str">
            <v>ELECTRICIDAD MATERIALES [03IE00001MEL]</v>
          </cell>
          <cell r="AE1419" t="str">
            <v>Indice Dólar [Idolar]</v>
          </cell>
          <cell r="AF1419" t="str">
            <v>MAT</v>
          </cell>
          <cell r="AJ1419" t="str">
            <v>INSTALACION ELECTRICA [029]ELECTRICIDAD MATERIALES [03IE00001MEL]Indice Dólar [Idolar]</v>
          </cell>
          <cell r="AN1419">
            <v>7118.1441509433953</v>
          </cell>
        </row>
        <row r="1420">
          <cell r="AB1420" t="str">
            <v>INSTALACION ELECTRICA [029]</v>
          </cell>
          <cell r="AC1420" t="str">
            <v>ELECTRICIDAD MATERIALES [03IE00001MEL]</v>
          </cell>
          <cell r="AE1420" t="str">
            <v>Indice Dólar [Idolar]</v>
          </cell>
          <cell r="AF1420" t="str">
            <v>MAT</v>
          </cell>
          <cell r="AJ1420" t="str">
            <v>INSTALACION ELECTRICA [029]ELECTRICIDAD MATERIALES [03IE00001MEL]Indice Dólar [Idolar]</v>
          </cell>
          <cell r="AN1420">
            <v>6162.3509433962254</v>
          </cell>
        </row>
        <row r="1421">
          <cell r="AB1421" t="str">
            <v>SERVICIOS VARIOS [002]</v>
          </cell>
          <cell r="AC1421" t="str">
            <v>ALARMA + Camaras e Internet [03VA000029]</v>
          </cell>
          <cell r="AE1421" t="str">
            <v>Indice Gral Construccion CAC [IGralCAC]</v>
          </cell>
          <cell r="AF1421" t="str">
            <v>GG</v>
          </cell>
          <cell r="AJ1421" t="str">
            <v>SERVICIOS VARIOS [002]ALARMA + Camaras e Internet [03VA000029]Indice Gral Construccion CAC [IGralCAC]</v>
          </cell>
          <cell r="AN1421">
            <v>3077.6377511126943</v>
          </cell>
        </row>
        <row r="1422">
          <cell r="AB1422" t="str">
            <v>TASA DE DERECHOS Y SERVICIOS [001]</v>
          </cell>
          <cell r="AC1422" t="str">
            <v>TASAS, DERECHOS, SERVICIOS [98TD000001]</v>
          </cell>
          <cell r="AE1422" t="str">
            <v>Indice Gral Construccion CAC [IGralCAC]</v>
          </cell>
          <cell r="AF1422" t="str">
            <v>GG</v>
          </cell>
          <cell r="AJ1422" t="str">
            <v>TASA DE DERECHOS Y SERVICIOS [001]TASAS, DERECHOS, SERVICIOS [98TD000001]Indice Gral Construccion CAC [IGralCAC]</v>
          </cell>
          <cell r="AN1422">
            <v>56864.745107308219</v>
          </cell>
        </row>
        <row r="1423">
          <cell r="AB1423" t="str">
            <v>MAMPOSTERIA [009]</v>
          </cell>
          <cell r="AC1423" t="str">
            <v>./Ladrillo Hueco 8 cm . Mampostería de Hueco 8 o 12 - rapibrick [MAMP6]</v>
          </cell>
          <cell r="AE1423" t="str">
            <v>Ladrillo Hueco 8x18x33 [LAD05]</v>
          </cell>
          <cell r="AF1423" t="str">
            <v>MAT</v>
          </cell>
          <cell r="AJ1423" t="str">
            <v>MAMPOSTERIA [009]./Ladrillo Hueco 8 cm . Mampostería de Hueco 8 o 12 - rapibrick [MAMP6]Ladrillo Hueco 8x18x33 [LAD05]</v>
          </cell>
          <cell r="AN1423">
            <v>24835.179790188678</v>
          </cell>
        </row>
        <row r="1424">
          <cell r="AB1424" t="str">
            <v>MAMPOSTERIA [009]</v>
          </cell>
          <cell r="AC1424" t="str">
            <v>./Ladrillo Hueco 8 cm . Mampostería de Hueco 8 o 12 - rapibrick [MAMP6]</v>
          </cell>
          <cell r="AE1424" t="str">
            <v>Ladrillo Hueco 8x18x33 [LAD05]</v>
          </cell>
          <cell r="AF1424" t="str">
            <v>MAT</v>
          </cell>
          <cell r="AJ1424" t="str">
            <v>MAMPOSTERIA [009]./Ladrillo Hueco 8 cm . Mampostería de Hueco 8 o 12 - rapibrick [MAMP6]Ladrillo Hueco 8x18x33 [LAD05]</v>
          </cell>
          <cell r="AN1424">
            <v>24835.179790188678</v>
          </cell>
        </row>
        <row r="1425">
          <cell r="AB1425" t="str">
            <v>MAMPOSTERIA [009]</v>
          </cell>
          <cell r="AC1425" t="str">
            <v>./Ladrillo Hueco 12 cm . Mampostería hueco 8 o 12 - tradicional [MAMP7]</v>
          </cell>
          <cell r="AE1425" t="str">
            <v>Ladrillo Hueco 12x18x33 [LAD06]</v>
          </cell>
          <cell r="AF1425" t="str">
            <v>MAT</v>
          </cell>
          <cell r="AJ1425" t="str">
            <v>MAMPOSTERIA [009]./Ladrillo Hueco 12 cm . Mampostería hueco 8 o 12 - tradicional [MAMP7]Ladrillo Hueco 12x18x33 [LAD06]</v>
          </cell>
          <cell r="AN1425">
            <v>31140.648190188676</v>
          </cell>
        </row>
        <row r="1426">
          <cell r="AB1426" t="str">
            <v>MAMPOSTERIA [009]</v>
          </cell>
          <cell r="AC1426" t="str">
            <v>./Ladrillo Hueco 8 cm . Mampostería de Hueco 8 o 12 - rapibrick [MAMP6]</v>
          </cell>
          <cell r="AE1426" t="str">
            <v>Ladrillo Hueco 8x18x33 [LAD05]</v>
          </cell>
          <cell r="AF1426" t="str">
            <v>MAT</v>
          </cell>
          <cell r="AJ1426" t="str">
            <v>MAMPOSTERIA [009]./Ladrillo Hueco 8 cm . Mampostería de Hueco 8 o 12 - rapibrick [MAMP6]Ladrillo Hueco 8x18x33 [LAD05]</v>
          </cell>
          <cell r="AN1426">
            <v>24835.179790188678</v>
          </cell>
        </row>
        <row r="1427">
          <cell r="AB1427" t="str">
            <v>TASA DE DERECHOS Y SERVICIOS [001]</v>
          </cell>
          <cell r="AC1427" t="str">
            <v>PERMISOS MUNICIPALES [03VA000100]</v>
          </cell>
          <cell r="AE1427" t="str">
            <v>Indice Gral Construccion CAC [IGralCAC]</v>
          </cell>
          <cell r="AF1427" t="str">
            <v>GG</v>
          </cell>
          <cell r="AJ1427" t="str">
            <v>TASA DE DERECHOS Y SERVICIOS [001]PERMISOS MUNICIPALES [03VA000100]Indice Gral Construccion CAC [IGralCAC]</v>
          </cell>
          <cell r="AN1427">
            <v>2892.1166873552565</v>
          </cell>
        </row>
        <row r="1428">
          <cell r="AB1428" t="str">
            <v>TASA DE DERECHOS Y SERVICIOS [001]</v>
          </cell>
          <cell r="AC1428" t="str">
            <v>PERMISOS MUNICIPALES [03VA000100]</v>
          </cell>
          <cell r="AE1428" t="str">
            <v>Indice Gral Construccion CAC [IGralCAC]</v>
          </cell>
          <cell r="AF1428" t="str">
            <v>GG</v>
          </cell>
          <cell r="AJ1428" t="str">
            <v>TASA DE DERECHOS Y SERVICIOS [001]PERMISOS MUNICIPALES [03VA000100]Indice Gral Construccion CAC [IGralCAC]</v>
          </cell>
          <cell r="AN1428">
            <v>241.81577653472047</v>
          </cell>
        </row>
        <row r="1429">
          <cell r="AB1429" t="str">
            <v>Ventas y Administracion [038]</v>
          </cell>
          <cell r="AC1429" t="str">
            <v>Fiduciario [Fiduciario]</v>
          </cell>
          <cell r="AE1429" t="str">
            <v>Indice Mano de Obra Construccion CAC [IMoCAC]</v>
          </cell>
          <cell r="AF1429" t="str">
            <v>MO</v>
          </cell>
          <cell r="AJ1429" t="str">
            <v>Ventas y Administracion [038]Fiduciario [Fiduciario]Indice Mano de Obra Construccion CAC [IMoCAC]</v>
          </cell>
          <cell r="AN1429">
            <v>18895.7664</v>
          </cell>
        </row>
        <row r="1430">
          <cell r="AB1430" t="str">
            <v>INSTALACION ELECTRICA [029]</v>
          </cell>
          <cell r="AC1430" t="str">
            <v>CAÑERIA EN LOSA x piso [CañLosa]</v>
          </cell>
          <cell r="AE1430" t="str">
            <v>SubContrato de Instalacion electrica [SCElect]</v>
          </cell>
          <cell r="AF1430" t="str">
            <v>MO</v>
          </cell>
          <cell r="AJ1430" t="str">
            <v>INSTALACION ELECTRICA [029]CAÑERIA EN LOSA x piso [CañLosa]SubContrato de Instalacion electrica [SCElect]</v>
          </cell>
          <cell r="AN1430">
            <v>20754.144</v>
          </cell>
        </row>
        <row r="1431">
          <cell r="AB1431" t="str">
            <v>MAMPOSTERIA [009]</v>
          </cell>
          <cell r="AC1431" t="str">
            <v>./Ladrillo Hueco 8 cm . Mampostería de Hueco 8 o 12 - rapibrick [MAMP6]</v>
          </cell>
          <cell r="AE1431" t="str">
            <v>Ladrillo Hueco 8x18x33 [LAD05]</v>
          </cell>
          <cell r="AF1431" t="str">
            <v>MAT</v>
          </cell>
          <cell r="AJ1431" t="str">
            <v>MAMPOSTERIA [009]./Ladrillo Hueco 8 cm . Mampostería de Hueco 8 o 12 - rapibrick [MAMP6]Ladrillo Hueco 8x18x33 [LAD05]</v>
          </cell>
          <cell r="AN1431">
            <v>24835.179790188678</v>
          </cell>
        </row>
        <row r="1432">
          <cell r="AB1432" t="str">
            <v>MAMPOSTERIA [009]</v>
          </cell>
          <cell r="AC1432" t="str">
            <v>./Ladrillo Hueco 8 cm . Mampostería de Hueco 8 o 12 - rapibrick [MAMP6]</v>
          </cell>
          <cell r="AE1432" t="str">
            <v>Ladrillo Hueco 8x18x33 [LAD05]</v>
          </cell>
          <cell r="AF1432" t="str">
            <v>MAT</v>
          </cell>
          <cell r="AJ1432" t="str">
            <v>MAMPOSTERIA [009]./Ladrillo Hueco 8 cm . Mampostería de Hueco 8 o 12 - rapibrick [MAMP6]Ladrillo Hueco 8x18x33 [LAD05]</v>
          </cell>
          <cell r="AN1432">
            <v>24835.179790188678</v>
          </cell>
        </row>
        <row r="1433">
          <cell r="AB1433" t="str">
            <v>Ventas y Administracion [038]</v>
          </cell>
          <cell r="AC1433" t="str">
            <v>Gastos bancarios [Banco]</v>
          </cell>
          <cell r="AE1433" t="str">
            <v>Indice Gral Construccion CAC [IGralCAC]</v>
          </cell>
          <cell r="AF1433" t="str">
            <v>GG</v>
          </cell>
          <cell r="AJ1433" t="str">
            <v>Ventas y Administracion [038]Gastos bancarios [Banco]Indice Gral Construccion CAC [IGralCAC]</v>
          </cell>
          <cell r="AN1433">
            <v>1571.802547475683</v>
          </cell>
        </row>
        <row r="1434">
          <cell r="AB1434" t="str">
            <v>REVOQUES [011]</v>
          </cell>
          <cell r="AC1434" t="str">
            <v>Revoque Fino Interior [REVOQ8]</v>
          </cell>
          <cell r="AE1434" t="str">
            <v>Revoque Weber Fino interior [RevFino]</v>
          </cell>
          <cell r="AF1434" t="str">
            <v>MAT</v>
          </cell>
          <cell r="AJ1434" t="str">
            <v>REVOQUES [011]Revoque Fino Interior [REVOQ8]Revoque Weber Fino interior [RevFino]</v>
          </cell>
          <cell r="AN1434">
            <v>343.85918264150939</v>
          </cell>
        </row>
        <row r="1435">
          <cell r="AB1435" t="str">
            <v>PISOS Y ZOCALOS [015]</v>
          </cell>
          <cell r="AC1435" t="str">
            <v/>
          </cell>
          <cell r="AE1435" t="str">
            <v>Pegamento Weber para porcellanato (llana n°10) [PegamPorcell]</v>
          </cell>
          <cell r="AF1435" t="str">
            <v>MAT</v>
          </cell>
          <cell r="AJ1435" t="str">
            <v>-</v>
          </cell>
          <cell r="AN1435">
            <v>514258.67479924526</v>
          </cell>
        </row>
        <row r="1436">
          <cell r="AB1436" t="str">
            <v>REVOQUES [011]</v>
          </cell>
          <cell r="AC1436" t="str">
            <v>Revoque con terminacion yeso Alpress [RECOQ9]</v>
          </cell>
          <cell r="AE1436" t="str">
            <v>Revoque Yeso Alpress Durlock [RevYeso]</v>
          </cell>
          <cell r="AF1436" t="str">
            <v>MAT</v>
          </cell>
          <cell r="AJ1436" t="str">
            <v>REVOQUES [011]Revoque con terminacion yeso Alpress [RECOQ9]Revoque Yeso Alpress Durlock [RevYeso]</v>
          </cell>
          <cell r="AN1436">
            <v>2956479.6715471693</v>
          </cell>
        </row>
        <row r="1437">
          <cell r="AB1437" t="str">
            <v>Ventas y Administracion [038]</v>
          </cell>
          <cell r="AC1437" t="str">
            <v>Mensual estudio contable [EstCont]</v>
          </cell>
          <cell r="AE1437" t="str">
            <v>Indice Gral Construccion CAC [IGralCAC]</v>
          </cell>
          <cell r="AF1437" t="str">
            <v>GG</v>
          </cell>
          <cell r="AJ1437" t="str">
            <v>Ventas y Administracion [038]Mensual estudio contable [EstCont]Indice Gral Construccion CAC [IGralCAC]</v>
          </cell>
          <cell r="AN1437">
            <v>39875.421550575404</v>
          </cell>
        </row>
        <row r="1438">
          <cell r="AE1438" t="str">
            <v>Sub Albañileria [S/mamp]</v>
          </cell>
          <cell r="AF1438" t="str">
            <v>MO</v>
          </cell>
          <cell r="AJ1438" t="str">
            <v>-</v>
          </cell>
          <cell r="AN1438">
            <v>310842.23758642364</v>
          </cell>
        </row>
        <row r="1439">
          <cell r="AB1439" t="str">
            <v>MAMPOSTERIA [009]</v>
          </cell>
          <cell r="AC1439" t="str">
            <v>./Ladrillo macizo 15 cm [MAMP2]</v>
          </cell>
          <cell r="AE1439" t="str">
            <v>LADRILLO MACIZO [LAD03]</v>
          </cell>
          <cell r="AF1439" t="str">
            <v>MAT</v>
          </cell>
          <cell r="AJ1439" t="str">
            <v>MAMPOSTERIA [009]./Ladrillo macizo 15 cm [MAMP2]LADRILLO MACIZO [LAD03]</v>
          </cell>
          <cell r="AN1439">
            <v>28671.022058823524</v>
          </cell>
        </row>
        <row r="1440">
          <cell r="AB1440" t="str">
            <v>TASA DE DERECHOS Y SERVICIOS [001]</v>
          </cell>
          <cell r="AC1440" t="str">
            <v>Servicio de provision de energia electrica [electricidad]</v>
          </cell>
          <cell r="AE1440" t="str">
            <v>Indice Gral Construccion CAC [IGralCAC]</v>
          </cell>
          <cell r="AF1440" t="str">
            <v>GG</v>
          </cell>
          <cell r="AJ1440" t="str">
            <v>TASA DE DERECHOS Y SERVICIOS [001]Servicio de provision de energia electrica [electricidad]Indice Gral Construccion CAC [IGralCAC]</v>
          </cell>
          <cell r="AN1440">
            <v>28460.532834679085</v>
          </cell>
        </row>
        <row r="1441">
          <cell r="AB1441" t="str">
            <v>MAMPOSTERIA [009]</v>
          </cell>
          <cell r="AE1441" t="str">
            <v>RapiBrick - 30Kg [pegmam]</v>
          </cell>
          <cell r="AF1441" t="str">
            <v>MAT</v>
          </cell>
          <cell r="AJ1441" t="str">
            <v>-</v>
          </cell>
          <cell r="AN1441">
            <v>98910.615176470572</v>
          </cell>
        </row>
        <row r="1442">
          <cell r="AB1442" t="str">
            <v>ESTRUCTURAS [008]</v>
          </cell>
          <cell r="AC1442" t="str">
            <v>Consumibles Varios Aditivos,Desenco,clavos,EPS [EST40]</v>
          </cell>
          <cell r="AE1442" t="str">
            <v>Indice Materiales Construccion CAC [IMatCAC]</v>
          </cell>
          <cell r="AF1442" t="str">
            <v>MAT</v>
          </cell>
          <cell r="AJ1442" t="str">
            <v>ESTRUCTURAS [008]Consumibles Varios Aditivos,Desenco,clavos,EPS [EST40]Indice Materiales Construccion CAC [IMatCAC]</v>
          </cell>
          <cell r="AN1442">
            <v>7193.3388882352938</v>
          </cell>
        </row>
        <row r="1443">
          <cell r="AB1443" t="str">
            <v>ESTRUCTURAS [008]</v>
          </cell>
          <cell r="AC1443" t="str">
            <v>Consumibles Varios Aditivos,Desenco,clavos,EPS [EST40]</v>
          </cell>
          <cell r="AE1443" t="str">
            <v>Indice Materiales Construccion CAC [IMatCAC]</v>
          </cell>
          <cell r="AF1443" t="str">
            <v>MAT</v>
          </cell>
          <cell r="AJ1443" t="str">
            <v>ESTRUCTURAS [008]Consumibles Varios Aditivos,Desenco,clavos,EPS [EST40]Indice Materiales Construccion CAC [IMatCAC]</v>
          </cell>
          <cell r="AN1443">
            <v>7490.2677551470579</v>
          </cell>
        </row>
        <row r="1444">
          <cell r="AB1444" t="str">
            <v>SERVICIOS VARIOS [002]</v>
          </cell>
          <cell r="AC1444" t="str">
            <v>ALARMA + Camaras e Internet [03VA000029]</v>
          </cell>
          <cell r="AE1444" t="str">
            <v>Indice Gral Construccion CAC [IGralCAC]</v>
          </cell>
          <cell r="AF1444" t="str">
            <v>GG</v>
          </cell>
          <cell r="AJ1444" t="str">
            <v>SERVICIOS VARIOS [002]ALARMA + Camaras e Internet [03VA000029]Indice Gral Construccion CAC [IGralCAC]</v>
          </cell>
          <cell r="AN1444">
            <v>2350.7550920027566</v>
          </cell>
        </row>
        <row r="1445">
          <cell r="AB1445" t="str">
            <v>TASA DE DERECHOS Y SERVICIOS [001]</v>
          </cell>
          <cell r="AC1445" t="str">
            <v>PERMISOS MUNICIPALES [03VA000100]</v>
          </cell>
          <cell r="AE1445" t="str">
            <v>Indice Gral Construccion CAC [IGralCAC]</v>
          </cell>
          <cell r="AF1445" t="str">
            <v>GG</v>
          </cell>
          <cell r="AJ1445" t="str">
            <v>TASA DE DERECHOS Y SERVICIOS [001]PERMISOS MUNICIPALES [03VA000100]Indice Gral Construccion CAC [IGralCAC]</v>
          </cell>
          <cell r="AN1445">
            <v>236.25679316610621</v>
          </cell>
        </row>
        <row r="1446">
          <cell r="AB1446" t="str">
            <v>TASA DE DERECHOS Y SERVICIOS [001]</v>
          </cell>
          <cell r="AC1446" t="str">
            <v>PERMISOS MUNICIPALES [03VA000100]</v>
          </cell>
          <cell r="AE1446" t="str">
            <v>Indice Gral Construccion CAC [IGralCAC]</v>
          </cell>
          <cell r="AF1446" t="str">
            <v>GG</v>
          </cell>
          <cell r="AJ1446" t="str">
            <v>TASA DE DERECHOS Y SERVICIOS [001]PERMISOS MUNICIPALES [03VA000100]Indice Gral Construccion CAC [IGralCAC]</v>
          </cell>
          <cell r="AN1446">
            <v>1597.0959218028779</v>
          </cell>
        </row>
        <row r="1447">
          <cell r="AB1447" t="str">
            <v>TASA DE DERECHOS Y SERVICIOS [001]</v>
          </cell>
          <cell r="AC1447" t="str">
            <v>PERMISOS MUNICIPALES [03VA000100]</v>
          </cell>
          <cell r="AE1447" t="str">
            <v>Indice Gral Construccion CAC [IGralCAC]</v>
          </cell>
          <cell r="AF1447" t="str">
            <v>GG</v>
          </cell>
          <cell r="AJ1447" t="str">
            <v>TASA DE DERECHOS Y SERVICIOS [001]PERMISOS MUNICIPALES [03VA000100]Indice Gral Construccion CAC [IGralCAC]</v>
          </cell>
          <cell r="AN1447">
            <v>945.02717266442482</v>
          </cell>
        </row>
        <row r="1448">
          <cell r="AB1448" t="str">
            <v>MAMPOSTERIA [009]</v>
          </cell>
          <cell r="AC1448" t="str">
            <v>./Ladrillo macizo 15 cm [MAMP2]</v>
          </cell>
          <cell r="AE1448" t="str">
            <v>LADRILLO MACIZO [LAD03]</v>
          </cell>
          <cell r="AF1448" t="str">
            <v>MAT</v>
          </cell>
          <cell r="AJ1448" t="str">
            <v>MAMPOSTERIA [009]./Ladrillo macizo 15 cm [MAMP2]LADRILLO MACIZO [LAD03]</v>
          </cell>
          <cell r="AN1448">
            <v>28671.022058823524</v>
          </cell>
        </row>
        <row r="1449">
          <cell r="AB1449" t="str">
            <v>TASA DE DERECHOS Y SERVICIOS [001]</v>
          </cell>
          <cell r="AC1449" t="str">
            <v>PERMISOS MUNICIPALES [03VA000100]</v>
          </cell>
          <cell r="AE1449" t="str">
            <v>Indice Gral Construccion CAC [IGralCAC]</v>
          </cell>
          <cell r="AF1449" t="str">
            <v>GG</v>
          </cell>
          <cell r="AJ1449" t="str">
            <v>TASA DE DERECHOS Y SERVICIOS [001]PERMISOS MUNICIPALES [03VA000100]Indice Gral Construccion CAC [IGralCAC]</v>
          </cell>
          <cell r="AN1449">
            <v>1597.0959218028779</v>
          </cell>
        </row>
        <row r="1450">
          <cell r="AB1450" t="str">
            <v>TASA DE DERECHOS Y SERVICIOS [001]</v>
          </cell>
          <cell r="AC1450" t="str">
            <v>PERMISOS MUNICIPALES [03VA000100]</v>
          </cell>
          <cell r="AE1450" t="str">
            <v>Indice Gral Construccion CAC [IGralCAC]</v>
          </cell>
          <cell r="AF1450" t="str">
            <v>GG</v>
          </cell>
          <cell r="AJ1450" t="str">
            <v>TASA DE DERECHOS Y SERVICIOS [001]PERMISOS MUNICIPALES [03VA000100]Indice Gral Construccion CAC [IGralCAC]</v>
          </cell>
          <cell r="AN1450">
            <v>236.25679316610621</v>
          </cell>
        </row>
        <row r="1451">
          <cell r="AB1451" t="str">
            <v>Ventas y Administracion [038]</v>
          </cell>
          <cell r="AC1451" t="str">
            <v>Gastos de publicidad [Publicidad]</v>
          </cell>
          <cell r="AE1451" t="str">
            <v>Indice Gral Construccion CAC [IGralCAC]</v>
          </cell>
          <cell r="AF1451" t="str">
            <v>GG</v>
          </cell>
          <cell r="AJ1451" t="str">
            <v>Ventas y Administracion [038]Gastos de publicidad [Publicidad]Indice Gral Construccion CAC [IGralCAC]</v>
          </cell>
          <cell r="AN1451">
            <v>17032.980754669061</v>
          </cell>
        </row>
        <row r="1452">
          <cell r="AB1452" t="str">
            <v>INSTALACION ELECTRICA [029]</v>
          </cell>
          <cell r="AC1452" t="str">
            <v>CAÑERIA DE BAJADA x piso [BajCañ]</v>
          </cell>
          <cell r="AE1452" t="str">
            <v>SubContrato de Instalacion electrica [SCElect]</v>
          </cell>
          <cell r="AF1452" t="str">
            <v>MO</v>
          </cell>
          <cell r="AJ1452" t="str">
            <v>INSTALACION ELECTRICA [029]CAÑERIA DE BAJADA x piso [BajCañ]SubContrato de Instalacion electrica [SCElect]</v>
          </cell>
          <cell r="AN1452">
            <v>79238.348994343192</v>
          </cell>
        </row>
        <row r="1453">
          <cell r="AB1453" t="str">
            <v>INSTALACION ELECTRICA [029]</v>
          </cell>
          <cell r="AC1453" t="str">
            <v>CAÑERIA EN LOSA x piso [CañLosa]</v>
          </cell>
          <cell r="AE1453" t="str">
            <v>SubContrato de Instalacion electrica [SCElect]</v>
          </cell>
          <cell r="AF1453" t="str">
            <v>MO</v>
          </cell>
          <cell r="AJ1453" t="str">
            <v>INSTALACION ELECTRICA [029]CAÑERIA EN LOSA x piso [CañLosa]SubContrato de Instalacion electrica [SCElect]</v>
          </cell>
          <cell r="AN1453">
            <v>719.39995285983662</v>
          </cell>
        </row>
        <row r="1454">
          <cell r="AE1454" t="str">
            <v>Sub Albañileria [S/mamp]</v>
          </cell>
          <cell r="AF1454" t="str">
            <v>MO</v>
          </cell>
          <cell r="AJ1454" t="str">
            <v>-</v>
          </cell>
          <cell r="AN1454">
            <v>399654.30546825897</v>
          </cell>
        </row>
        <row r="1455">
          <cell r="AB1455" t="str">
            <v>SERVICIOS VARIOS [002]</v>
          </cell>
          <cell r="AC1455" t="str">
            <v>ALARMA + Camaras e Internet [03VA000029]</v>
          </cell>
          <cell r="AE1455" t="str">
            <v>Indice Gral Construccion CAC [IGralCAC]</v>
          </cell>
          <cell r="AF1455" t="str">
            <v>GG</v>
          </cell>
          <cell r="AJ1455" t="str">
            <v>SERVICIOS VARIOS [002]ALARMA + Camaras e Internet [03VA000029]Indice Gral Construccion CAC [IGralCAC]</v>
          </cell>
          <cell r="AN1455">
            <v>3006.887457983667</v>
          </cell>
        </row>
        <row r="1456">
          <cell r="AB1456" t="str">
            <v>AYUDA DE GREMIOS [003]</v>
          </cell>
          <cell r="AC1456" t="str">
            <v>SERVICIO DE CONTENEDOR ESTRUCTURA [03VA000026]</v>
          </cell>
          <cell r="AE1456" t="str">
            <v>Indice Gral Construccion CAC [IGralCAC]</v>
          </cell>
          <cell r="AF1456" t="str">
            <v>GG</v>
          </cell>
          <cell r="AJ1456" t="str">
            <v>AYUDA DE GREMIOS [003]SERVICIO DE CONTENEDOR ESTRUCTURA [03VA000026]Indice Gral Construccion CAC [IGralCAC]</v>
          </cell>
          <cell r="AN1456">
            <v>28311.832809060335</v>
          </cell>
        </row>
        <row r="1457">
          <cell r="AB1457" t="str">
            <v>INSTALACION SANITARIA [028]</v>
          </cell>
          <cell r="AC1457" t="str">
            <v>Instalación Sanitaria MAT [03IS000001]</v>
          </cell>
          <cell r="AE1457" t="str">
            <v>Indice Materiales Construccion CAC [IMatCAC]</v>
          </cell>
          <cell r="AF1457" t="str">
            <v>MAT</v>
          </cell>
          <cell r="AJ1457" t="str">
            <v>INSTALACION SANITARIA [028]Instalación Sanitaria MAT [03IS000001]Indice Materiales Construccion CAC [IMatCAC]</v>
          </cell>
          <cell r="AN1457">
            <v>512173.08528749988</v>
          </cell>
        </row>
        <row r="1458">
          <cell r="AB1458" t="str">
            <v>INSTALACION SANITARIA [028]</v>
          </cell>
          <cell r="AC1458" t="str">
            <v>Instalación Sanitaria MAT [03IS000001]</v>
          </cell>
          <cell r="AE1458" t="str">
            <v>Indice Materiales Construccion CAC [IMatCAC]</v>
          </cell>
          <cell r="AF1458" t="str">
            <v>MAT</v>
          </cell>
          <cell r="AJ1458" t="str">
            <v>INSTALACION SANITARIA [028]Instalación Sanitaria MAT [03IS000001]Indice Materiales Construccion CAC [IMatCAC]</v>
          </cell>
          <cell r="AN1458">
            <v>100933.58858161765</v>
          </cell>
        </row>
        <row r="1459">
          <cell r="AB1459" t="str">
            <v>INSTALACION SANITARIA [028]</v>
          </cell>
          <cell r="AC1459" t="str">
            <v>Instalación Sanitaria MAT [03IS000001]</v>
          </cell>
          <cell r="AE1459" t="str">
            <v>Indice Materiales Construccion CAC [IMatCAC]</v>
          </cell>
          <cell r="AF1459" t="str">
            <v>MAT</v>
          </cell>
          <cell r="AJ1459" t="str">
            <v>INSTALACION SANITARIA [028]Instalación Sanitaria MAT [03IS000001]Indice Materiales Construccion CAC [IMatCAC]</v>
          </cell>
          <cell r="AN1459">
            <v>12091.42768235294</v>
          </cell>
        </row>
        <row r="1460">
          <cell r="AB1460" t="str">
            <v>INSTALACION SANITARIA [028]</v>
          </cell>
          <cell r="AC1460" t="str">
            <v>Instalación Sanitaria MAT [03IS000001]</v>
          </cell>
          <cell r="AE1460" t="str">
            <v>Indice Materiales Construccion CAC [IMatCAC]</v>
          </cell>
          <cell r="AF1460" t="str">
            <v>MAT</v>
          </cell>
          <cell r="AJ1460" t="str">
            <v>INSTALACION SANITARIA [028]Instalación Sanitaria MAT [03IS000001]Indice Materiales Construccion CAC [IMatCAC]</v>
          </cell>
          <cell r="AN1460">
            <v>673812.78457499994</v>
          </cell>
        </row>
        <row r="1461">
          <cell r="AB1461" t="str">
            <v>INSTALACION SANITARIA [028]</v>
          </cell>
          <cell r="AC1461" t="str">
            <v>Instalación Sanitaria MAT [03IS000001]</v>
          </cell>
          <cell r="AE1461" t="str">
            <v>Indice Materiales Construccion CAC [IMatCAC]</v>
          </cell>
          <cell r="AF1461" t="str">
            <v>MAT</v>
          </cell>
          <cell r="AJ1461" t="str">
            <v>INSTALACION SANITARIA [028]Instalación Sanitaria MAT [03IS000001]Indice Materiales Construccion CAC [IMatCAC]</v>
          </cell>
          <cell r="AN1461">
            <v>377290.33552720584</v>
          </cell>
        </row>
        <row r="1462">
          <cell r="AB1462" t="str">
            <v>INSTALACION SANITARIA [028]</v>
          </cell>
          <cell r="AC1462" t="str">
            <v>Instalación Sanitaria MAT [03IS000001]</v>
          </cell>
          <cell r="AE1462" t="str">
            <v>Indice Materiales Construccion CAC [IMatCAC]</v>
          </cell>
          <cell r="AF1462" t="str">
            <v>MAT</v>
          </cell>
          <cell r="AJ1462" t="str">
            <v>INSTALACION SANITARIA [028]Instalación Sanitaria MAT [03IS000001]Indice Materiales Construccion CAC [IMatCAC]</v>
          </cell>
          <cell r="AN1462">
            <v>76868.627479411763</v>
          </cell>
        </row>
        <row r="1463">
          <cell r="AB1463" t="str">
            <v>INSTALACION CONTRA INCENDIOS [032]</v>
          </cell>
          <cell r="AC1463" t="str">
            <v>Instalación contra incendios MAT [03IC000002]</v>
          </cell>
          <cell r="AE1463" t="str">
            <v>Indice Materiales Construccion CAC [IMatCAC]</v>
          </cell>
          <cell r="AF1463" t="str">
            <v>MAT</v>
          </cell>
          <cell r="AJ1463" t="str">
            <v>INSTALACION CONTRA INCENDIOS [032]Instalación contra incendios MAT [03IC000002]Indice Materiales Construccion CAC [IMatCAC]</v>
          </cell>
          <cell r="AN1463">
            <v>1386722.3060249998</v>
          </cell>
        </row>
        <row r="1464">
          <cell r="AB1464" t="str">
            <v>INSTALACION SANITARIA [028]</v>
          </cell>
          <cell r="AC1464" t="str">
            <v>Instalación Sanitaria MAT [03IS000001]</v>
          </cell>
          <cell r="AE1464" t="str">
            <v>Indice Materiales Construccion CAC [IMatCAC]</v>
          </cell>
          <cell r="AF1464" t="str">
            <v>MAT</v>
          </cell>
          <cell r="AJ1464" t="str">
            <v>INSTALACION SANITARIA [028]Instalación Sanitaria MAT [03IS000001]Indice Materiales Construccion CAC [IMatCAC]</v>
          </cell>
          <cell r="AN1464">
            <v>620761.0770992646</v>
          </cell>
        </row>
        <row r="1465">
          <cell r="AB1465" t="str">
            <v>INSTALACION SANITARIA [028]</v>
          </cell>
          <cell r="AC1465" t="str">
            <v>Instalación Sanitaria MAT [03IS000001]</v>
          </cell>
          <cell r="AE1465" t="str">
            <v>Indice Materiales Construccion CAC [IMatCAC]</v>
          </cell>
          <cell r="AF1465" t="str">
            <v>MAT</v>
          </cell>
          <cell r="AJ1465" t="str">
            <v>INSTALACION SANITARIA [028]Instalación Sanitaria MAT [03IS000001]Indice Materiales Construccion CAC [IMatCAC]</v>
          </cell>
          <cell r="AN1465">
            <v>681800.40879485279</v>
          </cell>
        </row>
        <row r="1466">
          <cell r="AB1466" t="str">
            <v>INSTALACION SANITARIA [028]</v>
          </cell>
          <cell r="AC1466" t="str">
            <v>Instalación Sanitaria MAT [03IS000001]</v>
          </cell>
          <cell r="AE1466" t="str">
            <v>Indice Materiales Construccion CAC [IMatCAC]</v>
          </cell>
          <cell r="AF1466" t="str">
            <v>MAT</v>
          </cell>
          <cell r="AJ1466" t="str">
            <v>INSTALACION SANITARIA [028]Instalación Sanitaria MAT [03IS000001]Indice Materiales Construccion CAC [IMatCAC]</v>
          </cell>
          <cell r="AN1466">
            <v>621494.76120220579</v>
          </cell>
        </row>
        <row r="1467">
          <cell r="AB1467" t="str">
            <v>MAMPOSTERIA [009]</v>
          </cell>
          <cell r="AC1467" t="str">
            <v/>
          </cell>
          <cell r="AE1467" t="str">
            <v/>
          </cell>
          <cell r="AF1467" t="str">
            <v>MAT</v>
          </cell>
          <cell r="AJ1467" t="str">
            <v>-</v>
          </cell>
          <cell r="AN1467">
            <v>2894.4499499999997</v>
          </cell>
        </row>
        <row r="1468">
          <cell r="AB1468" t="str">
            <v>TASA DE DERECHOS Y SERVICIOS [001]</v>
          </cell>
          <cell r="AC1468" t="str">
            <v>TEM [TEM]</v>
          </cell>
          <cell r="AE1468" t="str">
            <v>Indice Gral Construccion CAC [IGralCAC]</v>
          </cell>
          <cell r="AF1468" t="str">
            <v>GG</v>
          </cell>
          <cell r="AJ1468" t="str">
            <v>TASA DE DERECHOS Y SERVICIOS [001]TEM [TEM]Indice Gral Construccion CAC [IGralCAC]</v>
          </cell>
          <cell r="AN1468">
            <v>196312.85714551262</v>
          </cell>
        </row>
        <row r="1469">
          <cell r="AB1469" t="str">
            <v>TASA DE DERECHOS Y SERVICIOS [001]</v>
          </cell>
          <cell r="AC1469" t="str">
            <v>IIBB [IIBB]</v>
          </cell>
          <cell r="AE1469" t="str">
            <v>Indice Gral Construccion CAC [IGralCAC]</v>
          </cell>
          <cell r="AF1469" t="str">
            <v>GG</v>
          </cell>
          <cell r="AJ1469" t="str">
            <v>TASA DE DERECHOS Y SERVICIOS [001]IIBB [IIBB]Indice Gral Construccion CAC [IGralCAC]</v>
          </cell>
          <cell r="AN1469">
            <v>661115.0217487833</v>
          </cell>
        </row>
        <row r="1470">
          <cell r="AB1470" t="str">
            <v>REVOQUES [011]</v>
          </cell>
          <cell r="AC1470" t="str">
            <v>Revoque hidrofugo + Pintura Asfáltica + telgopor [RevHidrMuroDobl]</v>
          </cell>
          <cell r="AE1470" t="str">
            <v>Aditivo para revoque hidrofugo tipo ceresita [Hidrof]</v>
          </cell>
          <cell r="AF1470" t="str">
            <v>MAT</v>
          </cell>
          <cell r="AJ1470" t="str">
            <v>REVOQUES [011]Revoque hidrofugo + Pintura Asfáltica + telgopor [RevHidrMuroDobl]Aditivo para revoque hidrofugo tipo ceresita [Hidrof]</v>
          </cell>
          <cell r="AN1470">
            <v>7323.583744852941</v>
          </cell>
        </row>
        <row r="1471">
          <cell r="AB1471" t="str">
            <v>SEGURIDAD E HIGIENE [036]</v>
          </cell>
          <cell r="AC1471" t="str">
            <v>BAÑO QUIMICOS [03TP000007]</v>
          </cell>
          <cell r="AE1471" t="str">
            <v>Indice Gral Construccion CAC [IGralCAC]</v>
          </cell>
          <cell r="AF1471" t="str">
            <v>GG</v>
          </cell>
          <cell r="AJ1471" t="str">
            <v>SEGURIDAD E HIGIENE [036]BAÑO QUIMICOS [03TP000007]Indice Gral Construccion CAC [IGralCAC]</v>
          </cell>
          <cell r="AN1471">
            <v>5433.9062428204425</v>
          </cell>
        </row>
        <row r="1472">
          <cell r="AB1472" t="str">
            <v>INSTALACION ELECTRICA [029]</v>
          </cell>
          <cell r="AC1472" t="str">
            <v>CAÑERIA EN LOSA x piso [CañLosa]</v>
          </cell>
          <cell r="AE1472" t="str">
            <v>SubContrato de Instalacion electrica [SCElect]</v>
          </cell>
          <cell r="AF1472" t="str">
            <v>MO</v>
          </cell>
          <cell r="AJ1472" t="str">
            <v>INSTALACION ELECTRICA [029]CAÑERIA EN LOSA x piso [CañLosa]SubContrato de Instalacion electrica [SCElect]</v>
          </cell>
          <cell r="AN1472">
            <v>21415.786800754246</v>
          </cell>
        </row>
        <row r="1473">
          <cell r="AB1473" t="str">
            <v>INSTALACION ELECTRICA [029]</v>
          </cell>
          <cell r="AC1473" t="str">
            <v>CAÑERIA DE BAJADA x piso [BajCañ]</v>
          </cell>
          <cell r="AE1473" t="str">
            <v>SubContrato de Instalacion electrica [SCElect]</v>
          </cell>
          <cell r="AF1473" t="str">
            <v>MO</v>
          </cell>
          <cell r="AJ1473" t="str">
            <v>INSTALACION ELECTRICA [029]CAÑERIA DE BAJADA x piso [BajCañ]SubContrato de Instalacion electrica [SCElect]</v>
          </cell>
          <cell r="AN1473">
            <v>79238.348994343192</v>
          </cell>
        </row>
        <row r="1474">
          <cell r="AB1474" t="str">
            <v>MAMPOSTERIA [009]</v>
          </cell>
          <cell r="AC1474" t="str">
            <v>./Ladrillo macizo 15 cm [MAMP2]</v>
          </cell>
          <cell r="AE1474" t="str">
            <v>LADRILLO MACIZO [LAD03]</v>
          </cell>
          <cell r="AF1474" t="str">
            <v>MAT</v>
          </cell>
          <cell r="AJ1474" t="str">
            <v>MAMPOSTERIA [009]./Ladrillo macizo 15 cm [MAMP2]LADRILLO MACIZO [LAD03]</v>
          </cell>
          <cell r="AN1474">
            <v>28671.022058823524</v>
          </cell>
        </row>
        <row r="1475">
          <cell r="AB1475" t="str">
            <v>ESTRUCTURAS [008]</v>
          </cell>
          <cell r="AE1475" t="str">
            <v>HORMIGON H-21 ELABORADO [H21ELAB]</v>
          </cell>
          <cell r="AF1475" t="str">
            <v>MAT</v>
          </cell>
          <cell r="AJ1475" t="str">
            <v>-</v>
          </cell>
          <cell r="AN1475">
            <v>1139489.338235294</v>
          </cell>
        </row>
        <row r="1476">
          <cell r="AB1476" t="str">
            <v>ESTRUCTURAS [008]</v>
          </cell>
          <cell r="AE1476" t="str">
            <v>BOMBEO DE Hº [BOM01]</v>
          </cell>
          <cell r="AF1476" t="str">
            <v>MAT</v>
          </cell>
          <cell r="AJ1476" t="str">
            <v>-</v>
          </cell>
          <cell r="AN1476">
            <v>110273.16176470587</v>
          </cell>
        </row>
        <row r="1477">
          <cell r="AB1477" t="str">
            <v>MAMPOSTERIA [009]</v>
          </cell>
          <cell r="AC1477" t="str">
            <v/>
          </cell>
          <cell r="AE1477" t="str">
            <v/>
          </cell>
          <cell r="AF1477" t="str">
            <v>MAT</v>
          </cell>
          <cell r="AJ1477" t="str">
            <v>-</v>
          </cell>
          <cell r="AN1477">
            <v>20421.364301470585</v>
          </cell>
        </row>
        <row r="1478">
          <cell r="AB1478" t="str">
            <v>TASA DE DERECHOS Y SERVICIOS [001]</v>
          </cell>
          <cell r="AC1478" t="str">
            <v>PERMISOS MUNICIPALES [03VA000100]</v>
          </cell>
          <cell r="AE1478" t="str">
            <v>Indice Gral Construccion CAC [IGralCAC]</v>
          </cell>
          <cell r="AF1478" t="str">
            <v>GG</v>
          </cell>
          <cell r="AJ1478" t="str">
            <v>TASA DE DERECHOS Y SERVICIOS [001]PERMISOS MUNICIPALES [03VA000100]Indice Gral Construccion CAC [IGralCAC]</v>
          </cell>
          <cell r="AN1478">
            <v>236.25679316610621</v>
          </cell>
        </row>
        <row r="1479">
          <cell r="AB1479" t="str">
            <v>TASA DE DERECHOS Y SERVICIOS [001]</v>
          </cell>
          <cell r="AC1479" t="str">
            <v>PERMISOS MUNICIPALES [03VA000100]</v>
          </cell>
          <cell r="AE1479" t="str">
            <v>Indice Gral Construccion CAC [IGralCAC]</v>
          </cell>
          <cell r="AF1479" t="str">
            <v>GG</v>
          </cell>
          <cell r="AJ1479" t="str">
            <v>TASA DE DERECHOS Y SERVICIOS [001]PERMISOS MUNICIPALES [03VA000100]Indice Gral Construccion CAC [IGralCAC]</v>
          </cell>
          <cell r="AN1479">
            <v>1597.0959218028779</v>
          </cell>
        </row>
        <row r="1480">
          <cell r="AB1480" t="str">
            <v>TASA DE DERECHOS Y SERVICIOS [001]</v>
          </cell>
          <cell r="AC1480" t="str">
            <v>PERMISOS MUNICIPALES [03VA000100]</v>
          </cell>
          <cell r="AE1480" t="str">
            <v>Indice Gral Construccion CAC [IGralCAC]</v>
          </cell>
          <cell r="AF1480" t="str">
            <v>GG</v>
          </cell>
          <cell r="AJ1480" t="str">
            <v>TASA DE DERECHOS Y SERVICIOS [001]PERMISOS MUNICIPALES [03VA000100]Indice Gral Construccion CAC [IGralCAC]</v>
          </cell>
          <cell r="AN1480">
            <v>1597.0959218028779</v>
          </cell>
        </row>
        <row r="1481">
          <cell r="AB1481" t="str">
            <v>TASA DE DERECHOS Y SERVICIOS [001]</v>
          </cell>
          <cell r="AC1481" t="str">
            <v>PERMISOS MUNICIPALES [03VA000100]</v>
          </cell>
          <cell r="AE1481" t="str">
            <v>Indice Gral Construccion CAC [IGralCAC]</v>
          </cell>
          <cell r="AF1481" t="str">
            <v>GG</v>
          </cell>
          <cell r="AJ1481" t="str">
            <v>TASA DE DERECHOS Y SERVICIOS [001]PERMISOS MUNICIPALES [03VA000100]Indice Gral Construccion CAC [IGralCAC]</v>
          </cell>
          <cell r="AN1481">
            <v>236.25679316610621</v>
          </cell>
        </row>
        <row r="1482">
          <cell r="AB1482" t="str">
            <v>ESTRUCTURAS [008]</v>
          </cell>
          <cell r="AC1482" t="str">
            <v/>
          </cell>
          <cell r="AE1482" t="str">
            <v>HIERRO TORSIONADO [AC01]</v>
          </cell>
          <cell r="AF1482" t="str">
            <v>MAT</v>
          </cell>
          <cell r="AJ1482" t="str">
            <v>-</v>
          </cell>
          <cell r="AN1482">
            <v>159265.42009411764</v>
          </cell>
        </row>
        <row r="1483">
          <cell r="AB1483" t="str">
            <v>ESTRUCTURAS [008]</v>
          </cell>
          <cell r="AC1483" t="str">
            <v/>
          </cell>
          <cell r="AE1483" t="str">
            <v>HIERRO TORSIONADO [AC01]</v>
          </cell>
          <cell r="AF1483" t="str">
            <v>MAT</v>
          </cell>
          <cell r="AJ1483" t="str">
            <v>-</v>
          </cell>
          <cell r="AN1483">
            <v>12861.28138235294</v>
          </cell>
        </row>
        <row r="1484">
          <cell r="AB1484" t="str">
            <v>ESTRUCTURAS [008]</v>
          </cell>
          <cell r="AC1484" t="str">
            <v/>
          </cell>
          <cell r="AE1484" t="str">
            <v>HIERRO TORSIONADO [AC01]</v>
          </cell>
          <cell r="AF1484" t="str">
            <v>MAT</v>
          </cell>
          <cell r="AJ1484" t="str">
            <v>-</v>
          </cell>
          <cell r="AN1484">
            <v>20421.364301470585</v>
          </cell>
        </row>
        <row r="1485">
          <cell r="AB1485" t="str">
            <v>Ventas y Administracion [038]</v>
          </cell>
          <cell r="AC1485" t="str">
            <v>Fiduciario [Fiduciario]</v>
          </cell>
          <cell r="AE1485" t="str">
            <v>Indice Mano de Obra Construccion CAC [IMoCAC]</v>
          </cell>
          <cell r="AF1485" t="str">
            <v>MO</v>
          </cell>
          <cell r="AJ1485" t="str">
            <v>Ventas y Administracion [038]Fiduciario [Fiduciario]Indice Mano de Obra Construccion CAC [IMoCAC]</v>
          </cell>
          <cell r="AN1485">
            <v>19114.577309868011</v>
          </cell>
        </row>
        <row r="1486">
          <cell r="AB1486" t="str">
            <v>TASA DE DERECHOS Y SERVICIOS [001]</v>
          </cell>
          <cell r="AC1486" t="str">
            <v>TASAS, DERECHOS, SERVICIOS [98TD000001]</v>
          </cell>
          <cell r="AE1486" t="str">
            <v>Indice Gral Construccion CAC [IGralCAC]</v>
          </cell>
          <cell r="AF1486" t="str">
            <v>GG</v>
          </cell>
          <cell r="AJ1486" t="str">
            <v>TASA DE DERECHOS Y SERVICIOS [001]TASAS, DERECHOS, SERVICIOS [98TD000001]Indice Gral Construccion CAC [IGralCAC]</v>
          </cell>
          <cell r="AN1486">
            <v>556.50287630276318</v>
          </cell>
        </row>
        <row r="1487">
          <cell r="AB1487" t="str">
            <v>TASA DE DERECHOS Y SERVICIOS [001]</v>
          </cell>
          <cell r="AC1487" t="str">
            <v>TASAS, DERECHOS, SERVICIOS [98TD000001]</v>
          </cell>
          <cell r="AE1487" t="str">
            <v>Indice Gral Construccion CAC [IGralCAC]</v>
          </cell>
          <cell r="AF1487" t="str">
            <v>GG</v>
          </cell>
          <cell r="AJ1487" t="str">
            <v>TASA DE DERECHOS Y SERVICIOS [001]TASAS, DERECHOS, SERVICIOS [98TD000001]Indice Gral Construccion CAC [IGralCAC]</v>
          </cell>
          <cell r="AN1487">
            <v>556.50287630276318</v>
          </cell>
        </row>
        <row r="1488">
          <cell r="AB1488" t="str">
            <v>CONTRAPISOS Y CARPETAS [014]</v>
          </cell>
          <cell r="AC1488" t="str">
            <v>Contrapiso 8cm [Contrapiso]</v>
          </cell>
          <cell r="AE1488" t="str">
            <v/>
          </cell>
          <cell r="AF1488" t="str">
            <v>MAT</v>
          </cell>
          <cell r="AJ1488" t="str">
            <v>-</v>
          </cell>
          <cell r="AN1488">
            <v>13897.358999999999</v>
          </cell>
        </row>
        <row r="1489">
          <cell r="AB1489" t="str">
            <v>CONTRAPISOS Y CARPETAS [014]</v>
          </cell>
          <cell r="AC1489" t="str">
            <v>Contrapiso 8cm [Contrapiso]</v>
          </cell>
          <cell r="AE1489" t="str">
            <v/>
          </cell>
          <cell r="AF1489" t="str">
            <v>MAT</v>
          </cell>
          <cell r="AJ1489" t="str">
            <v>-</v>
          </cell>
          <cell r="AN1489">
            <v>1648.2161911764704</v>
          </cell>
        </row>
        <row r="1490">
          <cell r="AB1490" t="str">
            <v>Ventas y Administracion [038]</v>
          </cell>
          <cell r="AC1490" t="str">
            <v>Gastos bancarios [Banco]</v>
          </cell>
          <cell r="AE1490" t="str">
            <v>Indice Gral Construccion CAC [IGralCAC]</v>
          </cell>
          <cell r="AF1490" t="str">
            <v>GG</v>
          </cell>
          <cell r="AJ1490" t="str">
            <v>Ventas y Administracion [038]Gastos bancarios [Banco]Indice Gral Construccion CAC [IGralCAC]</v>
          </cell>
          <cell r="AN1490">
            <v>2386.1936109776725</v>
          </cell>
        </row>
        <row r="1491">
          <cell r="AB1491" t="str">
            <v>INSTALACION ELECTRICA [029]</v>
          </cell>
          <cell r="AC1491" t="str">
            <v>ELECTRICIDAD MATERIALES [03IE00001MEL]</v>
          </cell>
          <cell r="AE1491" t="str">
            <v>Indice Dólar [Idolar]</v>
          </cell>
          <cell r="AF1491" t="str">
            <v>MAT</v>
          </cell>
          <cell r="AJ1491" t="str">
            <v>INSTALACION ELECTRICA [029]ELECTRICIDAD MATERIALES [03IE00001MEL]Indice Dólar [Idolar]</v>
          </cell>
          <cell r="AN1491">
            <v>553.81632352941165</v>
          </cell>
        </row>
        <row r="1492">
          <cell r="AB1492" t="str">
            <v>INSTALACION ELECTRICA [029]</v>
          </cell>
          <cell r="AC1492" t="str">
            <v>ELECTRICIDAD MATERIALES [03IE00001MEL]</v>
          </cell>
          <cell r="AE1492" t="str">
            <v>Indice Dólar [Idolar]</v>
          </cell>
          <cell r="AF1492" t="str">
            <v>MAT</v>
          </cell>
          <cell r="AJ1492" t="str">
            <v>INSTALACION ELECTRICA [029]ELECTRICIDAD MATERIALES [03IE00001MEL]Indice Dólar [Idolar]</v>
          </cell>
          <cell r="AN1492">
            <v>11525.015713235294</v>
          </cell>
        </row>
        <row r="1493">
          <cell r="AB1493" t="str">
            <v>INSTALACION ELECTRICA [029]</v>
          </cell>
          <cell r="AC1493" t="str">
            <v>ELECTRICIDAD MATERIALES [03IE00001MEL]</v>
          </cell>
          <cell r="AE1493" t="str">
            <v>Indice Dólar [Idolar]</v>
          </cell>
          <cell r="AF1493" t="str">
            <v>MAT</v>
          </cell>
          <cell r="AJ1493" t="str">
            <v>INSTALACION ELECTRICA [029]ELECTRICIDAD MATERIALES [03IE00001MEL]Indice Dólar [Idolar]</v>
          </cell>
          <cell r="AN1493">
            <v>25925.220330882348</v>
          </cell>
        </row>
        <row r="1494">
          <cell r="AB1494" t="str">
            <v>INSTALACION ELECTRICA [029]</v>
          </cell>
          <cell r="AC1494" t="str">
            <v>ELECTRICIDAD MATERIALES [03IE00001MEL]</v>
          </cell>
          <cell r="AE1494" t="str">
            <v>Indice Dólar [Idolar]</v>
          </cell>
          <cell r="AF1494" t="str">
            <v>MAT</v>
          </cell>
          <cell r="AJ1494" t="str">
            <v>INSTALACION ELECTRICA [029]ELECTRICIDAD MATERIALES [03IE00001MEL]Indice Dólar [Idolar]</v>
          </cell>
          <cell r="AN1494">
            <v>6876.1442647058811</v>
          </cell>
        </row>
        <row r="1495">
          <cell r="AB1495" t="str">
            <v>INSTALACION ELECTRICA [029]</v>
          </cell>
          <cell r="AC1495" t="str">
            <v>ELECTRICIDAD MATERIALES [03IE00001MEL]</v>
          </cell>
          <cell r="AE1495" t="str">
            <v>Indice Dólar [Idolar]</v>
          </cell>
          <cell r="AF1495" t="str">
            <v>MAT</v>
          </cell>
          <cell r="AJ1495" t="str">
            <v>INSTALACION ELECTRICA [029]ELECTRICIDAD MATERIALES [03IE00001MEL]Indice Dólar [Idolar]</v>
          </cell>
          <cell r="AN1495">
            <v>6616.3897058823522</v>
          </cell>
        </row>
        <row r="1496">
          <cell r="AB1496" t="str">
            <v>CONTRAPISOS Y CARPETAS [014]</v>
          </cell>
          <cell r="AC1496" t="str">
            <v>Contrapiso 8cm [Contrapiso]</v>
          </cell>
          <cell r="AE1496" t="str">
            <v>EPS molido especial por bolsa [EPS]</v>
          </cell>
          <cell r="AF1496" t="str">
            <v>MAT</v>
          </cell>
          <cell r="AJ1496" t="str">
            <v>CONTRAPISOS Y CARPETAS [014]Contrapiso 8cm [Contrapiso]EPS molido especial por bolsa [EPS]</v>
          </cell>
          <cell r="AN1496">
            <v>43700.028749999998</v>
          </cell>
        </row>
        <row r="1497">
          <cell r="AB1497" t="str">
            <v>INSTALACION ELECTRICA [029]</v>
          </cell>
          <cell r="AC1497" t="str">
            <v>ELECTRICIDAD MATERIALES [03IE00001MEL]</v>
          </cell>
          <cell r="AE1497" t="str">
            <v>Indice Dólar [Idolar]</v>
          </cell>
          <cell r="AF1497" t="str">
            <v>MAT</v>
          </cell>
          <cell r="AJ1497" t="str">
            <v>INSTALACION ELECTRICA [029]ELECTRICIDAD MATERIALES [03IE00001MEL]Indice Dólar [Idolar]</v>
          </cell>
          <cell r="AN1497">
            <v>6028.2661764705872</v>
          </cell>
        </row>
        <row r="1498">
          <cell r="AB1498" t="str">
            <v>INSTALACION ELECTRICA [029]</v>
          </cell>
          <cell r="AC1498" t="str">
            <v>CAÑERIA DE BAJADA x piso [BajCañ]</v>
          </cell>
          <cell r="AE1498" t="str">
            <v>SubContrato de Instalacion electrica [SCElect]</v>
          </cell>
          <cell r="AF1498" t="str">
            <v>MO</v>
          </cell>
          <cell r="AJ1498" t="str">
            <v>INSTALACION ELECTRICA [029]CAÑERIA DE BAJADA x piso [BajCañ]SubContrato de Instalacion electrica [SCElect]</v>
          </cell>
          <cell r="AN1498">
            <v>78965.370028186648</v>
          </cell>
        </row>
        <row r="1499">
          <cell r="AB1499" t="str">
            <v>INSTALACION ELECTRICA [029]</v>
          </cell>
          <cell r="AC1499" t="str">
            <v>CAÑERIA EN LOSA x piso [CañLosa]</v>
          </cell>
          <cell r="AE1499" t="str">
            <v>SubContrato de Instalacion electrica [SCElect]</v>
          </cell>
          <cell r="AF1499" t="str">
            <v>MO</v>
          </cell>
          <cell r="AJ1499" t="str">
            <v>INSTALACION ELECTRICA [029]CAÑERIA EN LOSA x piso [CañLosa]SubContrato de Instalacion electrica [SCElect]</v>
          </cell>
          <cell r="AN1499">
            <v>21341.986517381771</v>
          </cell>
        </row>
        <row r="1500">
          <cell r="AE1500" t="str">
            <v>Sub Albañileria [S/mamp]</v>
          </cell>
          <cell r="AF1500" t="str">
            <v>MO</v>
          </cell>
          <cell r="AJ1500" t="str">
            <v>-</v>
          </cell>
          <cell r="AN1500">
            <v>398277.48199185717</v>
          </cell>
        </row>
        <row r="1501">
          <cell r="AB1501" t="str">
            <v>ESTRUCTURAS [008]</v>
          </cell>
          <cell r="AC1501" t="str">
            <v>Consumibles Varios Aditivos,Desenco,clavos,EPS [EST40]</v>
          </cell>
          <cell r="AE1501" t="str">
            <v>Indice Materiales Construccion CAC [IMatCAC]</v>
          </cell>
          <cell r="AF1501" t="str">
            <v>MAT</v>
          </cell>
          <cell r="AJ1501" t="str">
            <v>ESTRUCTURAS [008]Consumibles Varios Aditivos,Desenco,clavos,EPS [EST40]Indice Materiales Construccion CAC [IMatCAC]</v>
          </cell>
          <cell r="AN1501">
            <v>35202.387043645344</v>
          </cell>
        </row>
        <row r="1502">
          <cell r="AB1502" t="str">
            <v>TASA DE DERECHOS Y SERVICIOS [001]</v>
          </cell>
          <cell r="AC1502" t="str">
            <v>PERMISOS MUNICIPALES [03VA000100]</v>
          </cell>
          <cell r="AE1502" t="str">
            <v>Indice Gral Construccion CAC [IGralCAC]</v>
          </cell>
          <cell r="AF1502" t="str">
            <v>GG</v>
          </cell>
          <cell r="AJ1502" t="str">
            <v>TASA DE DERECHOS Y SERVICIOS [001]PERMISOS MUNICIPALES [03VA000100]Indice Gral Construccion CAC [IGralCAC]</v>
          </cell>
          <cell r="AN1502">
            <v>231.61493765171866</v>
          </cell>
        </row>
        <row r="1503">
          <cell r="AB1503" t="str">
            <v>TASA DE DERECHOS Y SERVICIOS [001]</v>
          </cell>
          <cell r="AC1503" t="str">
            <v>PERMISOS MUNICIPALES [03VA000100]</v>
          </cell>
          <cell r="AE1503" t="str">
            <v>Indice Gral Construccion CAC [IGralCAC]</v>
          </cell>
          <cell r="AF1503" t="str">
            <v>GG</v>
          </cell>
          <cell r="AJ1503" t="str">
            <v>TASA DE DERECHOS Y SERVICIOS [001]PERMISOS MUNICIPALES [03VA000100]Indice Gral Construccion CAC [IGralCAC]</v>
          </cell>
          <cell r="AN1503">
            <v>2770.1146543145551</v>
          </cell>
        </row>
        <row r="1504">
          <cell r="AB1504" t="str">
            <v>ESTRUCTURAS [008]</v>
          </cell>
          <cell r="AC1504" t="str">
            <v>BOVEDILLAS + LOSA CASETONADO [EST16]</v>
          </cell>
          <cell r="AE1504" t="str">
            <v>CASETON EPS 50X50X12 [EPS01]</v>
          </cell>
          <cell r="AF1504" t="str">
            <v>MAT</v>
          </cell>
          <cell r="AJ1504" t="str">
            <v>ESTRUCTURAS [008]BOVEDILLAS + LOSA CASETONADO [EST16]CASETON EPS 50X50X12 [EPS01]</v>
          </cell>
          <cell r="AN1504">
            <v>15891.47542514411</v>
          </cell>
        </row>
        <row r="1505">
          <cell r="AB1505" t="str">
            <v>CONTRAPISOS Y CARPETAS [014]</v>
          </cell>
          <cell r="AC1505" t="str">
            <v>Contrapiso 8cm [Contrapiso]</v>
          </cell>
          <cell r="AE1505" t="str">
            <v/>
          </cell>
          <cell r="AF1505" t="str">
            <v>MAT</v>
          </cell>
          <cell r="AJ1505" t="str">
            <v>-</v>
          </cell>
          <cell r="AN1505">
            <v>3199.5877721108973</v>
          </cell>
        </row>
        <row r="1506">
          <cell r="AB1506" t="str">
            <v>TASA DE DERECHOS Y SERVICIOS [001]</v>
          </cell>
          <cell r="AC1506" t="str">
            <v>Servicio de provision de energia electrica [electricidad]</v>
          </cell>
          <cell r="AE1506" t="str">
            <v>Indice Gral Construccion CAC [IGralCAC]</v>
          </cell>
          <cell r="AF1506" t="str">
            <v>GG</v>
          </cell>
          <cell r="AJ1506" t="str">
            <v>TASA DE DERECHOS Y SERVICIOS [001]Servicio de provision de energia electrica [electricidad]Indice Gral Construccion CAC [IGralCAC]</v>
          </cell>
          <cell r="AN1506">
            <v>29528.240978811136</v>
          </cell>
        </row>
        <row r="1507">
          <cell r="AB1507" t="str">
            <v>CONTRAPISOS Y CARPETAS [014]</v>
          </cell>
          <cell r="AC1507" t="str">
            <v>Contrapiso 8cm [Contrapiso]</v>
          </cell>
          <cell r="AE1507" t="str">
            <v>EPS molido especial por bolsa [EPS]</v>
          </cell>
          <cell r="AF1507" t="str">
            <v>MAT</v>
          </cell>
          <cell r="AJ1507" t="str">
            <v>CONTRAPISOS Y CARPETAS [014]Contrapiso 8cm [Contrapiso]EPS molido especial por bolsa [EPS]</v>
          </cell>
          <cell r="AN1507">
            <v>42416.497847927531</v>
          </cell>
        </row>
        <row r="1508">
          <cell r="AB1508" t="str">
            <v>TASA DE DERECHOS Y SERVICIOS [001]</v>
          </cell>
          <cell r="AC1508" t="str">
            <v>PERMISOS MUNICIPALES [03VA000100]</v>
          </cell>
          <cell r="AE1508" t="str">
            <v>Indice Gral Construccion CAC [IGralCAC]</v>
          </cell>
          <cell r="AF1508" t="str">
            <v>GG</v>
          </cell>
          <cell r="AJ1508" t="str">
            <v>TASA DE DERECHOS Y SERVICIOS [001]PERMISOS MUNICIPALES [03VA000100]Indice Gral Construccion CAC [IGralCAC]</v>
          </cell>
          <cell r="AN1508">
            <v>926.45975060687465</v>
          </cell>
        </row>
        <row r="1509">
          <cell r="AB1509" t="str">
            <v>TASA DE DERECHOS Y SERVICIOS [001]</v>
          </cell>
          <cell r="AC1509" t="str">
            <v>PERMISOS MUNICIPALES [03VA000100]</v>
          </cell>
          <cell r="AE1509" t="str">
            <v>Indice Gral Construccion CAC [IGralCAC]</v>
          </cell>
          <cell r="AF1509" t="str">
            <v>GG</v>
          </cell>
          <cell r="AJ1509" t="str">
            <v>TASA DE DERECHOS Y SERVICIOS [001]PERMISOS MUNICIPALES [03VA000100]Indice Gral Construccion CAC [IGralCAC]</v>
          </cell>
          <cell r="AN1509">
            <v>463.22987530343732</v>
          </cell>
        </row>
        <row r="1510">
          <cell r="AB1510" t="str">
            <v>TASA DE DERECHOS Y SERVICIOS [001]</v>
          </cell>
          <cell r="AC1510" t="str">
            <v>PERMISOS MUNICIPALES [03VA000100]</v>
          </cell>
          <cell r="AE1510" t="str">
            <v>Indice Gral Construccion CAC [IGralCAC]</v>
          </cell>
          <cell r="AF1510" t="str">
            <v>GG</v>
          </cell>
          <cell r="AJ1510" t="str">
            <v>TASA DE DERECHOS Y SERVICIOS [001]PERMISOS MUNICIPALES [03VA000100]Indice Gral Construccion CAC [IGralCAC]</v>
          </cell>
          <cell r="AN1510">
            <v>1565.7169785256181</v>
          </cell>
        </row>
        <row r="1511">
          <cell r="AB1511" t="str">
            <v>TASA DE DERECHOS Y SERVICIOS [001]</v>
          </cell>
          <cell r="AC1511" t="str">
            <v>PERMISOS MUNICIPALES [03VA000100]</v>
          </cell>
          <cell r="AE1511" t="str">
            <v>Indice Gral Construccion CAC [IGralCAC]</v>
          </cell>
          <cell r="AF1511" t="str">
            <v>GG</v>
          </cell>
          <cell r="AJ1511" t="str">
            <v>TASA DE DERECHOS Y SERVICIOS [001]PERMISOS MUNICIPALES [03VA000100]Indice Gral Construccion CAC [IGralCAC]</v>
          </cell>
          <cell r="AN1511">
            <v>1565.7169785256181</v>
          </cell>
        </row>
        <row r="1512">
          <cell r="AB1512" t="str">
            <v>Ventas y Administracion [038]</v>
          </cell>
          <cell r="AC1512" t="str">
            <v>Gastos de publicidad [Publicidad]</v>
          </cell>
          <cell r="AE1512" t="str">
            <v>Indice Gral Construccion CAC [IGralCAC]</v>
          </cell>
          <cell r="AF1512" t="str">
            <v>GG</v>
          </cell>
          <cell r="AJ1512" t="str">
            <v>Ventas y Administracion [038]Gastos de publicidad [Publicidad]Indice Gral Construccion CAC [IGralCAC]</v>
          </cell>
          <cell r="AN1512">
            <v>19536.719990922469</v>
          </cell>
        </row>
        <row r="1513">
          <cell r="AB1513" t="str">
            <v>SERVICIOS VARIOS [002]</v>
          </cell>
          <cell r="AC1513" t="str">
            <v>FLETES [03VA000032]</v>
          </cell>
          <cell r="AE1513" t="str">
            <v>Indice Gral Construccion CAC [IGralCAC]</v>
          </cell>
          <cell r="AF1513" t="str">
            <v>GG</v>
          </cell>
          <cell r="AJ1513" t="str">
            <v>SERVICIOS VARIOS [002]FLETES [03VA000032]Indice Gral Construccion CAC [IGralCAC]</v>
          </cell>
          <cell r="AN1513">
            <v>1621.3045635620306</v>
          </cell>
        </row>
        <row r="1514">
          <cell r="AB1514" t="str">
            <v>ESTRUCTURAS [008]</v>
          </cell>
          <cell r="AC1514" t="str">
            <v>Consumibles Varios Aditivos,Desenco,clavos,EPS [EST40]</v>
          </cell>
          <cell r="AE1514" t="str">
            <v>Indice Materiales Construccion CAC [IMatCAC]</v>
          </cell>
          <cell r="AF1514" t="str">
            <v>MAT</v>
          </cell>
          <cell r="AJ1514" t="str">
            <v>ESTRUCTURAS [008]Consumibles Varios Aditivos,Desenco,clavos,EPS [EST40]Indice Materiales Construccion CAC [IMatCAC]</v>
          </cell>
          <cell r="AN1514">
            <v>8995.8748674169638</v>
          </cell>
        </row>
        <row r="1515">
          <cell r="AB1515" t="str">
            <v>ESTRUCTURAS [008]</v>
          </cell>
          <cell r="AC1515" t="str">
            <v/>
          </cell>
          <cell r="AE1515" t="str">
            <v>HIERRO TORSIONADO [AC01]</v>
          </cell>
          <cell r="AF1515" t="str">
            <v>MAT</v>
          </cell>
          <cell r="AJ1515" t="str">
            <v>-</v>
          </cell>
          <cell r="AN1515">
            <v>21541.244477079326</v>
          </cell>
        </row>
        <row r="1516">
          <cell r="AB1516" t="str">
            <v>ESTRUCTURAS [008]</v>
          </cell>
          <cell r="AC1516" t="str">
            <v>Consumibles Varios Aditivos,Desenco,clavos,EPS [EST40]</v>
          </cell>
          <cell r="AE1516" t="str">
            <v>Indice Materiales Construccion CAC [IMatCAC]</v>
          </cell>
          <cell r="AF1516" t="str">
            <v>MAT</v>
          </cell>
          <cell r="AJ1516" t="str">
            <v>ESTRUCTURAS [008]Consumibles Varios Aditivos,Desenco,clavos,EPS [EST40]Indice Materiales Construccion CAC [IMatCAC]</v>
          </cell>
          <cell r="AN1516">
            <v>10473.090711830908</v>
          </cell>
        </row>
        <row r="1517">
          <cell r="AB1517" t="str">
            <v>ESTRUCTURAS [008]</v>
          </cell>
          <cell r="AC1517" t="str">
            <v/>
          </cell>
          <cell r="AE1517" t="str">
            <v>HIERRO TORSIONADO [AC01]</v>
          </cell>
          <cell r="AF1517" t="str">
            <v>MAT</v>
          </cell>
          <cell r="AJ1517" t="str">
            <v>-</v>
          </cell>
          <cell r="AN1517">
            <v>59136.01428668679</v>
          </cell>
        </row>
        <row r="1518">
          <cell r="AB1518" t="str">
            <v>HERRERIA [023]</v>
          </cell>
          <cell r="AC1518" t="str">
            <v>Puertas de seguridad [03HE003002]</v>
          </cell>
          <cell r="AE1518" t="str">
            <v>Indice Gral Construccion CAC [IGralCAC]</v>
          </cell>
          <cell r="AF1518" t="str">
            <v>GG</v>
          </cell>
          <cell r="AJ1518" t="str">
            <v>HERRERIA [023]Puertas de seguridad [03HE003002]Indice Gral Construccion CAC [IGralCAC]</v>
          </cell>
          <cell r="AN1518">
            <v>18529.195012137494</v>
          </cell>
        </row>
        <row r="1519">
          <cell r="AB1519" t="str">
            <v>CIELORRASOS [013]</v>
          </cell>
          <cell r="AE1519" t="str">
            <v>METAL DESPLEGADO MEDIANO(0.75x2M) [MetalDesple]</v>
          </cell>
          <cell r="AF1519" t="str">
            <v>MAT</v>
          </cell>
          <cell r="AJ1519" t="str">
            <v>-</v>
          </cell>
          <cell r="AN1519">
            <v>923.27774180620361</v>
          </cell>
        </row>
        <row r="1520">
          <cell r="AB1520" t="str">
            <v>TASA DE DERECHOS Y SERVICIOS [001]</v>
          </cell>
          <cell r="AC1520" t="str">
            <v>PERMISOS MUNICIPALES [03VA000100]</v>
          </cell>
          <cell r="AE1520" t="str">
            <v>Indice Gral Construccion CAC [IGralCAC]</v>
          </cell>
          <cell r="AF1520" t="str">
            <v>GG</v>
          </cell>
          <cell r="AJ1520" t="str">
            <v>TASA DE DERECHOS Y SERVICIOS [001]PERMISOS MUNICIPALES [03VA000100]Indice Gral Construccion CAC [IGralCAC]</v>
          </cell>
          <cell r="AN1520">
            <v>231.61493765171866</v>
          </cell>
        </row>
        <row r="1521">
          <cell r="AB1521" t="str">
            <v>TASA DE DERECHOS Y SERVICIOS [001]</v>
          </cell>
          <cell r="AC1521" t="str">
            <v>PERMISOS MUNICIPALES [03VA000100]</v>
          </cell>
          <cell r="AE1521" t="str">
            <v>Indice Gral Construccion CAC [IGralCAC]</v>
          </cell>
          <cell r="AF1521" t="str">
            <v>GG</v>
          </cell>
          <cell r="AJ1521" t="str">
            <v>TASA DE DERECHOS Y SERVICIOS [001]PERMISOS MUNICIPALES [03VA000100]Indice Gral Construccion CAC [IGralCAC]</v>
          </cell>
          <cell r="AN1521">
            <v>1563.4008291491009</v>
          </cell>
        </row>
        <row r="1522">
          <cell r="AB1522" t="str">
            <v>INSTALACION ELECTRICA [029]</v>
          </cell>
          <cell r="AC1522" t="str">
            <v>CAÑERIA DE BAJADA x piso [BajCañ]</v>
          </cell>
          <cell r="AE1522" t="str">
            <v>SubContrato de Instalacion electrica [SCElect]</v>
          </cell>
          <cell r="AF1522" t="str">
            <v>MO</v>
          </cell>
          <cell r="AJ1522" t="str">
            <v>INSTALACION ELECTRICA [029]CAÑERIA DE BAJADA x piso [BajCañ]SubContrato de Instalacion electrica [SCElect]</v>
          </cell>
          <cell r="AN1522">
            <v>78965.370028186648</v>
          </cell>
        </row>
        <row r="1523">
          <cell r="AE1523" t="str">
            <v>Sub Albañileria [S/mamp]</v>
          </cell>
          <cell r="AF1523" t="str">
            <v>MO</v>
          </cell>
          <cell r="AJ1523" t="str">
            <v>-</v>
          </cell>
          <cell r="AN1523">
            <v>420404.00876918255</v>
          </cell>
        </row>
        <row r="1524">
          <cell r="AB1524" t="str">
            <v>INSTALACION ELECTRICA [029]</v>
          </cell>
          <cell r="AC1524" t="str">
            <v>CAÑERIA DE BAJADA x piso [BajCañ]</v>
          </cell>
          <cell r="AE1524" t="str">
            <v>SubContrato de Instalacion electrica [SCElect]</v>
          </cell>
          <cell r="AF1524" t="str">
            <v>MO</v>
          </cell>
          <cell r="AJ1524" t="str">
            <v>INSTALACION ELECTRICA [029]CAÑERIA DE BAJADA x piso [BajCañ]SubContrato de Instalacion electrica [SCElect]</v>
          </cell>
          <cell r="AN1524">
            <v>78962.71484497338</v>
          </cell>
        </row>
        <row r="1525">
          <cell r="AB1525" t="str">
            <v>CONTRAPISOS Y CARPETAS [014]</v>
          </cell>
          <cell r="AC1525" t="str">
            <v>Contrapiso 8cm [Contrapiso]</v>
          </cell>
          <cell r="AE1525" t="str">
            <v/>
          </cell>
          <cell r="AF1525" t="str">
            <v>MAT</v>
          </cell>
          <cell r="AJ1525" t="str">
            <v>-</v>
          </cell>
          <cell r="AN1525">
            <v>3199.5877721108973</v>
          </cell>
        </row>
        <row r="1526">
          <cell r="AE1526" t="str">
            <v>Sub Albañileria [S/mamp]</v>
          </cell>
          <cell r="AF1526" t="str">
            <v>MO</v>
          </cell>
          <cell r="AJ1526" t="str">
            <v>-</v>
          </cell>
          <cell r="AN1526">
            <v>970852.89503601613</v>
          </cell>
        </row>
        <row r="1527">
          <cell r="AB1527" t="str">
            <v>CONTRAPISOS Y CARPETAS [014]</v>
          </cell>
          <cell r="AC1527" t="str">
            <v>Contrapiso 8cm [Contrapiso]</v>
          </cell>
          <cell r="AE1527" t="str">
            <v>EPS molido especial por bolsa [EPS]</v>
          </cell>
          <cell r="AF1527" t="str">
            <v>MAT</v>
          </cell>
          <cell r="AJ1527" t="str">
            <v>CONTRAPISOS Y CARPETAS [014]Contrapiso 8cm [Contrapiso]EPS molido especial por bolsa [EPS]</v>
          </cell>
          <cell r="AN1527">
            <v>42416.497847927531</v>
          </cell>
        </row>
        <row r="1528">
          <cell r="AB1528" t="str">
            <v>SERVICIOS VARIOS [002]</v>
          </cell>
          <cell r="AC1528" t="str">
            <v>ALARMA + Camaras e Internet [03VA000029]</v>
          </cell>
          <cell r="AE1528" t="str">
            <v>Indice Gral Construccion CAC [IGralCAC]</v>
          </cell>
          <cell r="AF1528" t="str">
            <v>GG</v>
          </cell>
          <cell r="AJ1528" t="str">
            <v>SERVICIOS VARIOS [002]ALARMA + Camaras e Internet [03VA000029]Indice Gral Construccion CAC [IGralCAC]</v>
          </cell>
          <cell r="AN1528">
            <v>2947.8096344809537</v>
          </cell>
        </row>
        <row r="1529">
          <cell r="AB1529" t="str">
            <v>TASA DE DERECHOS Y SERVICIOS [001]</v>
          </cell>
          <cell r="AC1529" t="str">
            <v>TEM [TEM]</v>
          </cell>
          <cell r="AE1529" t="str">
            <v>Indice Gral Construccion CAC [IGralCAC]</v>
          </cell>
          <cell r="AF1529" t="str">
            <v>GG</v>
          </cell>
          <cell r="AJ1529" t="str">
            <v>TASA DE DERECHOS Y SERVICIOS [001]TEM [TEM]Indice Gral Construccion CAC [IGralCAC]</v>
          </cell>
          <cell r="AN1529">
            <v>7666.4544362718871</v>
          </cell>
        </row>
        <row r="1530">
          <cell r="AB1530" t="str">
            <v>TASA DE DERECHOS Y SERVICIOS [001]</v>
          </cell>
          <cell r="AC1530" t="str">
            <v>IIBB [IIBB]</v>
          </cell>
          <cell r="AE1530" t="str">
            <v>Indice Gral Construccion CAC [IGralCAC]</v>
          </cell>
          <cell r="AF1530" t="str">
            <v>GG</v>
          </cell>
          <cell r="AJ1530" t="str">
            <v>TASA DE DERECHOS Y SERVICIOS [001]IIBB [IIBB]Indice Gral Construccion CAC [IGralCAC]</v>
          </cell>
          <cell r="AN1530">
            <v>19224.039825092648</v>
          </cell>
        </row>
        <row r="1531">
          <cell r="AB1531" t="str">
            <v>ESTRUCTURAS [008]</v>
          </cell>
          <cell r="AC1531" t="str">
            <v/>
          </cell>
          <cell r="AE1531" t="str">
            <v>HIERRO TORSIONADO [AC01]</v>
          </cell>
          <cell r="AF1531" t="str">
            <v>MAT</v>
          </cell>
          <cell r="AJ1531" t="str">
            <v>-</v>
          </cell>
          <cell r="AN1531">
            <v>22107.693698325555</v>
          </cell>
        </row>
        <row r="1532">
          <cell r="AB1532" t="str">
            <v>HERRERIA [023]</v>
          </cell>
          <cell r="AC1532" t="str">
            <v>Puertas de seguridad [03HE003002]</v>
          </cell>
          <cell r="AE1532" t="str">
            <v>Indice Gral Construccion CAC [IGralCAC]</v>
          </cell>
          <cell r="AF1532" t="str">
            <v>GG</v>
          </cell>
          <cell r="AJ1532" t="str">
            <v>HERRERIA [023]Puertas de seguridad [03HE003002]Indice Gral Construccion CAC [IGralCAC]</v>
          </cell>
          <cell r="AN1532">
            <v>15749.815760316869</v>
          </cell>
        </row>
        <row r="1533">
          <cell r="AB1533" t="str">
            <v>SERVICIOS VARIOS [002]</v>
          </cell>
          <cell r="AC1533" t="str">
            <v>FLETES [03VA000032]</v>
          </cell>
          <cell r="AE1533" t="str">
            <v>Indice Gral Construccion CAC [IGralCAC]</v>
          </cell>
          <cell r="AF1533" t="str">
            <v>GG</v>
          </cell>
          <cell r="AJ1533" t="str">
            <v>SERVICIOS VARIOS [002]FLETES [03VA000032]Indice Gral Construccion CAC [IGralCAC]</v>
          </cell>
          <cell r="AN1533">
            <v>1737.1120323878899</v>
          </cell>
        </row>
        <row r="1534">
          <cell r="AB1534" t="str">
            <v>INSTALACION ELECTRICA [029]</v>
          </cell>
          <cell r="AC1534" t="str">
            <v>ELECTRICIDAD MATERIALES [03IE00001MEL]</v>
          </cell>
          <cell r="AE1534" t="str">
            <v>Indice Dólar [Idolar]</v>
          </cell>
          <cell r="AF1534" t="str">
            <v>MAT</v>
          </cell>
          <cell r="AJ1534" t="str">
            <v>INSTALACION ELECTRICA [029]ELECTRICIDAD MATERIALES [03IE00001MEL]Indice Dólar [Idolar]</v>
          </cell>
          <cell r="AN1534">
            <v>13423.811878781224</v>
          </cell>
        </row>
        <row r="1535">
          <cell r="AB1535" t="str">
            <v>INSTALACION ELECTRICA [029]</v>
          </cell>
          <cell r="AC1535" t="str">
            <v>ELECTRICIDAD MATERIALES [03IE00001MEL]</v>
          </cell>
          <cell r="AE1535" t="str">
            <v>Indice Dólar [Idolar]</v>
          </cell>
          <cell r="AF1535" t="str">
            <v>MAT</v>
          </cell>
          <cell r="AJ1535" t="str">
            <v>INSTALACION ELECTRICA [029]ELECTRICIDAD MATERIALES [03IE00001MEL]Indice Dólar [Idolar]</v>
          </cell>
          <cell r="AN1535">
            <v>4728.5368542410097</v>
          </cell>
        </row>
        <row r="1536">
          <cell r="AB1536" t="str">
            <v>INSTALACION ELECTRICA [029]</v>
          </cell>
          <cell r="AC1536" t="str">
            <v>ELECTRICIDAD MATERIALES [03IE00001MEL]</v>
          </cell>
          <cell r="AE1536" t="str">
            <v>Indice Dólar [Idolar]</v>
          </cell>
          <cell r="AF1536" t="str">
            <v>MAT</v>
          </cell>
          <cell r="AJ1536" t="str">
            <v>INSTALACION ELECTRICA [029]ELECTRICIDAD MATERIALES [03IE00001MEL]Indice Dólar [Idolar]</v>
          </cell>
          <cell r="AN1536">
            <v>3881.7767334614323</v>
          </cell>
        </row>
        <row r="1537">
          <cell r="AB1537" t="str">
            <v>INSTALACION ELECTRICA [029]</v>
          </cell>
          <cell r="AC1537" t="str">
            <v>ELECTRICIDAD MATERIALES [03IE00001MEL]</v>
          </cell>
          <cell r="AE1537" t="str">
            <v>Indice Dólar [Idolar]</v>
          </cell>
          <cell r="AF1537" t="str">
            <v>MAT</v>
          </cell>
          <cell r="AJ1537" t="str">
            <v>INSTALACION ELECTRICA [029]ELECTRICIDAD MATERIALES [03IE00001MEL]Indice Dólar [Idolar]</v>
          </cell>
          <cell r="AN1537">
            <v>1860.0180181169364</v>
          </cell>
        </row>
        <row r="1538">
          <cell r="AB1538" t="str">
            <v>INSTALACION ELECTRICA [029]</v>
          </cell>
          <cell r="AC1538" t="str">
            <v>ELECTRICIDAD MATERIALES [03IE00001MEL]</v>
          </cell>
          <cell r="AE1538" t="str">
            <v>Indice Dólar [Idolar]</v>
          </cell>
          <cell r="AF1538" t="str">
            <v>MAT</v>
          </cell>
          <cell r="AJ1538" t="str">
            <v>INSTALACION ELECTRICA [029]ELECTRICIDAD MATERIALES [03IE00001MEL]Indice Dólar [Idolar]</v>
          </cell>
          <cell r="AN1538">
            <v>5286.3044057095794</v>
          </cell>
        </row>
        <row r="1539">
          <cell r="AB1539" t="str">
            <v>INSTALACION ELECTRICA [029]</v>
          </cell>
          <cell r="AC1539" t="str">
            <v>ELECTRICIDAD MATERIALES [03IE00001MEL]</v>
          </cell>
          <cell r="AE1539" t="str">
            <v>Indice Dólar [Idolar]</v>
          </cell>
          <cell r="AF1539" t="str">
            <v>MAT</v>
          </cell>
          <cell r="AJ1539" t="str">
            <v>INSTALACION ELECTRICA [029]ELECTRICIDAD MATERIALES [03IE00001MEL]Indice Dólar [Idolar]</v>
          </cell>
          <cell r="AN1539">
            <v>642.20570958001645</v>
          </cell>
        </row>
        <row r="1540">
          <cell r="AB1540" t="str">
            <v>INSTALACION ELECTRICA [029]</v>
          </cell>
          <cell r="AC1540" t="str">
            <v>ELECTRICIDAD MATERIALES [03IE00001MEL]</v>
          </cell>
          <cell r="AE1540" t="str">
            <v>Indice Dólar [Idolar]</v>
          </cell>
          <cell r="AF1540" t="str">
            <v>MAT</v>
          </cell>
          <cell r="AJ1540" t="str">
            <v>INSTALACION ELECTRICA [029]ELECTRICIDAD MATERIALES [03IE00001MEL]Indice Dólar [Idolar]</v>
          </cell>
          <cell r="AN1540">
            <v>670.74818556135051</v>
          </cell>
        </row>
        <row r="1541">
          <cell r="AB1541" t="str">
            <v>INSTALACION ELECTRICA [029]</v>
          </cell>
          <cell r="AC1541" t="str">
            <v>ELECTRICIDAD MATERIALES [03IE00001MEL]</v>
          </cell>
          <cell r="AE1541" t="str">
            <v>Indice Dólar [Idolar]</v>
          </cell>
          <cell r="AF1541" t="str">
            <v>MAT</v>
          </cell>
          <cell r="AJ1541" t="str">
            <v>INSTALACION ELECTRICA [029]ELECTRICIDAD MATERIALES [03IE00001MEL]Indice Dólar [Idolar]</v>
          </cell>
          <cell r="AN1541">
            <v>7506.671183090858</v>
          </cell>
        </row>
        <row r="1542">
          <cell r="AB1542" t="str">
            <v>INSTALACION ELECTRICA [029]</v>
          </cell>
          <cell r="AC1542" t="str">
            <v>ELECTRICIDAD MATERIALES [03IE00001MEL]</v>
          </cell>
          <cell r="AE1542" t="str">
            <v>Indice Dólar [Idolar]</v>
          </cell>
          <cell r="AF1542" t="str">
            <v>MAT</v>
          </cell>
          <cell r="AJ1542" t="str">
            <v>INSTALACION ELECTRICA [029]ELECTRICIDAD MATERIALES [03IE00001MEL]Indice Dólar [Idolar]</v>
          </cell>
          <cell r="AN1542">
            <v>321.10285479000822</v>
          </cell>
        </row>
        <row r="1543">
          <cell r="AB1543" t="str">
            <v>INSTALACION ELECTRICA [029]</v>
          </cell>
          <cell r="AC1543" t="str">
            <v>ELECTRICIDAD MATERIALES [03IE00001MEL]</v>
          </cell>
          <cell r="AE1543" t="str">
            <v>Indice Dólar [Idolar]</v>
          </cell>
          <cell r="AF1543" t="str">
            <v>MAT</v>
          </cell>
          <cell r="AJ1543" t="str">
            <v>INSTALACION ELECTRICA [029]ELECTRICIDAD MATERIALES [03IE00001MEL]Indice Dólar [Idolar]</v>
          </cell>
          <cell r="AN1543">
            <v>6419.6785561350525</v>
          </cell>
        </row>
        <row r="1544">
          <cell r="AB1544" t="str">
            <v>INSTALACION ELECTRICA [029]</v>
          </cell>
          <cell r="AC1544" t="str">
            <v>ELECTRICIDAD MATERIALES [03IE00001MEL]</v>
          </cell>
          <cell r="AE1544" t="str">
            <v>Indice Dólar [Idolar]</v>
          </cell>
          <cell r="AF1544" t="str">
            <v>MAT</v>
          </cell>
          <cell r="AJ1544" t="str">
            <v>INSTALACION ELECTRICA [029]ELECTRICIDAD MATERIALES [03IE00001MEL]Indice Dólar [Idolar]</v>
          </cell>
          <cell r="AN1544">
            <v>2663.9644249245125</v>
          </cell>
        </row>
        <row r="1545">
          <cell r="AB1545" t="str">
            <v>INSTALACION ELECTRICA [029]</v>
          </cell>
          <cell r="AC1545" t="str">
            <v>ELECTRICIDAD MATERIALES [03IE00001MEL]</v>
          </cell>
          <cell r="AE1545" t="str">
            <v>Indice Dólar [Idolar]</v>
          </cell>
          <cell r="AF1545" t="str">
            <v>MAT</v>
          </cell>
          <cell r="AJ1545" t="str">
            <v>INSTALACION ELECTRICA [029]ELECTRICIDAD MATERIALES [03IE00001MEL]Indice Dólar [Idolar]</v>
          </cell>
          <cell r="AN1545">
            <v>10589.258589074938</v>
          </cell>
        </row>
        <row r="1546">
          <cell r="AB1546" t="str">
            <v>INSTALACION ELECTRICA [029]</v>
          </cell>
          <cell r="AC1546" t="str">
            <v>ELECTRICIDAD MATERIALES [03IE00001MEL]</v>
          </cell>
          <cell r="AE1546" t="str">
            <v>Indice Dólar [Idolar]</v>
          </cell>
          <cell r="AF1546" t="str">
            <v>MAT</v>
          </cell>
          <cell r="AJ1546" t="str">
            <v>INSTALACION ELECTRICA [029]ELECTRICIDAD MATERIALES [03IE00001MEL]Indice Dólar [Idolar]</v>
          </cell>
          <cell r="AN1546">
            <v>6422.0570958001645</v>
          </cell>
        </row>
        <row r="1547">
          <cell r="AB1547" t="str">
            <v>INSTALACION ELECTRICA [029]</v>
          </cell>
          <cell r="AC1547" t="str">
            <v>ELECTRICIDAD MATERIALES [03IE00001MEL]</v>
          </cell>
          <cell r="AE1547" t="str">
            <v>Indice Dólar [Idolar]</v>
          </cell>
          <cell r="AF1547" t="str">
            <v>MAT</v>
          </cell>
          <cell r="AJ1547" t="str">
            <v>INSTALACION ELECTRICA [029]ELECTRICIDAD MATERIALES [03IE00001MEL]Indice Dólar [Idolar]</v>
          </cell>
          <cell r="AN1547">
            <v>1239.2191655229205</v>
          </cell>
        </row>
        <row r="1548">
          <cell r="AB1548" t="str">
            <v>INSTALACION ELECTRICA [029]</v>
          </cell>
          <cell r="AC1548" t="str">
            <v>ELECTRICIDAD MATERIALES [03IE00001MEL]</v>
          </cell>
          <cell r="AE1548" t="str">
            <v>Indice Dólar [Idolar]</v>
          </cell>
          <cell r="AF1548" t="str">
            <v>MAT</v>
          </cell>
          <cell r="AJ1548" t="str">
            <v>INSTALACION ELECTRICA [029]ELECTRICIDAD MATERIALES [03IE00001MEL]Indice Dólar [Idolar]</v>
          </cell>
          <cell r="AN1548">
            <v>6766.9453472412843</v>
          </cell>
        </row>
        <row r="1549">
          <cell r="AB1549" t="str">
            <v>INSTALACION ELECTRICA [029]</v>
          </cell>
          <cell r="AC1549" t="str">
            <v>ELECTRICIDAD MATERIALES [03IE00001MEL]</v>
          </cell>
          <cell r="AE1549" t="str">
            <v>Indice Dólar [Idolar]</v>
          </cell>
          <cell r="AF1549" t="str">
            <v>MAT</v>
          </cell>
          <cell r="AJ1549" t="str">
            <v>INSTALACION ELECTRICA [029]ELECTRICIDAD MATERIALES [03IE00001MEL]Indice Dólar [Idolar]</v>
          </cell>
          <cell r="AN1549">
            <v>361.06232116387594</v>
          </cell>
        </row>
        <row r="1550">
          <cell r="AB1550" t="str">
            <v>MAMPOSTERIA [009]</v>
          </cell>
          <cell r="AF1550" t="str">
            <v>MAT</v>
          </cell>
          <cell r="AJ1550" t="str">
            <v>-</v>
          </cell>
          <cell r="AN1550">
            <v>4077.2689085369198</v>
          </cell>
        </row>
        <row r="1551">
          <cell r="AB1551" t="str">
            <v>SERVICIOS VARIOS [002]</v>
          </cell>
          <cell r="AC1551" t="str">
            <v>FLETES [03VA000032]</v>
          </cell>
          <cell r="AE1551" t="str">
            <v>Indice Gral Construccion CAC [IGralCAC]</v>
          </cell>
          <cell r="AF1551" t="str">
            <v>GG</v>
          </cell>
          <cell r="AJ1551" t="str">
            <v>SERVICIOS VARIOS [002]FLETES [03VA000032]Indice Gral Construccion CAC [IGralCAC]</v>
          </cell>
          <cell r="AN1551">
            <v>301.09941894723426</v>
          </cell>
        </row>
        <row r="1552">
          <cell r="AB1552" t="str">
            <v>SEGURIDAD E HIGIENE [036]</v>
          </cell>
          <cell r="AC1552" t="str">
            <v>BAÑO QUIMICOS [03TP000007]</v>
          </cell>
          <cell r="AE1552" t="str">
            <v>Indice Gral Construccion CAC [IGralCAC]</v>
          </cell>
          <cell r="AF1552" t="str">
            <v>GG</v>
          </cell>
          <cell r="AJ1552" t="str">
            <v>SEGURIDAD E HIGIENE [036]BAÑO QUIMICOS [03TP000007]Indice Gral Construccion CAC [IGralCAC]</v>
          </cell>
          <cell r="AN1552">
            <v>5327.1435659895287</v>
          </cell>
        </row>
        <row r="1553">
          <cell r="AB1553" t="str">
            <v>TASA DE DERECHOS Y SERVICIOS [001]</v>
          </cell>
          <cell r="AC1553" t="str">
            <v>PERMISOS MUNICIPALES [03VA000100]</v>
          </cell>
          <cell r="AE1553" t="str">
            <v>Indice Gral Construccion CAC [IGralCAC]</v>
          </cell>
          <cell r="AF1553" t="str">
            <v>GG</v>
          </cell>
          <cell r="AJ1553" t="str">
            <v>TASA DE DERECHOS Y SERVICIOS [001]PERMISOS MUNICIPALES [03VA000100]Indice Gral Construccion CAC [IGralCAC]</v>
          </cell>
          <cell r="AN1553">
            <v>231.61493765171866</v>
          </cell>
        </row>
        <row r="1554">
          <cell r="AB1554" t="str">
            <v>TASA DE DERECHOS Y SERVICIOS [001]</v>
          </cell>
          <cell r="AC1554" t="str">
            <v>PERMISOS MUNICIPALES [03VA000100]</v>
          </cell>
          <cell r="AE1554" t="str">
            <v>Indice Gral Construccion CAC [IGralCAC]</v>
          </cell>
          <cell r="AF1554" t="str">
            <v>GG</v>
          </cell>
          <cell r="AJ1554" t="str">
            <v>TASA DE DERECHOS Y SERVICIOS [001]PERMISOS MUNICIPALES [03VA000100]Indice Gral Construccion CAC [IGralCAC]</v>
          </cell>
          <cell r="AN1554">
            <v>2779.3792518206237</v>
          </cell>
        </row>
        <row r="1555">
          <cell r="AB1555" t="str">
            <v>Ventas y Administracion [038]</v>
          </cell>
          <cell r="AC1555" t="str">
            <v>Fiduciario [Fiduciario]</v>
          </cell>
          <cell r="AE1555" t="str">
            <v>Indice Mano de Obra Construccion CAC [IMoCAC]</v>
          </cell>
          <cell r="AF1555" t="str">
            <v>MO</v>
          </cell>
          <cell r="AJ1555" t="str">
            <v>Ventas y Administracion [038]Fiduciario [Fiduciario]Indice Mano de Obra Construccion CAC [IMoCAC]</v>
          </cell>
          <cell r="AN1555">
            <v>19604.102724710301</v>
          </cell>
        </row>
        <row r="1556">
          <cell r="AB1556" t="str">
            <v>CONTRAPISOS Y CARPETAS [014]</v>
          </cell>
          <cell r="AC1556" t="str">
            <v>Contrapiso 8cm [Contrapiso]</v>
          </cell>
          <cell r="AE1556" t="str">
            <v/>
          </cell>
          <cell r="AF1556" t="str">
            <v>MAT</v>
          </cell>
          <cell r="AJ1556" t="str">
            <v>-</v>
          </cell>
          <cell r="AN1556">
            <v>3199.5877721108973</v>
          </cell>
        </row>
        <row r="1557">
          <cell r="AB1557" t="str">
            <v>Ventas y Administracion [038]</v>
          </cell>
          <cell r="AC1557" t="str">
            <v>Gastos bancarios [Banco]</v>
          </cell>
          <cell r="AE1557" t="str">
            <v>Indice Gral Construccion CAC [IGralCAC]</v>
          </cell>
          <cell r="AF1557" t="str">
            <v>GG</v>
          </cell>
          <cell r="AJ1557" t="str">
            <v>Ventas y Administracion [038]Gastos bancarios [Banco]Indice Gral Construccion CAC [IGralCAC]</v>
          </cell>
          <cell r="AN1557">
            <v>1876.0809949789211</v>
          </cell>
        </row>
        <row r="1558">
          <cell r="AB1558" t="str">
            <v>CONTRAPISOS Y CARPETAS [014]</v>
          </cell>
          <cell r="AC1558" t="str">
            <v>Contrapiso 8cm [Contrapiso]</v>
          </cell>
          <cell r="AE1558" t="str">
            <v>EPS molido especial por bolsa [EPS]</v>
          </cell>
          <cell r="AF1558" t="str">
            <v>MAT</v>
          </cell>
          <cell r="AJ1558" t="str">
            <v>CONTRAPISOS Y CARPETAS [014]Contrapiso 8cm [Contrapiso]EPS molido especial por bolsa [EPS]</v>
          </cell>
          <cell r="AN1558">
            <v>42416.497847927531</v>
          </cell>
        </row>
        <row r="1559">
          <cell r="AB1559" t="str">
            <v>REVOQUES [011]</v>
          </cell>
          <cell r="AC1559" t="str">
            <v>Revoque con terminacion yeso Alpress [RECOQ9]</v>
          </cell>
          <cell r="AE1559" t="str">
            <v/>
          </cell>
          <cell r="AF1559" t="str">
            <v>MAT</v>
          </cell>
          <cell r="AJ1559" t="str">
            <v>-</v>
          </cell>
          <cell r="AN1559">
            <v>12475.814136125655</v>
          </cell>
        </row>
        <row r="1560">
          <cell r="AB1560" t="str">
            <v>AYUDA DE GREMIOS [003]</v>
          </cell>
          <cell r="AC1560" t="str">
            <v>SERVICIO DE CONTENEDOR - ALBAÑILERIA [03VA000040]</v>
          </cell>
          <cell r="AE1560" t="str">
            <v>Indice Gral Construccion CAC [IGralCAC]</v>
          </cell>
          <cell r="AF1560" t="str">
            <v>GG</v>
          </cell>
          <cell r="AJ1560" t="str">
            <v>AYUDA DE GREMIOS [003]SERVICIO DE CONTENEDOR - ALBAÑILERIA [03VA000040]Indice Gral Construccion CAC [IGralCAC]</v>
          </cell>
          <cell r="AN1560">
            <v>1998.4968678430428</v>
          </cell>
        </row>
        <row r="1561">
          <cell r="AE1561" t="str">
            <v>Sub Albañileria [S/mamp]</v>
          </cell>
          <cell r="AF1561" t="str">
            <v>MO</v>
          </cell>
          <cell r="AJ1561" t="str">
            <v>-</v>
          </cell>
          <cell r="AN1561">
            <v>428052.10542259918</v>
          </cell>
        </row>
        <row r="1562">
          <cell r="AB1562" t="str">
            <v>INSTALACION ELECTRICA [029]</v>
          </cell>
          <cell r="AC1562" t="str">
            <v>CAÑERIA DE BAJADA x piso [BajCañ]</v>
          </cell>
          <cell r="AE1562" t="str">
            <v>SubContrato de Instalacion electrica [SCElect]</v>
          </cell>
          <cell r="AF1562" t="str">
            <v>MO</v>
          </cell>
          <cell r="AJ1562" t="str">
            <v>INSTALACION ELECTRICA [029]CAÑERIA DE BAJADA x piso [BajCañ]SubContrato de Instalacion electrica [SCElect]</v>
          </cell>
          <cell r="AN1562">
            <v>76343.093002120571</v>
          </cell>
        </row>
        <row r="1563">
          <cell r="AB1563" t="str">
            <v>INSTALACION SANITARIA [028]</v>
          </cell>
          <cell r="AC1563" t="str">
            <v>Básico primario y secundario en baños cocinas y lavaderos x depto [Basico1y2]</v>
          </cell>
          <cell r="AE1563" t="str">
            <v>Ud subcontrato por instalacion sanitaria [SCSanit]</v>
          </cell>
          <cell r="AF1563" t="str">
            <v>MO</v>
          </cell>
          <cell r="AJ1563" t="str">
            <v>INSTALACION SANITARIA [028]Básico primario y secundario en baños cocinas y lavaderos x depto [Basico1y2]Ud subcontrato por instalacion sanitaria [SCSanit]</v>
          </cell>
          <cell r="AN1563">
            <v>319034.63947288698</v>
          </cell>
        </row>
        <row r="1564">
          <cell r="AB1564" t="str">
            <v>INSTALACION SANITARIA [028]</v>
          </cell>
          <cell r="AC1564" t="str">
            <v>CDV y ventilación subsidiaria por piso [CDVyVent]</v>
          </cell>
          <cell r="AE1564" t="str">
            <v>Ud subcontrato por instalacion sanitaria [SCSanit]</v>
          </cell>
          <cell r="AF1564" t="str">
            <v>MO</v>
          </cell>
          <cell r="AJ1564" t="str">
            <v>INSTALACION SANITARIA [028]CDV y ventilación subsidiaria por piso [CDVyVent]Ud subcontrato por instalacion sanitaria [SCSanit]</v>
          </cell>
          <cell r="AN1564">
            <v>45389.061466222352</v>
          </cell>
        </row>
        <row r="1565">
          <cell r="AB1565" t="str">
            <v>INSTALACION ELECTRICA [029]</v>
          </cell>
          <cell r="AC1565" t="str">
            <v>CAÑERIA EN LOSA x piso [CañLosa]</v>
          </cell>
          <cell r="AE1565" t="str">
            <v>SubContrato de Instalacion electrica [SCElect]</v>
          </cell>
          <cell r="AF1565" t="str">
            <v>MO</v>
          </cell>
          <cell r="AJ1565" t="str">
            <v>INSTALACION ELECTRICA [029]CAÑERIA EN LOSA x piso [CañLosa]SubContrato de Instalacion electrica [SCElect]</v>
          </cell>
          <cell r="AN1565">
            <v>20642.812784004847</v>
          </cell>
        </row>
        <row r="1566">
          <cell r="AB1566" t="str">
            <v>SERVICIOS VARIOS [002]</v>
          </cell>
          <cell r="AC1566" t="str">
            <v>ALARMA + Camaras e Internet [03VA000029]</v>
          </cell>
          <cell r="AE1566" t="str">
            <v>Indice Gral Construccion CAC [IGralCAC]</v>
          </cell>
          <cell r="AF1566" t="str">
            <v>GG</v>
          </cell>
          <cell r="AJ1566" t="str">
            <v>SERVICIOS VARIOS [002]ALARMA + Camaras e Internet [03VA000029]Indice Gral Construccion CAC [IGralCAC]</v>
          </cell>
          <cell r="AN1566">
            <v>2209.4493150042531</v>
          </cell>
        </row>
        <row r="1567">
          <cell r="AB1567" t="str">
            <v>ESTRUCTURAS [008]</v>
          </cell>
          <cell r="AC1567" t="str">
            <v>Consumibles Varios Aditivos,Desenco,clavos,EPS [EST40]</v>
          </cell>
          <cell r="AE1567" t="str">
            <v>Indice Materiales Construccion CAC [IMatCAC]</v>
          </cell>
          <cell r="AF1567" t="str">
            <v>MAT</v>
          </cell>
          <cell r="AJ1567" t="str">
            <v>ESTRUCTURAS [008]Consumibles Varios Aditivos,Desenco,clavos,EPS [EST40]Indice Materiales Construccion CAC [IMatCAC]</v>
          </cell>
          <cell r="AN1567">
            <v>262.49112942408379</v>
          </cell>
        </row>
        <row r="1568">
          <cell r="AB1568" t="str">
            <v>ESTRUCTURAS [008]</v>
          </cell>
          <cell r="AC1568" t="str">
            <v/>
          </cell>
          <cell r="AE1568" t="str">
            <v>HIERRO TORSIONADO [AC01]</v>
          </cell>
          <cell r="AF1568" t="str">
            <v>MAT</v>
          </cell>
          <cell r="AJ1568" t="str">
            <v>-</v>
          </cell>
          <cell r="AN1568">
            <v>64984.928004188478</v>
          </cell>
        </row>
        <row r="1569">
          <cell r="AB1569" t="str">
            <v>ESTRUCTURAS [008]</v>
          </cell>
          <cell r="AC1569" t="str">
            <v/>
          </cell>
          <cell r="AE1569" t="str">
            <v>HIERRO TORSIONADO [AC01]</v>
          </cell>
          <cell r="AF1569" t="str">
            <v>MAT</v>
          </cell>
          <cell r="AJ1569" t="str">
            <v>-</v>
          </cell>
          <cell r="AN1569">
            <v>51054.161740209427</v>
          </cell>
        </row>
        <row r="1570">
          <cell r="AB1570" t="str">
            <v>MAMPOSTERIA [009]</v>
          </cell>
          <cell r="AF1570" t="str">
            <v>MAT</v>
          </cell>
          <cell r="AJ1570" t="str">
            <v>-</v>
          </cell>
          <cell r="AN1570">
            <v>5905.5967460732982</v>
          </cell>
        </row>
        <row r="1571">
          <cell r="AB1571" t="str">
            <v>ESTRUCTURAS [008]</v>
          </cell>
          <cell r="AC1571" t="str">
            <v>Consumibles Varios Aditivos,Desenco,clavos,EPS [EST40]</v>
          </cell>
          <cell r="AE1571" t="str">
            <v>Indice Materiales Construccion CAC [IMatCAC]</v>
          </cell>
          <cell r="AF1571" t="str">
            <v>MAT</v>
          </cell>
          <cell r="AJ1571" t="str">
            <v>ESTRUCTURAS [008]Consumibles Varios Aditivos,Desenco,clavos,EPS [EST40]Indice Materiales Construccion CAC [IMatCAC]</v>
          </cell>
          <cell r="AN1571">
            <v>273.06154649214659</v>
          </cell>
        </row>
        <row r="1572">
          <cell r="AB1572" t="str">
            <v>ESTRUCTURAS [008]</v>
          </cell>
          <cell r="AC1572" t="str">
            <v/>
          </cell>
          <cell r="AE1572" t="str">
            <v>HIERRO TORSIONADO [AC01]</v>
          </cell>
          <cell r="AF1572" t="str">
            <v>MAT</v>
          </cell>
          <cell r="AJ1572" t="str">
            <v>-</v>
          </cell>
          <cell r="AN1572">
            <v>55128.01408821989</v>
          </cell>
        </row>
        <row r="1573">
          <cell r="AB1573" t="str">
            <v>ESTRUCTURAS [008]</v>
          </cell>
          <cell r="AC1573" t="str">
            <v/>
          </cell>
          <cell r="AE1573" t="str">
            <v>HIERRO TORSIONADO [AC01]</v>
          </cell>
          <cell r="AF1573" t="str">
            <v>MAT</v>
          </cell>
          <cell r="AJ1573" t="str">
            <v>-</v>
          </cell>
          <cell r="AN1573">
            <v>62099.272194502621</v>
          </cell>
        </row>
        <row r="1574">
          <cell r="AB1574" t="str">
            <v>Ventas y Administracion [038]</v>
          </cell>
          <cell r="AC1574" t="str">
            <v>Mensual estudio contable [EstCont]</v>
          </cell>
          <cell r="AE1574" t="str">
            <v>Indice Gral Construccion CAC [IGralCAC]</v>
          </cell>
          <cell r="AF1574" t="str">
            <v>GG</v>
          </cell>
          <cell r="AJ1574" t="str">
            <v>Ventas y Administracion [038]Mensual estudio contable [EstCont]Indice Gral Construccion CAC [IGralCAC]</v>
          </cell>
          <cell r="AN1574">
            <v>41675.321350753584</v>
          </cell>
        </row>
        <row r="1575">
          <cell r="AB1575" t="str">
            <v>ESTRUCTURAS [008]</v>
          </cell>
          <cell r="AC1575" t="str">
            <v/>
          </cell>
          <cell r="AE1575" t="str">
            <v>HIERRO TORSIONADO [AC01]</v>
          </cell>
          <cell r="AF1575" t="str">
            <v>MAT</v>
          </cell>
          <cell r="AJ1575" t="str">
            <v>-</v>
          </cell>
          <cell r="AN1575">
            <v>24282.334868795813</v>
          </cell>
        </row>
        <row r="1576">
          <cell r="AB1576" t="str">
            <v>MAMPOSTERIA [009]</v>
          </cell>
          <cell r="AC1576" t="str">
            <v/>
          </cell>
          <cell r="AE1576" t="str">
            <v/>
          </cell>
          <cell r="AF1576" t="str">
            <v>MAT</v>
          </cell>
          <cell r="AJ1576" t="str">
            <v>-</v>
          </cell>
          <cell r="AN1576">
            <v>9785.8017753926706</v>
          </cell>
        </row>
        <row r="1577">
          <cell r="AB1577" t="str">
            <v>SERVICIOS VARIOS [002]</v>
          </cell>
          <cell r="AC1577" t="str">
            <v>FLETES [03VA000032]</v>
          </cell>
          <cell r="AE1577" t="str">
            <v>Indice Gral Construccion CAC [IGralCAC]</v>
          </cell>
          <cell r="AF1577" t="str">
            <v>GG</v>
          </cell>
          <cell r="AJ1577" t="str">
            <v>SERVICIOS VARIOS [002]FLETES [03VA000032]Indice Gral Construccion CAC [IGralCAC]</v>
          </cell>
          <cell r="AN1577">
            <v>1665.4140565358691</v>
          </cell>
        </row>
        <row r="1578">
          <cell r="AB1578" t="str">
            <v>AYUDA DE GREMIOS [003]</v>
          </cell>
          <cell r="AC1578" t="str">
            <v>SERVICIO DE CONTENEDOR ESTRUCTURA [03VA000026]</v>
          </cell>
          <cell r="AE1578" t="str">
            <v>Indice Gral Construccion CAC [IGralCAC]</v>
          </cell>
          <cell r="AF1578" t="str">
            <v>GG</v>
          </cell>
          <cell r="AJ1578" t="str">
            <v>AYUDA DE GREMIOS [003]SERVICIO DE CONTENEDOR ESTRUCTURA [03VA000026]Indice Gral Construccion CAC [IGralCAC]</v>
          </cell>
          <cell r="AN1578">
            <v>23137.797337139615</v>
          </cell>
        </row>
        <row r="1579">
          <cell r="AB1579" t="str">
            <v>TASA DE DERECHOS Y SERVICIOS [001]</v>
          </cell>
          <cell r="AC1579" t="str">
            <v>Servicio de provision de energia electrica [electricidad]</v>
          </cell>
          <cell r="AE1579" t="str">
            <v>Indice Gral Construccion CAC [IGralCAC]</v>
          </cell>
          <cell r="AF1579" t="str">
            <v>GG</v>
          </cell>
          <cell r="AJ1579" t="str">
            <v>TASA DE DERECHOS Y SERVICIOS [001]Servicio de provision de energia electrica [electricidad]Indice Gral Construccion CAC [IGralCAC]</v>
          </cell>
          <cell r="AN1579">
            <v>33017.344397800938</v>
          </cell>
        </row>
        <row r="1580">
          <cell r="AB1580" t="str">
            <v>TASA DE DERECHOS Y SERVICIOS [001]</v>
          </cell>
          <cell r="AC1580" t="str">
            <v>PERMISOS MUNICIPALES [03VA000100]</v>
          </cell>
          <cell r="AE1580" t="str">
            <v>Indice Gral Construccion CAC [IGralCAC]</v>
          </cell>
          <cell r="AF1580" t="str">
            <v>GG</v>
          </cell>
          <cell r="AJ1580" t="str">
            <v>TASA DE DERECHOS Y SERVICIOS [001]PERMISOS MUNICIPALES [03VA000100]Indice Gral Construccion CAC [IGralCAC]</v>
          </cell>
          <cell r="AN1580">
            <v>1501.0932029576634</v>
          </cell>
        </row>
        <row r="1581">
          <cell r="AB1581" t="str">
            <v>TASA DE DERECHOS Y SERVICIOS [001]</v>
          </cell>
          <cell r="AC1581" t="str">
            <v>PERMISOS MUNICIPALES [03VA000100]</v>
          </cell>
          <cell r="AE1581" t="str">
            <v>Indice Gral Construccion CAC [IGralCAC]</v>
          </cell>
          <cell r="AF1581" t="str">
            <v>GG</v>
          </cell>
          <cell r="AJ1581" t="str">
            <v>TASA DE DERECHOS Y SERVICIOS [001]PERMISOS MUNICIPALES [03VA000100]Indice Gral Construccion CAC [IGralCAC]</v>
          </cell>
          <cell r="AN1581">
            <v>222.05520753811587</v>
          </cell>
        </row>
        <row r="1582">
          <cell r="AB1582" t="str">
            <v>TASA DE DERECHOS Y SERVICIOS [001]</v>
          </cell>
          <cell r="AC1582" t="str">
            <v>PERMISOS MUNICIPALES [03VA000100]</v>
          </cell>
          <cell r="AE1582" t="str">
            <v>Indice Gral Construccion CAC [IGralCAC]</v>
          </cell>
          <cell r="AF1582" t="str">
            <v>GG</v>
          </cell>
          <cell r="AJ1582" t="str">
            <v>TASA DE DERECHOS Y SERVICIOS [001]PERMISOS MUNICIPALES [03VA000100]Indice Gral Construccion CAC [IGralCAC]</v>
          </cell>
          <cell r="AN1582">
            <v>889.37551723166166</v>
          </cell>
        </row>
        <row r="1583">
          <cell r="AB1583" t="str">
            <v>TASA DE DERECHOS Y SERVICIOS [001]</v>
          </cell>
          <cell r="AC1583" t="str">
            <v>PERMISOS MUNICIPALES [03VA000100]</v>
          </cell>
          <cell r="AE1583" t="str">
            <v>Indice Gral Construccion CAC [IGralCAC]</v>
          </cell>
          <cell r="AF1583" t="str">
            <v>GG</v>
          </cell>
          <cell r="AJ1583" t="str">
            <v>TASA DE DERECHOS Y SERVICIOS [001]PERMISOS MUNICIPALES [03VA000100]Indice Gral Construccion CAC [IGralCAC]</v>
          </cell>
          <cell r="AN1583">
            <v>1501.0932029576634</v>
          </cell>
        </row>
        <row r="1584">
          <cell r="AB1584" t="str">
            <v>TASA DE DERECHOS Y SERVICIOS [001]</v>
          </cell>
          <cell r="AC1584" t="str">
            <v>PERMISOS MUNICIPALES [03VA000100]</v>
          </cell>
          <cell r="AE1584" t="str">
            <v>Indice Gral Construccion CAC [IGralCAC]</v>
          </cell>
          <cell r="AF1584" t="str">
            <v>GG</v>
          </cell>
          <cell r="AJ1584" t="str">
            <v>TASA DE DERECHOS Y SERVICIOS [001]PERMISOS MUNICIPALES [03VA000100]Indice Gral Construccion CAC [IGralCAC]</v>
          </cell>
          <cell r="AN1584">
            <v>222.05520753811587</v>
          </cell>
        </row>
        <row r="1585">
          <cell r="AB1585" t="str">
            <v>TASA DE DERECHOS Y SERVICIOS [001]</v>
          </cell>
          <cell r="AC1585" t="str">
            <v>OTROS [98TD000008]</v>
          </cell>
          <cell r="AE1585" t="str">
            <v>Indice Gral Construccion CAC [IGralCAC]</v>
          </cell>
          <cell r="AF1585" t="str">
            <v>GG</v>
          </cell>
          <cell r="AJ1585" t="str">
            <v>TASA DE DERECHOS Y SERVICIOS [001]OTROS [98TD000008]Indice Gral Construccion CAC [IGralCAC]</v>
          </cell>
          <cell r="AN1585">
            <v>44411.041507623173</v>
          </cell>
        </row>
        <row r="1586">
          <cell r="AE1586" t="str">
            <v>Sub Albañileria [S/mamp]</v>
          </cell>
          <cell r="AF1586" t="str">
            <v>MO</v>
          </cell>
          <cell r="AJ1586" t="str">
            <v>-</v>
          </cell>
          <cell r="AN1586">
            <v>424432.9248712511</v>
          </cell>
        </row>
        <row r="1587">
          <cell r="AE1587" t="str">
            <v>Sub Albañileria [S/mamp]</v>
          </cell>
          <cell r="AF1587" t="str">
            <v>MO</v>
          </cell>
          <cell r="AJ1587" t="str">
            <v>-</v>
          </cell>
          <cell r="AN1587">
            <v>132696.15268100574</v>
          </cell>
        </row>
        <row r="1588">
          <cell r="AB1588" t="str">
            <v>CONTRAPISOS Y CARPETAS [014]</v>
          </cell>
          <cell r="AC1588" t="str">
            <v>Contrapiso 8cm [Contrapiso]</v>
          </cell>
          <cell r="AE1588" t="str">
            <v/>
          </cell>
          <cell r="AF1588" t="str">
            <v>MAT</v>
          </cell>
          <cell r="AJ1588" t="str">
            <v>-</v>
          </cell>
          <cell r="AN1588">
            <v>3291.346602094241</v>
          </cell>
        </row>
        <row r="1589">
          <cell r="AB1589" t="str">
            <v>TASA DE DERECHOS Y SERVICIOS [001]</v>
          </cell>
          <cell r="AC1589" t="str">
            <v>PERMISOS MUNICIPALES [03VA000100]</v>
          </cell>
          <cell r="AE1589" t="str">
            <v>Indice Gral Construccion CAC [IGralCAC]</v>
          </cell>
          <cell r="AF1589" t="str">
            <v>GG</v>
          </cell>
          <cell r="AJ1589" t="str">
            <v>TASA DE DERECHOS Y SERVICIOS [001]PERMISOS MUNICIPALES [03VA000100]Indice Gral Construccion CAC [IGralCAC]</v>
          </cell>
          <cell r="AN1589">
            <v>222.05520753811587</v>
          </cell>
        </row>
        <row r="1590">
          <cell r="AB1590" t="str">
            <v>TASA DE DERECHOS Y SERVICIOS [001]</v>
          </cell>
          <cell r="AC1590" t="str">
            <v>PERMISOS MUNICIPALES [03VA000100]</v>
          </cell>
          <cell r="AE1590" t="str">
            <v>Indice Gral Construccion CAC [IGralCAC]</v>
          </cell>
          <cell r="AF1590" t="str">
            <v>GG</v>
          </cell>
          <cell r="AJ1590" t="str">
            <v>TASA DE DERECHOS Y SERVICIOS [001]PERMISOS MUNICIPALES [03VA000100]Indice Gral Construccion CAC [IGralCAC]</v>
          </cell>
          <cell r="AN1590">
            <v>1501.0932029576634</v>
          </cell>
        </row>
        <row r="1591">
          <cell r="AB1591" t="str">
            <v>CARPINTERIA DE MADERA [019]</v>
          </cell>
          <cell r="AC1591" t="str">
            <v>Puertas de 60 marco de chapa de 12 cm [PuertaMad60]</v>
          </cell>
          <cell r="AE1591" t="str">
            <v>Indice Materiales Construccion CAC [IMatCAC]</v>
          </cell>
          <cell r="AF1591" t="str">
            <v>MAT</v>
          </cell>
          <cell r="AJ1591" t="str">
            <v>CARPINTERIA DE MADERA [019]Puertas de 60 marco de chapa de 12 cm [PuertaMad60]Indice Materiales Construccion CAC [IMatCAC]</v>
          </cell>
          <cell r="AN1591">
            <v>526112.97590827232</v>
          </cell>
        </row>
        <row r="1592">
          <cell r="AB1592" t="str">
            <v>CARPINTERIA DE MADERA [019]</v>
          </cell>
          <cell r="AC1592" t="str">
            <v>Puertas de 70 marco de chapa de 17 cm [PuertaMad70]</v>
          </cell>
          <cell r="AE1592" t="str">
            <v>Indice Materiales Construccion CAC [IMatCAC]</v>
          </cell>
          <cell r="AF1592" t="str">
            <v>MAT</v>
          </cell>
          <cell r="AJ1592" t="str">
            <v>CARPINTERIA DE MADERA [019]Puertas de 70 marco de chapa de 17 cm [PuertaMad70]Indice Materiales Construccion CAC [IMatCAC]</v>
          </cell>
          <cell r="AN1592">
            <v>438286.57883481676</v>
          </cell>
        </row>
        <row r="1593">
          <cell r="AB1593" t="str">
            <v>CARPINTERIA DE MADERA [019]</v>
          </cell>
          <cell r="AC1593" t="str">
            <v>Puertas de 70 marco de chapa de 17 cm [PuertaMad70]</v>
          </cell>
          <cell r="AE1593" t="str">
            <v>Indice Materiales Construccion CAC [IMatCAC]</v>
          </cell>
          <cell r="AF1593" t="str">
            <v>MAT</v>
          </cell>
          <cell r="AJ1593" t="str">
            <v>CARPINTERIA DE MADERA [019]Puertas de 70 marco de chapa de 17 cm [PuertaMad70]Indice Materiales Construccion CAC [IMatCAC]</v>
          </cell>
          <cell r="AN1593">
            <v>589694.6697050262</v>
          </cell>
        </row>
        <row r="1594">
          <cell r="AB1594" t="str">
            <v>CONTRAPISOS Y CARPETAS [014]</v>
          </cell>
          <cell r="AC1594" t="str">
            <v>Contrapiso 8cm [Contrapiso]</v>
          </cell>
          <cell r="AE1594" t="str">
            <v>EPS molido especial por bolsa [EPS]</v>
          </cell>
          <cell r="AF1594" t="str">
            <v>MAT</v>
          </cell>
          <cell r="AJ1594" t="str">
            <v>CONTRAPISOS Y CARPETAS [014]Contrapiso 8cm [Contrapiso]EPS molido especial por bolsa [EPS]</v>
          </cell>
          <cell r="AN1594">
            <v>39659.478973821992</v>
          </cell>
        </row>
        <row r="1595">
          <cell r="AB1595" t="str">
            <v>CARPINTERIA DE MADERA [019]</v>
          </cell>
          <cell r="AC1595" t="str">
            <v>Puertas de 60 marco de chapa de 12 cm [PuertaMad60]</v>
          </cell>
          <cell r="AE1595" t="str">
            <v>Indice Materiales Construccion CAC [IMatCAC]</v>
          </cell>
          <cell r="AF1595" t="str">
            <v>MAT</v>
          </cell>
          <cell r="AJ1595" t="str">
            <v>CARPINTERIA DE MADERA [019]Puertas de 60 marco de chapa de 12 cm [PuertaMad60]Indice Materiales Construccion CAC [IMatCAC]</v>
          </cell>
          <cell r="AN1595">
            <v>294004.31006638741</v>
          </cell>
        </row>
        <row r="1596">
          <cell r="AB1596" t="str">
            <v>HERRERIA [023]</v>
          </cell>
          <cell r="AC1596" t="str">
            <v>Baranda Tipo 1-Metal y Hormigon [BarandaHormigon]</v>
          </cell>
          <cell r="AE1596" t="str">
            <v>Indice Gral Construccion CAC [IGralCAC]</v>
          </cell>
          <cell r="AF1596" t="str">
            <v>GG</v>
          </cell>
          <cell r="AJ1596" t="str">
            <v>HERRERIA [023]Baranda Tipo 1-Metal y Hormigon [BarandaHormigon]Indice Gral Construccion CAC [IGralCAC]</v>
          </cell>
          <cell r="AN1596">
            <v>2220.5520753811588</v>
          </cell>
        </row>
        <row r="1597">
          <cell r="AB1597" t="str">
            <v>DECORACION EQUIPAMIENTO [034]</v>
          </cell>
          <cell r="AC1597" t="str">
            <v>Decoración Equipamiento MAT+MO [03DE004001]</v>
          </cell>
          <cell r="AE1597" t="str">
            <v>Indice Gral Construccion CAC [IGralCAC]</v>
          </cell>
          <cell r="AF1597" t="str">
            <v>GG</v>
          </cell>
          <cell r="AJ1597" t="str">
            <v>DECORACION EQUIPAMIENTO [034]Decoración Equipamiento MAT+MO [03DE004001]Indice Gral Construccion CAC [IGralCAC]</v>
          </cell>
          <cell r="AN1597">
            <v>8899.9727181276849</v>
          </cell>
        </row>
        <row r="1598">
          <cell r="AB1598" t="str">
            <v>TASA DE DERECHOS Y SERVICIOS [001]</v>
          </cell>
          <cell r="AC1598" t="str">
            <v>PROYECTO [98TD000003]</v>
          </cell>
          <cell r="AE1598" t="str">
            <v>Indice Gral Construccion CAC [IGralCAC]</v>
          </cell>
          <cell r="AF1598" t="str">
            <v>GG</v>
          </cell>
          <cell r="AJ1598" t="str">
            <v>TASA DE DERECHOS Y SERVICIOS [001]PROYECTO [98TD000003]Indice Gral Construccion CAC [IGralCAC]</v>
          </cell>
          <cell r="AN1598">
            <v>4441.1041507623177</v>
          </cell>
        </row>
        <row r="1599">
          <cell r="AB1599" t="str">
            <v>SEGURIDAD E HIGIENE [036]</v>
          </cell>
          <cell r="AC1599" t="str">
            <v>BAÑO QUIMICOS [03TP000007]</v>
          </cell>
          <cell r="AE1599" t="str">
            <v>Indice Gral Construccion CAC [IGralCAC]</v>
          </cell>
          <cell r="AF1599" t="str">
            <v>GG</v>
          </cell>
          <cell r="AJ1599" t="str">
            <v>SEGURIDAD E HIGIENE [036]BAÑO QUIMICOS [03TP000007]Indice Gral Construccion CAC [IGralCAC]</v>
          </cell>
          <cell r="AN1599">
            <v>5107.2697733766654</v>
          </cell>
        </row>
        <row r="1600">
          <cell r="AB1600" t="str">
            <v>SEGURIDAD E HIGIENE [036]</v>
          </cell>
          <cell r="AC1600" t="str">
            <v>CONSTRUCCION BAÑO DE OBRA [03TP000008a]</v>
          </cell>
          <cell r="AE1600" t="str">
            <v>Indice Gral Construccion CAC [IGralCAC]</v>
          </cell>
          <cell r="AF1600" t="str">
            <v>GG</v>
          </cell>
          <cell r="AJ1600" t="str">
            <v>SEGURIDAD E HIGIENE [036]CONSTRUCCION BAÑO DE OBRA [03TP000008a]Indice Gral Construccion CAC [IGralCAC]</v>
          </cell>
          <cell r="AN1600">
            <v>666.16562261434763</v>
          </cell>
        </row>
        <row r="1601">
          <cell r="AB1601" t="str">
            <v>TASA DE DERECHOS Y SERVICIOS [001]</v>
          </cell>
          <cell r="AC1601" t="str">
            <v>PROYECTO [98TD000003]</v>
          </cell>
          <cell r="AE1601" t="str">
            <v>Indice Gral Construccion CAC [IGralCAC]</v>
          </cell>
          <cell r="AF1601" t="str">
            <v>GG</v>
          </cell>
          <cell r="AJ1601" t="str">
            <v>TASA DE DERECHOS Y SERVICIOS [001]PROYECTO [98TD000003]Indice Gral Construccion CAC [IGralCAC]</v>
          </cell>
          <cell r="AN1601">
            <v>4441.1041507623177</v>
          </cell>
        </row>
        <row r="1602">
          <cell r="AB1602" t="str">
            <v>CONTRAPISOS Y CARPETAS [014]</v>
          </cell>
          <cell r="AC1602" t="str">
            <v>Contrapiso 8cm [Contrapiso]</v>
          </cell>
          <cell r="AE1602" t="str">
            <v>Cemento de albañileria x kg [CemAlb2]</v>
          </cell>
          <cell r="AF1602" t="str">
            <v>MAT</v>
          </cell>
          <cell r="AJ1602" t="str">
            <v>CONTRAPISOS Y CARPETAS [014]Contrapiso 8cm [Contrapiso]Cemento de albañileria x kg [CemAlb2]</v>
          </cell>
          <cell r="AN1602">
            <v>8503.2427156020931</v>
          </cell>
        </row>
        <row r="1603">
          <cell r="AB1603" t="str">
            <v>CONTRAPISOS Y CARPETAS [014]</v>
          </cell>
          <cell r="AE1603" t="str">
            <v>Arena Mediana [ArenaM]</v>
          </cell>
          <cell r="AF1603" t="str">
            <v>MAT</v>
          </cell>
          <cell r="AJ1603" t="str">
            <v>-</v>
          </cell>
          <cell r="AN1603">
            <v>8165.9874345549742</v>
          </cell>
        </row>
        <row r="1604">
          <cell r="AB1604" t="str">
            <v>MAMPOSTERIA [009]</v>
          </cell>
          <cell r="AE1604" t="str">
            <v>Arena Mediana [ArenaM]</v>
          </cell>
          <cell r="AF1604" t="str">
            <v>MAT</v>
          </cell>
          <cell r="AJ1604" t="str">
            <v>-</v>
          </cell>
          <cell r="AN1604">
            <v>24497.962303664921</v>
          </cell>
        </row>
        <row r="1605">
          <cell r="AB1605" t="str">
            <v>CIMENTACIONES [007]</v>
          </cell>
          <cell r="AC1605" t="str">
            <v/>
          </cell>
          <cell r="AE1605" t="str">
            <v>ARENA LAVADA [AR02]</v>
          </cell>
          <cell r="AF1605" t="str">
            <v>MAT</v>
          </cell>
          <cell r="AJ1605" t="str">
            <v>-</v>
          </cell>
          <cell r="AN1605">
            <v>8165.9874345549742</v>
          </cell>
        </row>
        <row r="1606">
          <cell r="AB1606" t="str">
            <v>CIMENTACIONES [007]</v>
          </cell>
          <cell r="AC1606" t="str">
            <v/>
          </cell>
          <cell r="AE1606" t="str">
            <v>ARENA LAVADA [AR02]</v>
          </cell>
          <cell r="AF1606" t="str">
            <v>MAT</v>
          </cell>
          <cell r="AJ1606" t="str">
            <v>-</v>
          </cell>
          <cell r="AN1606">
            <v>8165.9874345549742</v>
          </cell>
        </row>
        <row r="1607">
          <cell r="AB1607" t="str">
            <v>ESTRUCTURAS [008]</v>
          </cell>
          <cell r="AC1607" t="str">
            <v>Consumibles Varios Aditivos,Desenco,clavos,EPS [EST40]</v>
          </cell>
          <cell r="AE1607" t="str">
            <v>Indice Materiales Construccion CAC [IMatCAC]</v>
          </cell>
          <cell r="AF1607" t="str">
            <v>MAT</v>
          </cell>
          <cell r="AJ1607" t="str">
            <v>ESTRUCTURAS [008]Consumibles Varios Aditivos,Desenco,clavos,EPS [EST40]Indice Materiales Construccion CAC [IMatCAC]</v>
          </cell>
          <cell r="AN1607">
            <v>13053.104081151832</v>
          </cell>
        </row>
        <row r="1608">
          <cell r="AB1608" t="str">
            <v>MAMPOSTERIA [009]</v>
          </cell>
          <cell r="AE1608" t="str">
            <v>Arena Mediana [ArenaM]</v>
          </cell>
          <cell r="AF1608" t="str">
            <v>MAT</v>
          </cell>
          <cell r="AJ1608" t="str">
            <v>-</v>
          </cell>
          <cell r="AN1608">
            <v>4082.9937172774871</v>
          </cell>
        </row>
        <row r="1609">
          <cell r="AB1609" t="str">
            <v>CONTRAPISOS Y CARPETAS [014]</v>
          </cell>
          <cell r="AE1609" t="str">
            <v>Arena Mediana [ArenaM]</v>
          </cell>
          <cell r="AF1609" t="str">
            <v>MAT</v>
          </cell>
          <cell r="AJ1609" t="str">
            <v>-</v>
          </cell>
          <cell r="AN1609">
            <v>24497.962303664921</v>
          </cell>
        </row>
        <row r="1610">
          <cell r="AB1610" t="str">
            <v>CONTRAPISOS Y CARPETAS [014]</v>
          </cell>
          <cell r="AC1610" t="str">
            <v/>
          </cell>
          <cell r="AE1610" t="str">
            <v>Arena Mediana [ArenaM]</v>
          </cell>
          <cell r="AF1610" t="str">
            <v>MAT</v>
          </cell>
          <cell r="AJ1610" t="str">
            <v>-</v>
          </cell>
          <cell r="AN1610">
            <v>20414.968586387433</v>
          </cell>
        </row>
        <row r="1611">
          <cell r="AB1611" t="str">
            <v>MAMPOSTERIA [009]</v>
          </cell>
          <cell r="AE1611" t="str">
            <v>Arena Mediana [ArenaM]</v>
          </cell>
          <cell r="AF1611" t="str">
            <v>MAT</v>
          </cell>
          <cell r="AJ1611" t="str">
            <v>-</v>
          </cell>
          <cell r="AN1611">
            <v>8165.9874345549742</v>
          </cell>
        </row>
        <row r="1612">
          <cell r="AB1612" t="str">
            <v>MAMPOSTERIA [009]</v>
          </cell>
          <cell r="AC1612" t="str">
            <v>./Ladrillo Hueco 8 cm . Mampostería de Hueco 8 o 12 - rapibrick [MAMP6]</v>
          </cell>
          <cell r="AE1612" t="str">
            <v>Ladrillo Hueco 8x18x33 [LAD05]</v>
          </cell>
          <cell r="AF1612" t="str">
            <v>MAT</v>
          </cell>
          <cell r="AJ1612" t="str">
            <v>MAMPOSTERIA [009]./Ladrillo Hueco 8 cm . Mampostería de Hueco 8 o 12 - rapibrick [MAMP6]Ladrillo Hueco 8x18x33 [LAD05]</v>
          </cell>
          <cell r="AN1612">
            <v>3323.3300528795808</v>
          </cell>
        </row>
        <row r="1613">
          <cell r="AB1613" t="str">
            <v>CONTRAPISOS Y CARPETAS [014]</v>
          </cell>
          <cell r="AE1613" t="str">
            <v>Arena Mediana [ArenaM]</v>
          </cell>
          <cell r="AF1613" t="str">
            <v>MAT</v>
          </cell>
          <cell r="AJ1613" t="str">
            <v>-</v>
          </cell>
          <cell r="AN1613">
            <v>24497.962303664921</v>
          </cell>
        </row>
        <row r="1614">
          <cell r="AB1614" t="str">
            <v>CONTRAPISOS Y CARPETAS [014]</v>
          </cell>
          <cell r="AE1614" t="str">
            <v>Arena Mediana [ArenaM]</v>
          </cell>
          <cell r="AF1614" t="str">
            <v>MAT</v>
          </cell>
          <cell r="AJ1614" t="str">
            <v>-</v>
          </cell>
          <cell r="AN1614">
            <v>8165.9874345549742</v>
          </cell>
        </row>
        <row r="1615">
          <cell r="AB1615" t="str">
            <v>CONTRAPISOS Y CARPETAS [014]</v>
          </cell>
          <cell r="AC1615" t="str">
            <v>Contrapiso 8cm [Contrapiso]</v>
          </cell>
          <cell r="AE1615" t="str">
            <v>EPS molido especial por bolsa [EPS]</v>
          </cell>
          <cell r="AF1615" t="str">
            <v>MAT</v>
          </cell>
          <cell r="AJ1615" t="str">
            <v>CONTRAPISOS Y CARPETAS [014]Contrapiso 8cm [Contrapiso]EPS molido especial por bolsa [EPS]</v>
          </cell>
          <cell r="AN1615">
            <v>4170.0975832460736</v>
          </cell>
        </row>
        <row r="1616">
          <cell r="AB1616" t="str">
            <v>MAMPOSTERIA [009]</v>
          </cell>
          <cell r="AE1616" t="str">
            <v>Arena Mediana [ArenaM]</v>
          </cell>
          <cell r="AF1616" t="str">
            <v>MAT</v>
          </cell>
          <cell r="AJ1616" t="str">
            <v>-</v>
          </cell>
          <cell r="AN1616">
            <v>20414.968586387433</v>
          </cell>
        </row>
        <row r="1617">
          <cell r="AB1617" t="str">
            <v>CONTRAPISOS Y CARPETAS [014]</v>
          </cell>
          <cell r="AC1617" t="str">
            <v/>
          </cell>
          <cell r="AE1617" t="str">
            <v>Arena Mediana [ArenaM]</v>
          </cell>
          <cell r="AF1617" t="str">
            <v>MAT</v>
          </cell>
          <cell r="AJ1617" t="str">
            <v>-</v>
          </cell>
          <cell r="AN1617">
            <v>16331.974869109948</v>
          </cell>
        </row>
        <row r="1618">
          <cell r="AB1618" t="str">
            <v>MAMPOSTERIA [009]</v>
          </cell>
          <cell r="AE1618" t="str">
            <v>Arena Mediana [ArenaM]</v>
          </cell>
          <cell r="AF1618" t="str">
            <v>MAT</v>
          </cell>
          <cell r="AJ1618" t="str">
            <v>-</v>
          </cell>
          <cell r="AN1618">
            <v>4082.9937172774871</v>
          </cell>
        </row>
        <row r="1619">
          <cell r="AB1619" t="str">
            <v>CONTRAPISOS Y CARPETAS [014]</v>
          </cell>
          <cell r="AE1619" t="str">
            <v>Arena Mediana [ArenaM]</v>
          </cell>
          <cell r="AF1619" t="str">
            <v>MAT</v>
          </cell>
          <cell r="AJ1619" t="str">
            <v>-</v>
          </cell>
          <cell r="AN1619">
            <v>36746.943455497385</v>
          </cell>
        </row>
        <row r="1620">
          <cell r="AB1620" t="str">
            <v>MAMPOSTERIA [009]</v>
          </cell>
          <cell r="AF1620" t="str">
            <v>MAT</v>
          </cell>
          <cell r="AJ1620" t="str">
            <v>-</v>
          </cell>
          <cell r="AN1620">
            <v>6983.0761047643982</v>
          </cell>
        </row>
        <row r="1621">
          <cell r="AB1621" t="str">
            <v>TASA DE DERECHOS Y SERVICIOS [001]</v>
          </cell>
          <cell r="AC1621" t="str">
            <v>PERMISOS MUNICIPALES [03VA000100]</v>
          </cell>
          <cell r="AE1621" t="str">
            <v>Indice Gral Construccion CAC [IGralCAC]</v>
          </cell>
          <cell r="AF1621" t="str">
            <v>GG</v>
          </cell>
          <cell r="AJ1621" t="str">
            <v>TASA DE DERECHOS Y SERVICIOS [001]PERMISOS MUNICIPALES [03VA000100]Indice Gral Construccion CAC [IGralCAC]</v>
          </cell>
          <cell r="AN1621">
            <v>222.05520753811587</v>
          </cell>
        </row>
        <row r="1622">
          <cell r="AB1622" t="str">
            <v>TASA DE DERECHOS Y SERVICIOS [001]</v>
          </cell>
          <cell r="AC1622" t="str">
            <v>PERMISOS MUNICIPALES [03VA000100]</v>
          </cell>
          <cell r="AE1622" t="str">
            <v>Indice Gral Construccion CAC [IGralCAC]</v>
          </cell>
          <cell r="AF1622" t="str">
            <v>GG</v>
          </cell>
          <cell r="AJ1622" t="str">
            <v>TASA DE DERECHOS Y SERVICIOS [001]PERMISOS MUNICIPALES [03VA000100]Indice Gral Construccion CAC [IGralCAC]</v>
          </cell>
          <cell r="AN1622">
            <v>1501.0932029576634</v>
          </cell>
        </row>
        <row r="1623">
          <cell r="AB1623" t="str">
            <v>TASA DE DERECHOS Y SERVICIOS [001]</v>
          </cell>
          <cell r="AC1623" t="str">
            <v>TEM [TEM]</v>
          </cell>
          <cell r="AE1623" t="str">
            <v>Indice Gral Construccion CAC [IGralCAC]</v>
          </cell>
          <cell r="AF1623" t="str">
            <v>GG</v>
          </cell>
          <cell r="AJ1623" t="str">
            <v>TASA DE DERECHOS Y SERVICIOS [001]TEM [TEM]Indice Gral Construccion CAC [IGralCAC]</v>
          </cell>
          <cell r="AN1623">
            <v>4012.0712842779235</v>
          </cell>
        </row>
        <row r="1624">
          <cell r="AB1624" t="str">
            <v>TASA DE DERECHOS Y SERVICIOS [001]</v>
          </cell>
          <cell r="AC1624" t="str">
            <v>IIBB [IIBB]</v>
          </cell>
          <cell r="AE1624" t="str">
            <v>Indice Gral Construccion CAC [IGralCAC]</v>
          </cell>
          <cell r="AF1624" t="str">
            <v>GG</v>
          </cell>
          <cell r="AJ1624" t="str">
            <v>TASA DE DERECHOS Y SERVICIOS [001]IIBB [IIBB]Indice Gral Construccion CAC [IGralCAC]</v>
          </cell>
          <cell r="AN1624">
            <v>7786.6545240938331</v>
          </cell>
        </row>
        <row r="1625">
          <cell r="AB1625" t="str">
            <v>SERVICIOS VARIOS [002]</v>
          </cell>
          <cell r="AC1625" t="str">
            <v>ALARMA + Camaras e Internet [03VA000029]</v>
          </cell>
          <cell r="AE1625" t="str">
            <v>Indice Gral Construccion CAC [IGralCAC]</v>
          </cell>
          <cell r="AF1625" t="str">
            <v>GG</v>
          </cell>
          <cell r="AJ1625" t="str">
            <v>SERVICIOS VARIOS [002]ALARMA + Camaras e Internet [03VA000029]Indice Gral Construccion CAC [IGralCAC]</v>
          </cell>
          <cell r="AN1625">
            <v>2826.1410373791082</v>
          </cell>
        </row>
        <row r="1626">
          <cell r="AB1626" t="str">
            <v>MAMPOSTERIA [009]</v>
          </cell>
          <cell r="AC1626" t="str">
            <v/>
          </cell>
          <cell r="AE1626" t="str">
            <v/>
          </cell>
          <cell r="AF1626" t="str">
            <v>MAT</v>
          </cell>
          <cell r="AJ1626" t="str">
            <v>-</v>
          </cell>
          <cell r="AN1626">
            <v>39390.00138848168</v>
          </cell>
        </row>
        <row r="1627">
          <cell r="AB1627" t="str">
            <v>SERVICIOS VARIOS [002]</v>
          </cell>
          <cell r="AC1627" t="str">
            <v>FLETES [03VA000032]</v>
          </cell>
          <cell r="AE1627" t="str">
            <v>Indice Gral Construccion CAC [IGralCAC]</v>
          </cell>
          <cell r="AF1627" t="str">
            <v>GG</v>
          </cell>
          <cell r="AJ1627" t="str">
            <v>SERVICIOS VARIOS [002]FLETES [03VA000032]Indice Gral Construccion CAC [IGralCAC]</v>
          </cell>
          <cell r="AN1627">
            <v>1665.4140565358691</v>
          </cell>
        </row>
        <row r="1628">
          <cell r="AB1628" t="str">
            <v>INSTALACION SANITARIA [028]</v>
          </cell>
          <cell r="AC1628" t="str">
            <v>Básico primario y secundario en baños cocinas y lavaderos x depto [Basico1y2]</v>
          </cell>
          <cell r="AE1628" t="str">
            <v>Ud subcontrato por instalacion sanitaria [SCSanit]</v>
          </cell>
          <cell r="AF1628" t="str">
            <v>MO</v>
          </cell>
          <cell r="AJ1628" t="str">
            <v>INSTALACION SANITARIA [028]Básico primario y secundario en baños cocinas y lavaderos x depto [Basico1y2]Ud subcontrato por instalacion sanitaria [SCSanit]</v>
          </cell>
          <cell r="AN1628">
            <v>493085.76216298086</v>
          </cell>
        </row>
        <row r="1629">
          <cell r="AB1629" t="str">
            <v>INSTALACION SANITARIA [028]</v>
          </cell>
          <cell r="AC1629" t="str">
            <v>CDV y ventilación subsidiaria por piso [CDVyVent]</v>
          </cell>
          <cell r="AE1629" t="str">
            <v>Ud subcontrato por instalacion sanitaria [SCSanit]</v>
          </cell>
          <cell r="AF1629" t="str">
            <v>MO</v>
          </cell>
          <cell r="AJ1629" t="str">
            <v>INSTALACION SANITARIA [028]CDV y ventilación subsidiaria por piso [CDVyVent]Ud subcontrato por instalacion sanitaria [SCSanit]</v>
          </cell>
          <cell r="AN1629">
            <v>80943.81843380793</v>
          </cell>
        </row>
        <row r="1630">
          <cell r="AB1630" t="str">
            <v>INSTALACION SANITARIA [028]</v>
          </cell>
          <cell r="AC1630" t="str">
            <v>Pluviales Verticales en columnas por piso [PluvVert]</v>
          </cell>
          <cell r="AE1630" t="str">
            <v>Ud subcontrato por instalacion sanitaria [SCSanit]</v>
          </cell>
          <cell r="AF1630" t="str">
            <v>MO</v>
          </cell>
          <cell r="AJ1630" t="str">
            <v>INSTALACION SANITARIA [028]Pluviales Verticales en columnas por piso [PluvVert]Ud subcontrato por instalacion sanitaria [SCSanit]</v>
          </cell>
          <cell r="AN1630">
            <v>59524.433520145409</v>
          </cell>
        </row>
        <row r="1631">
          <cell r="AB1631" t="str">
            <v>MAMPOSTERIA [009]</v>
          </cell>
          <cell r="AF1631" t="str">
            <v>MAT</v>
          </cell>
          <cell r="AJ1631" t="str">
            <v>-</v>
          </cell>
          <cell r="AN1631">
            <v>4216.2807788481678</v>
          </cell>
        </row>
        <row r="1632">
          <cell r="AB1632" t="str">
            <v>Ventas y Administracion [038]</v>
          </cell>
          <cell r="AC1632" t="str">
            <v>Fiduciario [Fiduciario]</v>
          </cell>
          <cell r="AE1632" t="str">
            <v>Indice Mano de Obra Construccion CAC [IMoCAC]</v>
          </cell>
          <cell r="AF1632" t="str">
            <v>MO</v>
          </cell>
          <cell r="AJ1632" t="str">
            <v>Ventas y Administracion [038]Fiduciario [Fiduciario]Indice Mano de Obra Construccion CAC [IMoCAC]</v>
          </cell>
          <cell r="AN1632">
            <v>20289.669797031202</v>
          </cell>
        </row>
        <row r="1633">
          <cell r="AB1633" t="str">
            <v>REVOQUES [011]</v>
          </cell>
          <cell r="AC1633" t="str">
            <v>Revoque con terminacion yeso Alpress [RECOQ9]</v>
          </cell>
          <cell r="AE1633" t="str">
            <v/>
          </cell>
          <cell r="AF1633" t="str">
            <v>MAT</v>
          </cell>
          <cell r="AJ1633" t="str">
            <v>-</v>
          </cell>
          <cell r="AN1633">
            <v>24951.62827225131</v>
          </cell>
        </row>
        <row r="1634">
          <cell r="AB1634" t="str">
            <v>MAMPOSTERIA [009]</v>
          </cell>
          <cell r="AC1634" t="str">
            <v/>
          </cell>
          <cell r="AE1634" t="str">
            <v/>
          </cell>
          <cell r="AF1634" t="str">
            <v>MAT</v>
          </cell>
          <cell r="AJ1634" t="str">
            <v>-</v>
          </cell>
          <cell r="AN1634">
            <v>21083.331974607328</v>
          </cell>
        </row>
        <row r="1635">
          <cell r="AB1635" t="str">
            <v>AYUDA DE GREMIOS [003]</v>
          </cell>
          <cell r="AC1635" t="str">
            <v>ADICIONALES Vs [99SG999002]</v>
          </cell>
          <cell r="AE1635" t="str">
            <v>Indice Gral Construccion CAC [IGralCAC]</v>
          </cell>
          <cell r="AF1635" t="str">
            <v>GG</v>
          </cell>
          <cell r="AJ1635" t="str">
            <v>AYUDA DE GREMIOS [003]ADICIONALES Vs [99SG999002]Indice Gral Construccion CAC [IGralCAC]</v>
          </cell>
          <cell r="AN1635">
            <v>10827.41191955853</v>
          </cell>
        </row>
        <row r="1636">
          <cell r="AE1636" t="str">
            <v>Sub Albañileria [S/mamp]</v>
          </cell>
          <cell r="AF1636" t="str">
            <v>MO</v>
          </cell>
          <cell r="AJ1636" t="str">
            <v>-</v>
          </cell>
          <cell r="AN1636">
            <v>341585.58012723416</v>
          </cell>
        </row>
        <row r="1637">
          <cell r="AE1637" t="str">
            <v>Sub Albañileria [S/mamp]</v>
          </cell>
          <cell r="AF1637" t="str">
            <v>MO</v>
          </cell>
          <cell r="AJ1637" t="str">
            <v>-</v>
          </cell>
          <cell r="AN1637">
            <v>129271.73583762496</v>
          </cell>
        </row>
        <row r="1638">
          <cell r="AE1638" t="str">
            <v>Sub Albañileria [S/mamp]</v>
          </cell>
          <cell r="AF1638" t="str">
            <v>MO</v>
          </cell>
          <cell r="AJ1638" t="str">
            <v>-</v>
          </cell>
          <cell r="AN1638">
            <v>42805.21054225992</v>
          </cell>
        </row>
        <row r="1639">
          <cell r="AB1639" t="str">
            <v>SERVICIOS VARIOS [002]</v>
          </cell>
          <cell r="AC1639" t="str">
            <v>FLETES [03VA000032]</v>
          </cell>
          <cell r="AE1639" t="str">
            <v>Indice Gral Construccion CAC [IGralCAC]</v>
          </cell>
          <cell r="AF1639" t="str">
            <v>GG</v>
          </cell>
          <cell r="AJ1639" t="str">
            <v>SERVICIOS VARIOS [002]FLETES [03VA000032]Indice Gral Construccion CAC [IGralCAC]</v>
          </cell>
          <cell r="AN1639">
            <v>22470.099533593253</v>
          </cell>
        </row>
        <row r="1640">
          <cell r="AB1640" t="str">
            <v>AYUDA DE GREMIOS [003]</v>
          </cell>
          <cell r="AC1640" t="str">
            <v>ADICIONALES Vs [99SG999002]</v>
          </cell>
          <cell r="AE1640" t="str">
            <v>Indice Gral Construccion CAC [IGralCAC]</v>
          </cell>
          <cell r="AF1640" t="str">
            <v>GG</v>
          </cell>
          <cell r="AJ1640" t="str">
            <v>AYUDA DE GREMIOS [003]ADICIONALES Vs [99SG999002]Indice Gral Construccion CAC [IGralCAC]</v>
          </cell>
          <cell r="AN1640">
            <v>194609.56138025757</v>
          </cell>
        </row>
        <row r="1641">
          <cell r="AB1641" t="str">
            <v>TASA DE DERECHOS Y SERVICIOS [001]</v>
          </cell>
          <cell r="AC1641" t="str">
            <v>PERMISOS MUNICIPALES [03VA000100]</v>
          </cell>
          <cell r="AE1641" t="str">
            <v>Indice Gral Construccion CAC [IGralCAC]</v>
          </cell>
          <cell r="AF1641" t="str">
            <v>GG</v>
          </cell>
          <cell r="AJ1641" t="str">
            <v>TASA DE DERECHOS Y SERVICIOS [001]PERMISOS MUNICIPALES [03VA000100]Indice Gral Construccion CAC [IGralCAC]</v>
          </cell>
          <cell r="AN1641">
            <v>8488.7042682463398</v>
          </cell>
        </row>
        <row r="1642">
          <cell r="AB1642" t="str">
            <v>AYUDA DE GREMIOS [003]</v>
          </cell>
          <cell r="AC1642" t="str">
            <v>SERVICIO DE CONTENEDOR ESTRUCTURA [03VA000026]</v>
          </cell>
          <cell r="AE1642" t="str">
            <v>Indice Gral Construccion CAC [IGralCAC]</v>
          </cell>
          <cell r="AF1642" t="str">
            <v>GG</v>
          </cell>
          <cell r="AJ1642" t="str">
            <v>AYUDA DE GREMIOS [003]SERVICIO DE CONTENEDOR ESTRUCTURA [03VA000026]Indice Gral Construccion CAC [IGralCAC]</v>
          </cell>
          <cell r="AN1642">
            <v>107035.25098720939</v>
          </cell>
        </row>
        <row r="1643">
          <cell r="AB1643" t="str">
            <v>AYUDA DE GREMIOS [003]</v>
          </cell>
          <cell r="AC1643" t="str">
            <v>ADICIONALES Vs [99SG999002]</v>
          </cell>
          <cell r="AE1643" t="str">
            <v>Indice Gral Construccion CAC [IGralCAC]</v>
          </cell>
          <cell r="AF1643" t="str">
            <v>GG</v>
          </cell>
          <cell r="AJ1643" t="str">
            <v>AYUDA DE GREMIOS [003]ADICIONALES Vs [99SG999002]Indice Gral Construccion CAC [IGralCAC]</v>
          </cell>
          <cell r="AN1643">
            <v>438520.21963750117</v>
          </cell>
        </row>
        <row r="1644">
          <cell r="AB1644" t="str">
            <v>Ventas y Administracion [038]</v>
          </cell>
          <cell r="AC1644" t="str">
            <v>Gastos bancarios [Banco]</v>
          </cell>
          <cell r="AE1644" t="str">
            <v>Indice Gral Construccion CAC [IGralCAC]</v>
          </cell>
          <cell r="AF1644" t="str">
            <v>GG</v>
          </cell>
          <cell r="AJ1644" t="str">
            <v>Ventas y Administracion [038]Gastos bancarios [Banco]Indice Gral Construccion CAC [IGralCAC]</v>
          </cell>
          <cell r="AN1644">
            <v>3130.9784262874336</v>
          </cell>
        </row>
        <row r="1645">
          <cell r="AB1645" t="str">
            <v>ESTRUCTURAS [008]</v>
          </cell>
          <cell r="AC1645" t="str">
            <v>LOSA DE PILETA [EST33]</v>
          </cell>
          <cell r="AE1645" t="str">
            <v>Indice Mano de Obra SC ENEX [IMOENEX]</v>
          </cell>
          <cell r="AF1645" t="str">
            <v>MO</v>
          </cell>
          <cell r="AJ1645" t="str">
            <v>ESTRUCTURAS [008]LOSA DE PILETA [EST33]Indice Mano de Obra SC ENEX [IMOENEX]</v>
          </cell>
          <cell r="AN1645">
            <v>279836.81664647075</v>
          </cell>
        </row>
        <row r="1646">
          <cell r="AB1646" t="str">
            <v>ESTRUCTURAS [008]</v>
          </cell>
          <cell r="AC1646" t="str">
            <v>LOSA MACIZA ESCALERA [EST23]</v>
          </cell>
          <cell r="AE1646" t="str">
            <v>Indice Mano de Obra SC ENEX [IMOENEX]</v>
          </cell>
          <cell r="AF1646" t="str">
            <v>MO</v>
          </cell>
          <cell r="AJ1646" t="str">
            <v>ESTRUCTURAS [008]LOSA MACIZA ESCALERA [EST23]Indice Mano de Obra SC ENEX [IMOENEX]</v>
          </cell>
          <cell r="AN1646">
            <v>141870.63626173884</v>
          </cell>
        </row>
        <row r="1647">
          <cell r="AB1647" t="str">
            <v>ESTRUCTURAS [008]</v>
          </cell>
          <cell r="AC1647" t="str">
            <v>VIGAS HºAº [EST18]</v>
          </cell>
          <cell r="AE1647" t="str">
            <v>Indice Mano de Obra SC ENEX [IMOENEX]</v>
          </cell>
          <cell r="AF1647" t="str">
            <v>MO</v>
          </cell>
          <cell r="AJ1647" t="str">
            <v>ESTRUCTURAS [008]VIGAS HºAº [EST18]Indice Mano de Obra SC ENEX [IMOENEX]</v>
          </cell>
          <cell r="AN1647">
            <v>2249860.015510451</v>
          </cell>
        </row>
        <row r="1648">
          <cell r="AB1648" t="str">
            <v>ESTRUCTURAS [008]</v>
          </cell>
          <cell r="AC1648" t="str">
            <v>COLUMNAS HºAº [EST12]</v>
          </cell>
          <cell r="AE1648" t="str">
            <v>Indice Mano de Obra SC ENEX [IMOENEX]</v>
          </cell>
          <cell r="AF1648" t="str">
            <v>MO</v>
          </cell>
          <cell r="AJ1648" t="str">
            <v>ESTRUCTURAS [008]COLUMNAS HºAº [EST12]Indice Mano de Obra SC ENEX [IMOENEX]</v>
          </cell>
          <cell r="AN1648">
            <v>2375453.5210087849</v>
          </cell>
        </row>
        <row r="1649">
          <cell r="AB1649" t="str">
            <v>ESTRUCTURAS [008]</v>
          </cell>
          <cell r="AC1649" t="str">
            <v>VIGAS HºAº CUBIERTA CASETONADO [EST35]</v>
          </cell>
          <cell r="AE1649" t="str">
            <v>Indice Mano de Obra SC ENEX [IMOENEX]</v>
          </cell>
          <cell r="AF1649" t="str">
            <v>MO</v>
          </cell>
          <cell r="AJ1649" t="str">
            <v>ESTRUCTURAS [008]VIGAS HºAº CUBIERTA CASETONADO [EST35]Indice Mano de Obra SC ENEX [IMOENEX]</v>
          </cell>
          <cell r="AN1649">
            <v>561672.37979400181</v>
          </cell>
        </row>
        <row r="1650">
          <cell r="AB1650" t="str">
            <v>ESTRUCTURAS [008]</v>
          </cell>
          <cell r="AC1650" t="str">
            <v>VIGA Hº Aº (CAJA ASCENSOR) [EST27]</v>
          </cell>
          <cell r="AE1650" t="str">
            <v>Indice Mano de Obra SC ENEX [IMOENEX]</v>
          </cell>
          <cell r="AF1650" t="str">
            <v>MO</v>
          </cell>
          <cell r="AJ1650" t="str">
            <v>ESTRUCTURAS [008]VIGA Hº Aº (CAJA ASCENSOR) [EST27]Indice Mano de Obra SC ENEX [IMOENEX]</v>
          </cell>
          <cell r="AN1650">
            <v>87104.387140260515</v>
          </cell>
        </row>
        <row r="1651">
          <cell r="AB1651" t="str">
            <v>ESTRUCTURAS [008]</v>
          </cell>
          <cell r="AC1651" t="str">
            <v>LOSA EN VOLADIZO [EST20]</v>
          </cell>
          <cell r="AE1651" t="str">
            <v>Indice Mano de Obra SC ENEX [IMOENEX]</v>
          </cell>
          <cell r="AF1651" t="str">
            <v>MO</v>
          </cell>
          <cell r="AJ1651" t="str">
            <v>ESTRUCTURAS [008]LOSA EN VOLADIZO [EST20]Indice Mano de Obra SC ENEX [IMOENEX]</v>
          </cell>
          <cell r="AN1651">
            <v>282160.3476825204</v>
          </cell>
        </row>
        <row r="1652">
          <cell r="AB1652" t="str">
            <v>ESTRUCTURAS [008]</v>
          </cell>
          <cell r="AC1652" t="str">
            <v>Hº ESTRUCTURAL - TABIQUES [EST14]</v>
          </cell>
          <cell r="AE1652" t="str">
            <v>Indice Mano de Obra SC ENEX [IMOENEX]</v>
          </cell>
          <cell r="AF1652" t="str">
            <v>MO</v>
          </cell>
          <cell r="AJ1652" t="str">
            <v>ESTRUCTURAS [008]Hº ESTRUCTURAL - TABIQUES [EST14]Indice Mano de Obra SC ENEX [IMOENEX]</v>
          </cell>
          <cell r="AN1652">
            <v>700888.68635262048</v>
          </cell>
        </row>
        <row r="1653">
          <cell r="AB1653" t="str">
            <v>ESTRUCTURAS [008]</v>
          </cell>
          <cell r="AC1653" t="str">
            <v>VIGAS DE Hº VISTO "C" [EST31]</v>
          </cell>
          <cell r="AE1653" t="str">
            <v>Indice Mano de Obra SC ENEX [IMOENEX]</v>
          </cell>
          <cell r="AF1653" t="str">
            <v>MO</v>
          </cell>
          <cell r="AJ1653" t="str">
            <v>ESTRUCTURAS [008]VIGAS DE Hº VISTO "C" [EST31]Indice Mano de Obra SC ENEX [IMOENEX]</v>
          </cell>
          <cell r="AN1653">
            <v>91859.168524689492</v>
          </cell>
        </row>
        <row r="1654">
          <cell r="AB1654" t="str">
            <v>ESTRUCTURAS [008]</v>
          </cell>
          <cell r="AC1654" t="str">
            <v>LOSA EN VOLADIZO-Hº VISTO [EST22]</v>
          </cell>
          <cell r="AE1654" t="str">
            <v>Indice Mano de Obra SC ENEX [IMOENEX]</v>
          </cell>
          <cell r="AF1654" t="str">
            <v>MO</v>
          </cell>
          <cell r="AJ1654" t="str">
            <v>ESTRUCTURAS [008]LOSA EN VOLADIZO-Hº VISTO [EST22]Indice Mano de Obra SC ENEX [IMOENEX]</v>
          </cell>
          <cell r="AN1654">
            <v>46073.110133292939</v>
          </cell>
        </row>
        <row r="1655">
          <cell r="AB1655" t="str">
            <v>ESTRUCTURAS [008]</v>
          </cell>
          <cell r="AC1655" t="str">
            <v>LOSA CASETONADO Hº VISTO [EST17]</v>
          </cell>
          <cell r="AE1655" t="str">
            <v>Indice Mano de Obra SC ENEX [IMOENEX]</v>
          </cell>
          <cell r="AF1655" t="str">
            <v>MO</v>
          </cell>
          <cell r="AJ1655" t="str">
            <v>ESTRUCTURAS [008]LOSA CASETONADO Hº VISTO [EST17]Indice Mano de Obra SC ENEX [IMOENEX]</v>
          </cell>
          <cell r="AN1655">
            <v>374739.67106937291</v>
          </cell>
        </row>
        <row r="1656">
          <cell r="AB1656" t="str">
            <v>ESTRUCTURAS [008]</v>
          </cell>
          <cell r="AC1656" t="str">
            <v>VIGAS Hº Aº CUBIERTA [EST34]</v>
          </cell>
          <cell r="AE1656" t="str">
            <v>Indice Mano de Obra SC ENEX [IMOENEX]</v>
          </cell>
          <cell r="AF1656" t="str">
            <v>MO</v>
          </cell>
          <cell r="AJ1656" t="str">
            <v>ESTRUCTURAS [008]VIGAS Hº Aº CUBIERTA [EST34]Indice Mano de Obra SC ENEX [IMOENEX]</v>
          </cell>
          <cell r="AN1656">
            <v>504870.91413208115</v>
          </cell>
        </row>
        <row r="1657">
          <cell r="AB1657" t="str">
            <v>ESTRUCTURAS [008]</v>
          </cell>
          <cell r="AC1657" t="str">
            <v>Hº ESTRUCTURAL- ESCALERA [EST24]</v>
          </cell>
          <cell r="AE1657" t="str">
            <v>Indice Mano de Obra SC ENEX [IMOENEX]</v>
          </cell>
          <cell r="AF1657" t="str">
            <v>MO</v>
          </cell>
          <cell r="AJ1657" t="str">
            <v>ESTRUCTURAS [008]Hº ESTRUCTURAL- ESCALERA [EST24]Indice Mano de Obra SC ENEX [IMOENEX]</v>
          </cell>
          <cell r="AN1657">
            <v>313795.43152075127</v>
          </cell>
        </row>
        <row r="1658">
          <cell r="AB1658" t="str">
            <v>ESTRUCTURAS [008]</v>
          </cell>
          <cell r="AC1658" t="str">
            <v>VIGAS DE Hº VISTO [EST19]</v>
          </cell>
          <cell r="AE1658" t="str">
            <v>Indice Mano de Obra SC ENEX [IMOENEX]</v>
          </cell>
          <cell r="AF1658" t="str">
            <v>MO</v>
          </cell>
          <cell r="AJ1658" t="str">
            <v>ESTRUCTURAS [008]VIGAS DE Hº VISTO [EST19]Indice Mano de Obra SC ENEX [IMOENEX]</v>
          </cell>
          <cell r="AN1658">
            <v>1352106.8484701605</v>
          </cell>
        </row>
        <row r="1659">
          <cell r="AB1659" t="str">
            <v>ESTRUCTURAS [008]</v>
          </cell>
          <cell r="AC1659" t="str">
            <v>COLUMNAS Hº VISTO [EST13]</v>
          </cell>
          <cell r="AE1659" t="str">
            <v>Indice Mano de Obra SC ENEX [IMOENEX]</v>
          </cell>
          <cell r="AF1659" t="str">
            <v>MO</v>
          </cell>
          <cell r="AJ1659" t="str">
            <v>ESTRUCTURAS [008]COLUMNAS Hº VISTO [EST13]Indice Mano de Obra SC ENEX [IMOENEX]</v>
          </cell>
          <cell r="AN1659">
            <v>2222221.56857013</v>
          </cell>
        </row>
        <row r="1660">
          <cell r="AB1660" t="str">
            <v>ESTRUCTURAS [008]</v>
          </cell>
          <cell r="AC1660" t="str">
            <v>LOSA CASETONADO 6CM [EST36]</v>
          </cell>
          <cell r="AE1660" t="str">
            <v>Indice Mano de Obra SC ENEX [IMOENEX]</v>
          </cell>
          <cell r="AF1660" t="str">
            <v>MO</v>
          </cell>
          <cell r="AJ1660" t="str">
            <v>ESTRUCTURAS [008]LOSA CASETONADO 6CM [EST36]Indice Mano de Obra SC ENEX [IMOENEX]</v>
          </cell>
          <cell r="AN1660">
            <v>104640.71878218722</v>
          </cell>
        </row>
        <row r="1661">
          <cell r="AB1661" t="str">
            <v>ESTRUCTURAS [008]</v>
          </cell>
          <cell r="AC1661" t="str">
            <v>LOSA MACIZA ASCENSOR [EST28]</v>
          </cell>
          <cell r="AE1661" t="str">
            <v>Indice Mano de Obra SC ENEX [IMOENEX]</v>
          </cell>
          <cell r="AF1661" t="str">
            <v>MO</v>
          </cell>
          <cell r="AJ1661" t="str">
            <v>ESTRUCTURAS [008]LOSA MACIZA ASCENSOR [EST28]Indice Mano de Obra SC ENEX [IMOENEX]</v>
          </cell>
          <cell r="AN1661">
            <v>38854.760466525295</v>
          </cell>
        </row>
        <row r="1662">
          <cell r="AB1662" t="str">
            <v>ESTRUCTURAS [008]</v>
          </cell>
          <cell r="AC1662" t="str">
            <v>LOSA EN VOLADIZO-BALCONES [EST21]</v>
          </cell>
          <cell r="AE1662" t="str">
            <v>Indice Mano de Obra SC ENEX [IMOENEX]</v>
          </cell>
          <cell r="AF1662" t="str">
            <v>MO</v>
          </cell>
          <cell r="AJ1662" t="str">
            <v>ESTRUCTURAS [008]LOSA EN VOLADIZO-BALCONES [EST21]Indice Mano de Obra SC ENEX [IMOENEX]</v>
          </cell>
          <cell r="AN1662">
            <v>271811.88839745533</v>
          </cell>
        </row>
        <row r="1663">
          <cell r="AB1663" t="str">
            <v>ESTRUCTURAS [008]</v>
          </cell>
          <cell r="AC1663" t="str">
            <v>BOVEDILLAS + LOSA CASETONADO [EST16]</v>
          </cell>
          <cell r="AE1663" t="str">
            <v>Indice Mano de Obra SC ENEX [IMOENEX]</v>
          </cell>
          <cell r="AF1663" t="str">
            <v>MO</v>
          </cell>
          <cell r="AJ1663" t="str">
            <v>ESTRUCTURAS [008]BOVEDILLAS + LOSA CASETONADO [EST16]Indice Mano de Obra SC ENEX [IMOENEX]</v>
          </cell>
          <cell r="AN1663">
            <v>2708688.5108451983</v>
          </cell>
        </row>
        <row r="1664">
          <cell r="AB1664" t="str">
            <v>CONTRAPISOS Y CARPETAS [014]</v>
          </cell>
          <cell r="AC1664" t="str">
            <v>Contrapiso 8cm [Contrapiso]</v>
          </cell>
          <cell r="AE1664" t="str">
            <v/>
          </cell>
          <cell r="AF1664" t="str">
            <v>MAT</v>
          </cell>
          <cell r="AJ1664" t="str">
            <v>-</v>
          </cell>
          <cell r="AN1664">
            <v>14011.521702127659</v>
          </cell>
        </row>
        <row r="1665">
          <cell r="AB1665" t="str">
            <v>Ventas y Administracion [038]</v>
          </cell>
          <cell r="AC1665" t="str">
            <v>Gastos de publicidad [Publicidad]</v>
          </cell>
          <cell r="AE1665" t="str">
            <v>Indice Gral Construccion CAC [IGralCAC]</v>
          </cell>
          <cell r="AF1665" t="str">
            <v>GG</v>
          </cell>
          <cell r="AJ1665" t="str">
            <v>Ventas y Administracion [038]Gastos de publicidad [Publicidad]Indice Gral Construccion CAC [IGralCAC]</v>
          </cell>
          <cell r="AN1665">
            <v>10506.150710518983</v>
          </cell>
        </row>
        <row r="1666">
          <cell r="AB1666" t="str">
            <v>Ventas y Administracion [038]</v>
          </cell>
          <cell r="AC1666" t="str">
            <v>Mensual estudio contable [EstCont]</v>
          </cell>
          <cell r="AE1666" t="str">
            <v>Indice Gral Construccion CAC [IGralCAC]</v>
          </cell>
          <cell r="AF1666" t="str">
            <v>GG</v>
          </cell>
          <cell r="AJ1666" t="str">
            <v>Ventas y Administracion [038]Mensual estudio contable [EstCont]Indice Gral Construccion CAC [IGralCAC]</v>
          </cell>
          <cell r="AN1666">
            <v>41131.580031681813</v>
          </cell>
        </row>
        <row r="1667">
          <cell r="AB1667" t="str">
            <v>Ventas y Administracion [038]</v>
          </cell>
          <cell r="AC1667" t="str">
            <v>Mensual estudio contable [EstCont]</v>
          </cell>
          <cell r="AE1667" t="str">
            <v>Indice Gral Construccion CAC [IGralCAC]</v>
          </cell>
          <cell r="AF1667" t="str">
            <v>GG</v>
          </cell>
          <cell r="AJ1667" t="str">
            <v>Ventas y Administracion [038]Mensual estudio contable [EstCont]Indice Gral Construccion CAC [IGralCAC]</v>
          </cell>
          <cell r="AN1667">
            <v>21012.301421037966</v>
          </cell>
        </row>
        <row r="1668">
          <cell r="AB1668" t="str">
            <v>TASA DE DERECHOS Y SERVICIOS [001]</v>
          </cell>
          <cell r="AC1668" t="str">
            <v>TASAS, DERECHOS, SERVICIOS [98TD000001]</v>
          </cell>
          <cell r="AE1668" t="str">
            <v>Indice Gral Construccion CAC [IGralCAC]</v>
          </cell>
          <cell r="AF1668" t="str">
            <v>GG</v>
          </cell>
          <cell r="AJ1668" t="str">
            <v>TASA DE DERECHOS Y SERVICIOS [001]TASAS, DERECHOS, SERVICIOS [98TD000001]Indice Gral Construccion CAC [IGralCAC]</v>
          </cell>
          <cell r="AN1668">
            <v>1117.8544355992196</v>
          </cell>
        </row>
        <row r="1669">
          <cell r="AB1669" t="str">
            <v>Ventas y Administracion [038]</v>
          </cell>
          <cell r="AC1669" t="str">
            <v>Mensual estudio contable [EstCont]</v>
          </cell>
          <cell r="AE1669" t="str">
            <v>Indice Gral Construccion CAC [IGralCAC]</v>
          </cell>
          <cell r="AF1669" t="str">
            <v>GG</v>
          </cell>
          <cell r="AJ1669" t="str">
            <v>Ventas y Administracion [038]Mensual estudio contable [EstCont]Indice Gral Construccion CAC [IGralCAC]</v>
          </cell>
          <cell r="AN1669">
            <v>21012.301421037966</v>
          </cell>
        </row>
        <row r="1670">
          <cell r="AB1670" t="str">
            <v>Ventas y Administracion [038]</v>
          </cell>
          <cell r="AC1670" t="str">
            <v>Mensual estudio contable [EstCont]</v>
          </cell>
          <cell r="AE1670" t="str">
            <v>Indice Gral Construccion CAC [IGralCAC]</v>
          </cell>
          <cell r="AF1670" t="str">
            <v>GG</v>
          </cell>
          <cell r="AJ1670" t="str">
            <v>Ventas y Administracion [038]Mensual estudio contable [EstCont]Indice Gral Construccion CAC [IGralCAC]</v>
          </cell>
          <cell r="AN1670">
            <v>21012.301421037966</v>
          </cell>
        </row>
        <row r="1671">
          <cell r="AB1671" t="str">
            <v>TASA DE DERECHOS Y SERVICIOS [001]</v>
          </cell>
          <cell r="AC1671" t="str">
            <v>TASAS, DERECHOS, SERVICIOS [98TD000001]</v>
          </cell>
          <cell r="AE1671" t="str">
            <v>Indice Gral Construccion CAC [IGralCAC]</v>
          </cell>
          <cell r="AF1671" t="str">
            <v>GG</v>
          </cell>
          <cell r="AJ1671" t="str">
            <v>TASA DE DERECHOS Y SERVICIOS [001]TASAS, DERECHOS, SERVICIOS [98TD000001]Indice Gral Construccion CAC [IGralCAC]</v>
          </cell>
          <cell r="AN1671">
            <v>1119.9556657413234</v>
          </cell>
        </row>
        <row r="1672">
          <cell r="AB1672" t="str">
            <v>TASA DE DERECHOS Y SERVICIOS [001]</v>
          </cell>
          <cell r="AC1672" t="str">
            <v>PERMISOS MUNICIPALES [03VA000100]</v>
          </cell>
          <cell r="AE1672" t="str">
            <v>Indice Gral Construccion CAC [IGralCAC]</v>
          </cell>
          <cell r="AF1672" t="str">
            <v>GG</v>
          </cell>
          <cell r="AJ1672" t="str">
            <v>TASA DE DERECHOS Y SERVICIOS [001]PERMISOS MUNICIPALES [03VA000100]Indice Gral Construccion CAC [IGralCAC]</v>
          </cell>
          <cell r="AN1672">
            <v>3151.8452131556946</v>
          </cell>
        </row>
        <row r="1673">
          <cell r="AB1673" t="str">
            <v>MAMPOSTERIA [009]</v>
          </cell>
          <cell r="AC1673" t="str">
            <v/>
          </cell>
          <cell r="AE1673" t="str">
            <v/>
          </cell>
          <cell r="AF1673" t="str">
            <v>MAT</v>
          </cell>
          <cell r="AJ1673" t="str">
            <v>-</v>
          </cell>
          <cell r="AN1673">
            <v>530.56786595744677</v>
          </cell>
        </row>
        <row r="1674">
          <cell r="AB1674" t="str">
            <v>MAMPOSTERIA [009]</v>
          </cell>
          <cell r="AC1674" t="str">
            <v/>
          </cell>
          <cell r="AE1674" t="str">
            <v/>
          </cell>
          <cell r="AF1674" t="str">
            <v>MAT</v>
          </cell>
          <cell r="AJ1674" t="str">
            <v>-</v>
          </cell>
          <cell r="AN1674">
            <v>1399.0451744680852</v>
          </cell>
        </row>
        <row r="1675">
          <cell r="AB1675" t="str">
            <v>MAMPOSTERIA [009]</v>
          </cell>
          <cell r="AC1675" t="str">
            <v>./Ladrillo macizo 15 cm [MAMP2]</v>
          </cell>
          <cell r="AE1675" t="str">
            <v>LADRILLO MACIZO [LAD03]</v>
          </cell>
          <cell r="AF1675" t="str">
            <v>MAT</v>
          </cell>
          <cell r="AJ1675" t="str">
            <v>MAMPOSTERIA [009]./Ladrillo macizo 15 cm [MAMP2]LADRILLO MACIZO [LAD03]</v>
          </cell>
          <cell r="AN1675">
            <v>26337.446808510638</v>
          </cell>
        </row>
        <row r="1676">
          <cell r="AB1676" t="str">
            <v>TASA DE DERECHOS Y SERVICIOS [001]</v>
          </cell>
          <cell r="AC1676" t="str">
            <v>PERMISOS MUNICIPALES [03VA000100]</v>
          </cell>
          <cell r="AE1676" t="str">
            <v>Indice Gral Construccion CAC [IGralCAC]</v>
          </cell>
          <cell r="AF1676" t="str">
            <v>GG</v>
          </cell>
          <cell r="AJ1676" t="str">
            <v>TASA DE DERECHOS Y SERVICIOS [001]PERMISOS MUNICIPALES [03VA000100]Indice Gral Construccion CAC [IGralCAC]</v>
          </cell>
          <cell r="AN1676">
            <v>210.12301421037964</v>
          </cell>
        </row>
        <row r="1677">
          <cell r="AB1677" t="str">
            <v>TASA DE DERECHOS Y SERVICIOS [001]</v>
          </cell>
          <cell r="AC1677" t="str">
            <v>Servicio de provision de energia electrica [electricidad]</v>
          </cell>
          <cell r="AE1677" t="str">
            <v>Indice Gral Construccion CAC [IGralCAC]</v>
          </cell>
          <cell r="AF1677" t="str">
            <v>GG</v>
          </cell>
          <cell r="AJ1677" t="str">
            <v>TASA DE DERECHOS Y SERVICIOS [001]Servicio de provision de energia electrica [electricidad]Indice Gral Construccion CAC [IGralCAC]</v>
          </cell>
          <cell r="AN1677">
            <v>36912.583066255866</v>
          </cell>
        </row>
        <row r="1678">
          <cell r="AB1678" t="str">
            <v>TASA DE DERECHOS Y SERVICIOS [001]</v>
          </cell>
          <cell r="AC1678" t="str">
            <v>PERMISOS MUNICIPALES [03VA000100]</v>
          </cell>
          <cell r="AE1678" t="str">
            <v>Indice Gral Construccion CAC [IGralCAC]</v>
          </cell>
          <cell r="AF1678" t="str">
            <v>GG</v>
          </cell>
          <cell r="AJ1678" t="str">
            <v>TASA DE DERECHOS Y SERVICIOS [001]PERMISOS MUNICIPALES [03VA000100]Indice Gral Construccion CAC [IGralCAC]</v>
          </cell>
          <cell r="AN1678">
            <v>1420.4315760621664</v>
          </cell>
        </row>
        <row r="1679">
          <cell r="AB1679" t="str">
            <v>AA y CALEFACCION [030]</v>
          </cell>
          <cell r="AC1679" t="str">
            <v>Cañeria para equipos desde 2300 hasta 4500 frig/h [Cañeria1/4-1/2]</v>
          </cell>
          <cell r="AE1679" t="str">
            <v>Indice Gral Construccion CAC [IGralCAC]</v>
          </cell>
          <cell r="AF1679" t="str">
            <v>GG</v>
          </cell>
          <cell r="AJ1679" t="str">
            <v>AA y CALEFACCION [030]Cañeria para equipos desde 2300 hasta 4500 frig/h [Cañeria1/4-1/2]Indice Gral Construccion CAC [IGralCAC]</v>
          </cell>
          <cell r="AN1679">
            <v>367715.27486816439</v>
          </cell>
        </row>
        <row r="1680">
          <cell r="AB1680" t="str">
            <v>AA y CALEFACCION [030]</v>
          </cell>
          <cell r="AC1680" t="str">
            <v>Cañeria para equipos de 5500 frig/h [Cañeria3/8-5/8]</v>
          </cell>
          <cell r="AE1680" t="str">
            <v>Indice Gral Construccion CAC [IGralCAC]</v>
          </cell>
          <cell r="AF1680" t="str">
            <v>GG</v>
          </cell>
          <cell r="AJ1680" t="str">
            <v>AA y CALEFACCION [030]Cañeria para equipos de 5500 frig/h [Cañeria3/8-5/8]Indice Gral Construccion CAC [IGralCAC]</v>
          </cell>
          <cell r="AN1680">
            <v>105061.50710518983</v>
          </cell>
        </row>
        <row r="1681">
          <cell r="AB1681" t="str">
            <v>AA y CALEFACCION [030]</v>
          </cell>
          <cell r="AC1681" t="str">
            <v>Cajas de pre instalacion de aire acondicionado [CajaPreinstAA]</v>
          </cell>
          <cell r="AE1681" t="str">
            <v>Indice Gral Construccion CAC [IGralCAC]</v>
          </cell>
          <cell r="AF1681" t="str">
            <v>GG</v>
          </cell>
          <cell r="AJ1681" t="str">
            <v>AA y CALEFACCION [030]Cajas de pre instalacion de aire acondicionado [CajaPreinstAA]Indice Gral Construccion CAC [IGralCAC]</v>
          </cell>
          <cell r="AN1681">
            <v>52530.753552594913</v>
          </cell>
        </row>
        <row r="1682">
          <cell r="AB1682" t="str">
            <v>ESTRUCTURAS [008]</v>
          </cell>
          <cell r="AC1682" t="str">
            <v/>
          </cell>
          <cell r="AE1682" t="str">
            <v>HIERRO TORSIONADO [AC01]</v>
          </cell>
          <cell r="AF1682" t="str">
            <v>MAT</v>
          </cell>
          <cell r="AJ1682" t="str">
            <v>-</v>
          </cell>
          <cell r="AN1682">
            <v>4102.5182457446808</v>
          </cell>
        </row>
        <row r="1683">
          <cell r="AB1683" t="str">
            <v>ESTRUCTURAS [008]</v>
          </cell>
          <cell r="AC1683" t="str">
            <v/>
          </cell>
          <cell r="AE1683" t="str">
            <v>HIERRO TORSIONADO [AC01]</v>
          </cell>
          <cell r="AF1683" t="str">
            <v>MAT</v>
          </cell>
          <cell r="AJ1683" t="str">
            <v>-</v>
          </cell>
          <cell r="AN1683">
            <v>4676.2575765957445</v>
          </cell>
        </row>
        <row r="1684">
          <cell r="AB1684" t="str">
            <v>ESTRUCTURAS [008]</v>
          </cell>
          <cell r="AC1684" t="str">
            <v>Consumibles Varios Aditivos,Desenco,clavos,EPS [EST40]</v>
          </cell>
          <cell r="AE1684" t="str">
            <v>Indice Materiales Construccion CAC [IMatCAC]</v>
          </cell>
          <cell r="AF1684" t="str">
            <v>MAT</v>
          </cell>
          <cell r="AJ1684" t="str">
            <v>ESTRUCTURAS [008]Consumibles Varios Aditivos,Desenco,clavos,EPS [EST40]Indice Materiales Construccion CAC [IMatCAC]</v>
          </cell>
          <cell r="AN1684">
            <v>13248.613659574467</v>
          </cell>
        </row>
        <row r="1685">
          <cell r="AB1685" t="str">
            <v>MAMPOSTERIA [009]</v>
          </cell>
          <cell r="AF1685" t="str">
            <v>MAT</v>
          </cell>
          <cell r="AJ1685" t="str">
            <v>-</v>
          </cell>
          <cell r="AN1685">
            <v>6169.5908106382976</v>
          </cell>
        </row>
        <row r="1686">
          <cell r="AB1686" t="str">
            <v>CIELORRASOS [013]</v>
          </cell>
          <cell r="AE1686" t="str">
            <v>METAL DESPLEGADO MEDIANO(0.75x2M) [MetalDesple]</v>
          </cell>
          <cell r="AF1686" t="str">
            <v>MAT</v>
          </cell>
          <cell r="AJ1686" t="str">
            <v>-</v>
          </cell>
          <cell r="AN1686">
            <v>1972.9381404255319</v>
          </cell>
        </row>
        <row r="1687">
          <cell r="AB1687" t="str">
            <v>SERVICIOS VARIOS [002]</v>
          </cell>
          <cell r="AC1687" t="str">
            <v>FLETES [03VA000032]</v>
          </cell>
          <cell r="AE1687" t="str">
            <v>Indice Gral Construccion CAC [IGralCAC]</v>
          </cell>
          <cell r="AF1687" t="str">
            <v>GG</v>
          </cell>
          <cell r="AJ1687" t="str">
            <v>SERVICIOS VARIOS [002]FLETES [03VA000032]Indice Gral Construccion CAC [IGralCAC]</v>
          </cell>
          <cell r="AN1687">
            <v>630.36904263113888</v>
          </cell>
        </row>
        <row r="1688">
          <cell r="AB1688" t="str">
            <v>SERVICIOS VARIOS [002]</v>
          </cell>
          <cell r="AC1688" t="str">
            <v>FLETES [03VA000032]</v>
          </cell>
          <cell r="AE1688" t="str">
            <v>Indice Gral Construccion CAC [IGralCAC]</v>
          </cell>
          <cell r="AF1688" t="str">
            <v>GG</v>
          </cell>
          <cell r="AJ1688" t="str">
            <v>SERVICIOS VARIOS [002]FLETES [03VA000032]Indice Gral Construccion CAC [IGralCAC]</v>
          </cell>
          <cell r="AN1688">
            <v>136.57995923674676</v>
          </cell>
        </row>
        <row r="1689">
          <cell r="AB1689" t="str">
            <v>HERRERIA [023]</v>
          </cell>
          <cell r="AC1689" t="str">
            <v>Baranda Tipo 1-Metal y Hormigon [BarandaHormigon]</v>
          </cell>
          <cell r="AE1689" t="str">
            <v>Indice Gral Construccion CAC [IGralCAC]</v>
          </cell>
          <cell r="AF1689" t="str">
            <v>GG</v>
          </cell>
          <cell r="AJ1689" t="str">
            <v>HERRERIA [023]Baranda Tipo 1-Metal y Hormigon [BarandaHormigon]Indice Gral Construccion CAC [IGralCAC]</v>
          </cell>
          <cell r="AN1689">
            <v>525307.53552594909</v>
          </cell>
        </row>
        <row r="1690">
          <cell r="AB1690" t="str">
            <v>REVOQUES [011]</v>
          </cell>
          <cell r="AC1690" t="str">
            <v>Revoque hidrofugo + Pintura Asfáltica + telgopor [RevHidrMuroDobl]</v>
          </cell>
          <cell r="AE1690" t="str">
            <v>Plancha de telgopor 1mx1mx2cm [Telgo/Plancha]</v>
          </cell>
          <cell r="AF1690" t="str">
            <v>MAT</v>
          </cell>
          <cell r="AJ1690" t="str">
            <v>REVOQUES [011]Revoque hidrofugo + Pintura Asfáltica + telgopor [RevHidrMuroDobl]Plancha de telgopor 1mx1mx2cm [Telgo/Plancha]</v>
          </cell>
          <cell r="AN1690">
            <v>2334.8146595744679</v>
          </cell>
        </row>
        <row r="1691">
          <cell r="AB1691" t="str">
            <v>REVOQUES [011]</v>
          </cell>
          <cell r="AC1691" t="str">
            <v>Revoque con terminacion yeso Alpress [RECOQ9]</v>
          </cell>
          <cell r="AE1691" t="str">
            <v/>
          </cell>
          <cell r="AF1691" t="str">
            <v>MAT</v>
          </cell>
          <cell r="AJ1691" t="str">
            <v>-</v>
          </cell>
          <cell r="AN1691">
            <v>30727.021276595744</v>
          </cell>
        </row>
        <row r="1692">
          <cell r="AB1692" t="str">
            <v>SERVICIOS VARIOS [002]</v>
          </cell>
          <cell r="AC1692" t="str">
            <v>ALARMA + Camaras e Internet [03VA000029]</v>
          </cell>
          <cell r="AE1692" t="str">
            <v>Indice Gral Construccion CAC [IGralCAC]</v>
          </cell>
          <cell r="AF1692" t="str">
            <v>GG</v>
          </cell>
          <cell r="AJ1692" t="str">
            <v>SERVICIOS VARIOS [002]ALARMA + Camaras e Internet [03VA000029]Indice Gral Construccion CAC [IGralCAC]</v>
          </cell>
          <cell r="AN1692">
            <v>2090.7239913932776</v>
          </cell>
        </row>
        <row r="1693">
          <cell r="AB1693" t="str">
            <v>SERVICIOS VARIOS [002]</v>
          </cell>
          <cell r="AC1693" t="str">
            <v>ALARMA + Camaras e Internet [03VA000029]</v>
          </cell>
          <cell r="AE1693" t="str">
            <v>Indice Gral Construccion CAC [IGralCAC]</v>
          </cell>
          <cell r="AF1693" t="str">
            <v>GG</v>
          </cell>
          <cell r="AJ1693" t="str">
            <v>SERVICIOS VARIOS [002]ALARMA + Camaras e Internet [03VA000029]Indice Gral Construccion CAC [IGralCAC]</v>
          </cell>
          <cell r="AN1693">
            <v>2090.7239913932776</v>
          </cell>
        </row>
        <row r="1694">
          <cell r="AE1694" t="str">
            <v>Sub Albañileria [S/mamp]</v>
          </cell>
          <cell r="AF1694" t="str">
            <v>MO</v>
          </cell>
          <cell r="AJ1694" t="str">
            <v>-</v>
          </cell>
          <cell r="AN1694">
            <v>315128.67339043942</v>
          </cell>
        </row>
        <row r="1695">
          <cell r="AB1695" t="str">
            <v>INSTALACION ELECTRICA [029]</v>
          </cell>
          <cell r="AC1695" t="str">
            <v>CAÑERIA DE BAJADA x piso [BajCañ]</v>
          </cell>
          <cell r="AE1695" t="str">
            <v>SubContrato de Instalacion electrica [SCElect]</v>
          </cell>
          <cell r="AF1695" t="str">
            <v>MO</v>
          </cell>
          <cell r="AJ1695" t="str">
            <v>INSTALACION ELECTRICA [029]CAÑERIA DE BAJADA x piso [BajCañ]SubContrato de Instalacion electrica [SCElect]</v>
          </cell>
          <cell r="AN1695">
            <v>70698.804918485781</v>
          </cell>
        </row>
        <row r="1696">
          <cell r="AE1696" t="str">
            <v>Sub Albañileria [S/mamp]</v>
          </cell>
          <cell r="AF1696" t="str">
            <v>MO</v>
          </cell>
          <cell r="AJ1696" t="str">
            <v>-</v>
          </cell>
          <cell r="AN1696">
            <v>17916.090356452059</v>
          </cell>
        </row>
        <row r="1697">
          <cell r="AE1697" t="str">
            <v>Sub Albañileria [S/mamp]</v>
          </cell>
          <cell r="AF1697" t="str">
            <v>MO</v>
          </cell>
          <cell r="AJ1697" t="str">
            <v>-</v>
          </cell>
          <cell r="AN1697">
            <v>29282.951091461731</v>
          </cell>
        </row>
        <row r="1698">
          <cell r="AB1698" t="str">
            <v>INSTALACION ELECTRICA [029]</v>
          </cell>
          <cell r="AC1698" t="str">
            <v>ELECTRICIDAD MATERIALES [03IE00001MEL]</v>
          </cell>
          <cell r="AE1698" t="str">
            <v>Indice Dólar [Idolar]</v>
          </cell>
          <cell r="AF1698" t="str">
            <v>MAT</v>
          </cell>
          <cell r="AJ1698" t="str">
            <v>INSTALACION ELECTRICA [029]ELECTRICIDAD MATERIALES [03IE00001MEL]Indice Dólar [Idolar]</v>
          </cell>
          <cell r="AN1698">
            <v>2853.2234042553191</v>
          </cell>
        </row>
        <row r="1699">
          <cell r="AB1699" t="str">
            <v>INSTALACION ELECTRICA [029]</v>
          </cell>
          <cell r="AC1699" t="str">
            <v>ELECTRICIDAD MATERIALES [03IE00001MEL]</v>
          </cell>
          <cell r="AE1699" t="str">
            <v>Indice Dólar [Idolar]</v>
          </cell>
          <cell r="AF1699" t="str">
            <v>MAT</v>
          </cell>
          <cell r="AJ1699" t="str">
            <v>INSTALACION ELECTRICA [029]ELECTRICIDAD MATERIALES [03IE00001MEL]Indice Dólar [Idolar]</v>
          </cell>
          <cell r="AN1699">
            <v>2831.2755319148937</v>
          </cell>
        </row>
        <row r="1700">
          <cell r="AB1700" t="str">
            <v>INSTALACION ELECTRICA [029]</v>
          </cell>
          <cell r="AC1700" t="str">
            <v>ELECTRICIDAD MATERIALES [03IE00001MEL]</v>
          </cell>
          <cell r="AE1700" t="str">
            <v>Indice Dólar [Idolar]</v>
          </cell>
          <cell r="AF1700" t="str">
            <v>MAT</v>
          </cell>
          <cell r="AJ1700" t="str">
            <v>INSTALACION ELECTRICA [029]ELECTRICIDAD MATERIALES [03IE00001MEL]Indice Dólar [Idolar]</v>
          </cell>
          <cell r="AN1700">
            <v>10521.81</v>
          </cell>
        </row>
        <row r="1701">
          <cell r="AB1701" t="str">
            <v>INSTALACION ELECTRICA [029]</v>
          </cell>
          <cell r="AC1701" t="str">
            <v>ELECTRICIDAD MATERIALES [03IE00001MEL]</v>
          </cell>
          <cell r="AE1701" t="str">
            <v>Indice Dólar [Idolar]</v>
          </cell>
          <cell r="AF1701" t="str">
            <v>MAT</v>
          </cell>
          <cell r="AJ1701" t="str">
            <v>INSTALACION ELECTRICA [029]ELECTRICIDAD MATERIALES [03IE00001MEL]Indice Dólar [Idolar]</v>
          </cell>
          <cell r="AN1701">
            <v>2589.8489361702127</v>
          </cell>
        </row>
        <row r="1702">
          <cell r="AB1702" t="str">
            <v>INSTALACION ELECTRICA [029]</v>
          </cell>
          <cell r="AC1702" t="str">
            <v>ELECTRICIDAD MATERIALES [03IE00001MEL]</v>
          </cell>
          <cell r="AE1702" t="str">
            <v>Indice Dólar [Idolar]</v>
          </cell>
          <cell r="AF1702" t="str">
            <v>MAT</v>
          </cell>
          <cell r="AJ1702" t="str">
            <v>INSTALACION ELECTRICA [029]ELECTRICIDAD MATERIALES [03IE00001MEL]Indice Dólar [Idolar]</v>
          </cell>
          <cell r="AN1702">
            <v>10513.03085106383</v>
          </cell>
        </row>
        <row r="1703">
          <cell r="AB1703" t="str">
            <v>INSTALACION ELECTRICA [029]</v>
          </cell>
          <cell r="AC1703" t="str">
            <v>ELECTRICIDAD MATERIALES [03IE00001MEL]</v>
          </cell>
          <cell r="AE1703" t="str">
            <v>Indice Dólar [Idolar]</v>
          </cell>
          <cell r="AF1703" t="str">
            <v>MAT</v>
          </cell>
          <cell r="AJ1703" t="str">
            <v>INSTALACION ELECTRICA [029]ELECTRICIDAD MATERIALES [03IE00001MEL]Indice Dólar [Idolar]</v>
          </cell>
          <cell r="AN1703">
            <v>5794.2382978723399</v>
          </cell>
        </row>
        <row r="1704">
          <cell r="AB1704" t="str">
            <v>ESTRUCTURAS [008]</v>
          </cell>
          <cell r="AC1704" t="str">
            <v/>
          </cell>
          <cell r="AE1704" t="str">
            <v>HIERRO TORSIONADO [AC01]</v>
          </cell>
          <cell r="AF1704" t="str">
            <v>MAT</v>
          </cell>
          <cell r="AJ1704" t="str">
            <v>-</v>
          </cell>
          <cell r="AN1704">
            <v>8787.2915968085108</v>
          </cell>
        </row>
        <row r="1705">
          <cell r="AB1705" t="str">
            <v>ESTRUCTURAS [008]</v>
          </cell>
          <cell r="AC1705" t="str">
            <v/>
          </cell>
          <cell r="AE1705" t="str">
            <v>HIERRO TORSIONADO [AC01]</v>
          </cell>
          <cell r="AF1705" t="str">
            <v>MAT</v>
          </cell>
          <cell r="AJ1705" t="str">
            <v>-</v>
          </cell>
          <cell r="AN1705">
            <v>3134.5512319148938</v>
          </cell>
        </row>
        <row r="1706">
          <cell r="AB1706" t="str">
            <v>INSTALACION SANITARIA [028]</v>
          </cell>
          <cell r="AC1706" t="str">
            <v>Básico primario y secundario en baños cocinas y lavaderos x depto [Basico1y2]</v>
          </cell>
          <cell r="AE1706" t="str">
            <v>Ud subcontrato por instalacion sanitaria [SCSanit]</v>
          </cell>
          <cell r="AF1706" t="str">
            <v>MO</v>
          </cell>
          <cell r="AJ1706" t="str">
            <v>INSTALACION SANITARIA [028]Básico primario y secundario en baños cocinas y lavaderos x depto [Basico1y2]Ud subcontrato por instalacion sanitaria [SCSanit]</v>
          </cell>
          <cell r="AN1706">
            <v>190282.45125725341</v>
          </cell>
        </row>
        <row r="1707">
          <cell r="AB1707" t="str">
            <v>INSTALACION SANITARIA [028]</v>
          </cell>
          <cell r="AC1707" t="str">
            <v>CDV y ventilación subsidiaria por piso [CDVyVent]</v>
          </cell>
          <cell r="AE1707" t="str">
            <v>Ud subcontrato por instalacion sanitaria [SCSanit]</v>
          </cell>
          <cell r="AF1707" t="str">
            <v>MO</v>
          </cell>
          <cell r="AJ1707" t="str">
            <v>INSTALACION SANITARIA [028]CDV y ventilación subsidiaria por piso [CDVyVent]Ud subcontrato por instalacion sanitaria [SCSanit]</v>
          </cell>
          <cell r="AN1707">
            <v>44298.79940591324</v>
          </cell>
        </row>
        <row r="1708">
          <cell r="AB1708" t="str">
            <v>INSTALACION SANITARIA [028]</v>
          </cell>
          <cell r="AC1708" t="str">
            <v>Pluviales Verticales en columnas por piso [PluvVert]</v>
          </cell>
          <cell r="AE1708" t="str">
            <v>Ud subcontrato por instalacion sanitaria [SCSanit]</v>
          </cell>
          <cell r="AF1708" t="str">
            <v>MO</v>
          </cell>
          <cell r="AJ1708" t="str">
            <v>INSTALACION SANITARIA [028]Pluviales Verticales en columnas por piso [PluvVert]Ud subcontrato por instalacion sanitaria [SCSanit]</v>
          </cell>
          <cell r="AN1708">
            <v>27147.033116883118</v>
          </cell>
        </row>
        <row r="1709">
          <cell r="AB1709" t="str">
            <v>CIELORRASOS [013]</v>
          </cell>
          <cell r="AF1709" t="str">
            <v>MAT</v>
          </cell>
          <cell r="AJ1709" t="str">
            <v>-</v>
          </cell>
          <cell r="AN1709">
            <v>19834.687295744679</v>
          </cell>
        </row>
        <row r="1710">
          <cell r="AB1710" t="str">
            <v>MAMPOSTERIA [009]</v>
          </cell>
          <cell r="AF1710" t="str">
            <v>MAT</v>
          </cell>
          <cell r="AJ1710" t="str">
            <v>-</v>
          </cell>
          <cell r="AN1710">
            <v>36077.934501063828</v>
          </cell>
        </row>
        <row r="1711">
          <cell r="AE1711" t="str">
            <v>Sub Albañileria [S/mamp]</v>
          </cell>
          <cell r="AF1711" t="str">
            <v>MO</v>
          </cell>
          <cell r="AJ1711" t="str">
            <v>-</v>
          </cell>
          <cell r="AN1711">
            <v>155004.42111080411</v>
          </cell>
        </row>
        <row r="1712">
          <cell r="AB1712" t="str">
            <v>CIELORRASOS [013]</v>
          </cell>
          <cell r="AE1712" t="str">
            <v/>
          </cell>
          <cell r="AF1712" t="str">
            <v>MAT</v>
          </cell>
          <cell r="AJ1712" t="str">
            <v>-</v>
          </cell>
          <cell r="AN1712">
            <v>9522.9623297872331</v>
          </cell>
        </row>
        <row r="1713">
          <cell r="AB1713" t="str">
            <v>CIELORRASOS [013]</v>
          </cell>
          <cell r="AE1713" t="str">
            <v/>
          </cell>
          <cell r="AF1713" t="str">
            <v>MAT</v>
          </cell>
          <cell r="AJ1713" t="str">
            <v>-</v>
          </cell>
          <cell r="AN1713">
            <v>5985.8432234042557</v>
          </cell>
        </row>
        <row r="1714">
          <cell r="AB1714" t="str">
            <v>CIELORRASOS [013]</v>
          </cell>
          <cell r="AE1714" t="str">
            <v>LISTON SALIGNA 1"x1 1/2" EN BRUTO [Liston]</v>
          </cell>
          <cell r="AF1714" t="str">
            <v>MAT</v>
          </cell>
          <cell r="AJ1714" t="str">
            <v>-</v>
          </cell>
          <cell r="AN1714">
            <v>4896.7678500000002</v>
          </cell>
        </row>
        <row r="1715">
          <cell r="AB1715" t="str">
            <v>CIELORRASOS [013]</v>
          </cell>
          <cell r="AE1715" t="str">
            <v>ALFAJIA SALIGNA 2"x4" EN BRUTO [Alfajia]</v>
          </cell>
          <cell r="AF1715" t="str">
            <v>MAT</v>
          </cell>
          <cell r="AJ1715" t="str">
            <v>-</v>
          </cell>
          <cell r="AN1715">
            <v>8376.1640521276586</v>
          </cell>
        </row>
        <row r="1716">
          <cell r="AB1716" t="str">
            <v>CIELORRASOS [013]</v>
          </cell>
          <cell r="AE1716" t="str">
            <v>Yeso blanco [Yeso]</v>
          </cell>
          <cell r="AF1716" t="str">
            <v>MAT</v>
          </cell>
          <cell r="AJ1716" t="str">
            <v>-</v>
          </cell>
          <cell r="AN1716">
            <v>92505.892340425533</v>
          </cell>
        </row>
        <row r="1717">
          <cell r="AB1717" t="str">
            <v>TASA DE DERECHOS Y SERVICIOS [001]</v>
          </cell>
          <cell r="AC1717" t="str">
            <v>IIBB [IIBB]</v>
          </cell>
          <cell r="AE1717" t="str">
            <v>Indice Gral Construccion CAC [IGralCAC]</v>
          </cell>
          <cell r="AF1717" t="str">
            <v>GG</v>
          </cell>
          <cell r="AJ1717" t="str">
            <v>TASA DE DERECHOS Y SERVICIOS [001]IIBB [IIBB]Indice Gral Construccion CAC [IGralCAC]</v>
          </cell>
          <cell r="AN1717">
            <v>28024.106405238334</v>
          </cell>
        </row>
        <row r="1718">
          <cell r="AB1718" t="str">
            <v>MAMPOSTERIA [009]</v>
          </cell>
          <cell r="AF1718" t="str">
            <v>MAT</v>
          </cell>
          <cell r="AJ1718" t="str">
            <v>-</v>
          </cell>
          <cell r="AN1718">
            <v>9990.6714893617027</v>
          </cell>
        </row>
        <row r="1719">
          <cell r="AB1719" t="str">
            <v>TASA DE DERECHOS Y SERVICIOS [001]</v>
          </cell>
          <cell r="AC1719" t="str">
            <v>TEM [TEM]</v>
          </cell>
          <cell r="AE1719" t="str">
            <v>Indice Gral Construccion CAC [IGralCAC]</v>
          </cell>
          <cell r="AF1719" t="str">
            <v>GG</v>
          </cell>
          <cell r="AJ1719" t="str">
            <v>TASA DE DERECHOS Y SERVICIOS [001]TEM [TEM]Indice Gral Construccion CAC [IGralCAC]</v>
          </cell>
          <cell r="AN1719">
            <v>32726.659463266631</v>
          </cell>
        </row>
        <row r="1720">
          <cell r="AB1720" t="str">
            <v>SERVICIOS VARIOS [002]</v>
          </cell>
          <cell r="AC1720" t="str">
            <v>FLETES [03VA000032]</v>
          </cell>
          <cell r="AE1720" t="str">
            <v>Indice Gral Construccion CAC [IGralCAC]</v>
          </cell>
          <cell r="AF1720" t="str">
            <v>GG</v>
          </cell>
          <cell r="AJ1720" t="str">
            <v>SERVICIOS VARIOS [002]FLETES [03VA000032]Indice Gral Construccion CAC [IGralCAC]</v>
          </cell>
          <cell r="AN1720">
            <v>126.07380852622779</v>
          </cell>
        </row>
        <row r="1721">
          <cell r="AB1721" t="str">
            <v>CIELORRASOS [013]</v>
          </cell>
          <cell r="AF1721" t="str">
            <v>MAT</v>
          </cell>
          <cell r="AJ1721" t="str">
            <v>-</v>
          </cell>
          <cell r="AN1721">
            <v>159.34155319148934</v>
          </cell>
        </row>
        <row r="1722">
          <cell r="AB1722" t="str">
            <v>CIELORRASOS [013]</v>
          </cell>
          <cell r="AF1722" t="str">
            <v>MAT</v>
          </cell>
          <cell r="AJ1722" t="str">
            <v>-</v>
          </cell>
          <cell r="AN1722">
            <v>1441.9752127659574</v>
          </cell>
        </row>
        <row r="1723">
          <cell r="AB1723" t="str">
            <v>SEGURIDAD E HIGIENE [036]</v>
          </cell>
          <cell r="AC1723" t="str">
            <v>BAÑO QUIMICOS [03TP000007]</v>
          </cell>
          <cell r="AE1723" t="str">
            <v>Indice Gral Construccion CAC [IGralCAC]</v>
          </cell>
          <cell r="AF1723" t="str">
            <v>GG</v>
          </cell>
          <cell r="AJ1723" t="str">
            <v>SEGURIDAD E HIGIENE [036]BAÑO QUIMICOS [03TP000007]Indice Gral Construccion CAC [IGralCAC]</v>
          </cell>
          <cell r="AN1723">
            <v>5463.1983694698711</v>
          </cell>
        </row>
        <row r="1724">
          <cell r="AB1724" t="str">
            <v>TASA DE DERECHOS Y SERVICIOS [001]</v>
          </cell>
          <cell r="AC1724" t="str">
            <v>PERMISOS MUNICIPALES [03VA000100]</v>
          </cell>
          <cell r="AE1724" t="str">
            <v>Indice Gral Construccion CAC [IGralCAC]</v>
          </cell>
          <cell r="AF1724" t="str">
            <v>GG</v>
          </cell>
          <cell r="AJ1724" t="str">
            <v>TASA DE DERECHOS Y SERVICIOS [001]PERMISOS MUNICIPALES [03VA000100]Indice Gral Construccion CAC [IGralCAC]</v>
          </cell>
          <cell r="AN1724">
            <v>210.12301421037964</v>
          </cell>
        </row>
        <row r="1725">
          <cell r="AB1725" t="str">
            <v>TASA DE DERECHOS Y SERVICIOS [001]</v>
          </cell>
          <cell r="AC1725" t="str">
            <v>PERMISOS MUNICIPALES [03VA000100]</v>
          </cell>
          <cell r="AE1725" t="str">
            <v>Indice Gral Construccion CAC [IGralCAC]</v>
          </cell>
          <cell r="AF1725" t="str">
            <v>GG</v>
          </cell>
          <cell r="AJ1725" t="str">
            <v>TASA DE DERECHOS Y SERVICIOS [001]PERMISOS MUNICIPALES [03VA000100]Indice Gral Construccion CAC [IGralCAC]</v>
          </cell>
          <cell r="AN1725">
            <v>1966.7514130091536</v>
          </cell>
        </row>
        <row r="1726">
          <cell r="AB1726" t="str">
            <v>TASA DE DERECHOS Y SERVICIOS [001]</v>
          </cell>
          <cell r="AC1726" t="str">
            <v>PERMISOS MUNICIPALES [03VA000100]</v>
          </cell>
          <cell r="AE1726" t="str">
            <v>Indice Gral Construccion CAC [IGralCAC]</v>
          </cell>
          <cell r="AF1726" t="str">
            <v>GG</v>
          </cell>
          <cell r="AJ1726" t="str">
            <v>TASA DE DERECHOS Y SERVICIOS [001]PERMISOS MUNICIPALES [03VA000100]Indice Gral Construccion CAC [IGralCAC]</v>
          </cell>
          <cell r="AN1726">
            <v>210.12301421037964</v>
          </cell>
        </row>
        <row r="1727">
          <cell r="AB1727" t="str">
            <v>TASA DE DERECHOS Y SERVICIOS [001]</v>
          </cell>
          <cell r="AC1727" t="str">
            <v>PERMISOS MUNICIPALES [03VA000100]</v>
          </cell>
          <cell r="AE1727" t="str">
            <v>Indice Gral Construccion CAC [IGralCAC]</v>
          </cell>
          <cell r="AF1727" t="str">
            <v>GG</v>
          </cell>
          <cell r="AJ1727" t="str">
            <v>TASA DE DERECHOS Y SERVICIOS [001]PERMISOS MUNICIPALES [03VA000100]Indice Gral Construccion CAC [IGralCAC]</v>
          </cell>
          <cell r="AN1727">
            <v>588.34443978906302</v>
          </cell>
        </row>
        <row r="1728">
          <cell r="AB1728" t="str">
            <v>TASA DE DERECHOS Y SERVICIOS [001]</v>
          </cell>
          <cell r="AC1728" t="str">
            <v>PERMISOS MUNICIPALES [03VA000100]</v>
          </cell>
          <cell r="AE1728" t="str">
            <v>Indice Gral Construccion CAC [IGralCAC]</v>
          </cell>
          <cell r="AF1728" t="str">
            <v>GG</v>
          </cell>
          <cell r="AJ1728" t="str">
            <v>TASA DE DERECHOS Y SERVICIOS [001]PERMISOS MUNICIPALES [03VA000100]Indice Gral Construccion CAC [IGralCAC]</v>
          </cell>
          <cell r="AN1728">
            <v>210.12301421037964</v>
          </cell>
        </row>
        <row r="1729">
          <cell r="AB1729" t="str">
            <v>TASA DE DERECHOS Y SERVICIOS [001]</v>
          </cell>
          <cell r="AC1729" t="str">
            <v>PERMISOS MUNICIPALES [03VA000100]</v>
          </cell>
          <cell r="AE1729" t="str">
            <v>Indice Gral Construccion CAC [IGralCAC]</v>
          </cell>
          <cell r="AF1729" t="str">
            <v>GG</v>
          </cell>
          <cell r="AJ1729" t="str">
            <v>TASA DE DERECHOS Y SERVICIOS [001]PERMISOS MUNICIPALES [03VA000100]Indice Gral Construccion CAC [IGralCAC]</v>
          </cell>
          <cell r="AN1729">
            <v>903.02466587052754</v>
          </cell>
        </row>
        <row r="1730">
          <cell r="AB1730" t="str">
            <v>TASA DE DERECHOS Y SERVICIOS [001]</v>
          </cell>
          <cell r="AC1730" t="str">
            <v>PERMISOS MUNICIPALES [03VA000100]</v>
          </cell>
          <cell r="AE1730" t="str">
            <v>Indice Gral Construccion CAC [IGralCAC]</v>
          </cell>
          <cell r="AF1730" t="str">
            <v>GG</v>
          </cell>
          <cell r="AJ1730" t="str">
            <v>TASA DE DERECHOS Y SERVICIOS [001]PERMISOS MUNICIPALES [03VA000100]Indice Gral Construccion CAC [IGralCAC]</v>
          </cell>
          <cell r="AN1730">
            <v>588.34443978906302</v>
          </cell>
        </row>
        <row r="1731">
          <cell r="AB1731" t="str">
            <v>TASA DE DERECHOS Y SERVICIOS [001]</v>
          </cell>
          <cell r="AC1731" t="str">
            <v>PERMISOS MUNICIPALES [03VA000100]</v>
          </cell>
          <cell r="AE1731" t="str">
            <v>Indice Gral Construccion CAC [IGralCAC]</v>
          </cell>
          <cell r="AF1731" t="str">
            <v>GG</v>
          </cell>
          <cell r="AJ1731" t="str">
            <v>TASA DE DERECHOS Y SERVICIOS [001]PERMISOS MUNICIPALES [03VA000100]Indice Gral Construccion CAC [IGralCAC]</v>
          </cell>
          <cell r="AN1731">
            <v>1420.4315760621664</v>
          </cell>
        </row>
        <row r="1732">
          <cell r="AE1732" t="str">
            <v>Sub Albañileria [S/mamp]</v>
          </cell>
          <cell r="AF1732" t="str">
            <v>MO</v>
          </cell>
          <cell r="AJ1732" t="str">
            <v>-</v>
          </cell>
          <cell r="AN1732">
            <v>359978.05084277428</v>
          </cell>
        </row>
        <row r="1733">
          <cell r="AB1733" t="str">
            <v>INSTALACION ELECTRICA [029]</v>
          </cell>
          <cell r="AC1733" t="str">
            <v>CAÑERIA DE BAJADA x piso [BajCañ]</v>
          </cell>
          <cell r="AE1733" t="str">
            <v>SubContrato de Instalacion electrica [SCElect]</v>
          </cell>
          <cell r="AF1733" t="str">
            <v>MO</v>
          </cell>
          <cell r="AJ1733" t="str">
            <v>INSTALACION ELECTRICA [029]CAÑERIA DE BAJADA x piso [BajCañ]SubContrato de Instalacion electrica [SCElect]</v>
          </cell>
          <cell r="AN1733">
            <v>72114.147554573094</v>
          </cell>
        </row>
        <row r="1734">
          <cell r="AE1734" t="str">
            <v>Sub Albañileria [S/mamp]</v>
          </cell>
          <cell r="AF1734" t="str">
            <v>MO</v>
          </cell>
          <cell r="AJ1734" t="str">
            <v>-</v>
          </cell>
          <cell r="AN1734">
            <v>6644.4968223266105</v>
          </cell>
        </row>
        <row r="1735">
          <cell r="AE1735" t="str">
            <v>Sub Albañileria [S/mamp]</v>
          </cell>
          <cell r="AF1735" t="str">
            <v>MO</v>
          </cell>
          <cell r="AJ1735" t="str">
            <v>-</v>
          </cell>
          <cell r="AN1735">
            <v>20142.765957446813</v>
          </cell>
        </row>
        <row r="1736">
          <cell r="AE1736" t="str">
            <v>Sub Albañileria [S/mamp]</v>
          </cell>
          <cell r="AF1736" t="str">
            <v>MO</v>
          </cell>
          <cell r="AJ1736" t="str">
            <v>-</v>
          </cell>
          <cell r="AN1736">
            <v>140948.60458690248</v>
          </cell>
        </row>
        <row r="1737">
          <cell r="AB1737" t="str">
            <v>INSTALACION ELECTRICA [029]</v>
          </cell>
          <cell r="AC1737" t="str">
            <v>ELECTRICIDAD MATERIALES [03IE00001MEL]</v>
          </cell>
          <cell r="AE1737" t="str">
            <v>Indice Dólar [Idolar]</v>
          </cell>
          <cell r="AF1737" t="str">
            <v>MAT</v>
          </cell>
          <cell r="AJ1737" t="str">
            <v>INSTALACION ELECTRICA [029]ELECTRICIDAD MATERIALES [03IE00001MEL]Indice Dólar [Idolar]</v>
          </cell>
          <cell r="AN1737">
            <v>2829.7391808510638</v>
          </cell>
        </row>
        <row r="1738">
          <cell r="AB1738" t="str">
            <v>INSTALACION ELECTRICA [029]</v>
          </cell>
          <cell r="AC1738" t="str">
            <v>ELECTRICIDAD MATERIALES [03IE00001MEL]</v>
          </cell>
          <cell r="AE1738" t="str">
            <v>Indice Dólar [Idolar]</v>
          </cell>
          <cell r="AF1738" t="str">
            <v>MAT</v>
          </cell>
          <cell r="AJ1738" t="str">
            <v>INSTALACION ELECTRICA [029]ELECTRICIDAD MATERIALES [03IE00001MEL]Indice Dólar [Idolar]</v>
          </cell>
          <cell r="AN1738">
            <v>39542.384202127658</v>
          </cell>
        </row>
        <row r="1739">
          <cell r="AB1739" t="str">
            <v>AYUDA DE GREMIOS [003]</v>
          </cell>
          <cell r="AC1739" t="str">
            <v>SERVICIO DE CONTENEDOR ESTRUCTURA [03VA000026]</v>
          </cell>
          <cell r="AE1739" t="str">
            <v>Indice Gral Construccion CAC [IGralCAC]</v>
          </cell>
          <cell r="AF1739" t="str">
            <v>GG</v>
          </cell>
          <cell r="AJ1739" t="str">
            <v>AYUDA DE GREMIOS [003]SERVICIO DE CONTENEDOR ESTRUCTURA [03VA000026]Indice Gral Construccion CAC [IGralCAC]</v>
          </cell>
          <cell r="AN1739">
            <v>21943.104349387104</v>
          </cell>
        </row>
        <row r="1740">
          <cell r="AB1740" t="str">
            <v>Ventas y Administracion [038]</v>
          </cell>
          <cell r="AC1740" t="str">
            <v>Gastos bancarios [Banco]</v>
          </cell>
          <cell r="AE1740" t="str">
            <v>Indice Gral Construccion CAC [IGralCAC]</v>
          </cell>
          <cell r="AF1740" t="str">
            <v>GG</v>
          </cell>
          <cell r="AJ1740" t="str">
            <v>Ventas y Administracion [038]Gastos bancarios [Banco]Indice Gral Construccion CAC [IGralCAC]</v>
          </cell>
          <cell r="AN1740">
            <v>1750.3247083724625</v>
          </cell>
        </row>
        <row r="1741">
          <cell r="AB1741" t="str">
            <v>ESTRUCTURAS [008]</v>
          </cell>
          <cell r="AC1741" t="str">
            <v>Hº ESTRUCTURAL-TABIQUE TANQUE E=20CM [EST38]</v>
          </cell>
          <cell r="AE1741" t="str">
            <v>Indice Mano de Obra SC ENEX [IMOENEX]</v>
          </cell>
          <cell r="AF1741" t="str">
            <v>MO</v>
          </cell>
          <cell r="AJ1741" t="str">
            <v>ESTRUCTURAS [008]Hº ESTRUCTURAL-TABIQUE TANQUE E=20CM [EST38]Indice Mano de Obra SC ENEX [IMOENEX]</v>
          </cell>
          <cell r="AN1741">
            <v>1243970.0214147556</v>
          </cell>
        </row>
        <row r="1742">
          <cell r="AB1742" t="str">
            <v>ESTRUCTURAS [008]</v>
          </cell>
          <cell r="AC1742" t="str">
            <v>COLUMNAS Hº VISTO [EST13]</v>
          </cell>
          <cell r="AE1742" t="str">
            <v>Indice Mano de Obra SC ENEX [IMOENEX]</v>
          </cell>
          <cell r="AF1742" t="str">
            <v>MO</v>
          </cell>
          <cell r="AJ1742" t="str">
            <v>ESTRUCTURAS [008]COLUMNAS Hº VISTO [EST13]Indice Mano de Obra SC ENEX [IMOENEX]</v>
          </cell>
          <cell r="AN1742">
            <v>96378.176526664829</v>
          </cell>
        </row>
        <row r="1743">
          <cell r="AB1743" t="str">
            <v>ESTRUCTURAS [008]</v>
          </cell>
          <cell r="AC1743" t="str">
            <v>LOSA FONDO TANQUE [EST37]</v>
          </cell>
          <cell r="AE1743" t="str">
            <v>Indice Mano de Obra SC ENEX [IMOENEX]</v>
          </cell>
          <cell r="AF1743" t="str">
            <v>MO</v>
          </cell>
          <cell r="AJ1743" t="str">
            <v>ESTRUCTURAS [008]LOSA FONDO TANQUE [EST37]Indice Mano de Obra SC ENEX [IMOENEX]</v>
          </cell>
          <cell r="AN1743">
            <v>437771.509629732</v>
          </cell>
        </row>
        <row r="1744">
          <cell r="AB1744" t="str">
            <v>ESTRUCTURAS [008]</v>
          </cell>
          <cell r="AC1744" t="str">
            <v>LOSA TAPA DE TANQUE [EST39]</v>
          </cell>
          <cell r="AE1744" t="str">
            <v>Indice Mano de Obra SC ENEX [IMOENEX]</v>
          </cell>
          <cell r="AF1744" t="str">
            <v>MO</v>
          </cell>
          <cell r="AJ1744" t="str">
            <v>ESTRUCTURAS [008]LOSA TAPA DE TANQUE [EST39]Indice Mano de Obra SC ENEX [IMOENEX]</v>
          </cell>
          <cell r="AN1744">
            <v>385361.44990328827</v>
          </cell>
        </row>
        <row r="1745">
          <cell r="AB1745" t="str">
            <v>ESTRUCTURAS [008]</v>
          </cell>
          <cell r="AC1745" t="str">
            <v>Hº ESTRUCTURAL - TABIQUES [EST14]</v>
          </cell>
          <cell r="AE1745" t="str">
            <v>Indice Mano de Obra SC ENEX [IMOENEX]</v>
          </cell>
          <cell r="AF1745" t="str">
            <v>MO</v>
          </cell>
          <cell r="AJ1745" t="str">
            <v>ESTRUCTURAS [008]Hº ESTRUCTURAL - TABIQUES [EST14]Indice Mano de Obra SC ENEX [IMOENEX]</v>
          </cell>
          <cell r="AN1745">
            <v>43644.110707377731</v>
          </cell>
        </row>
        <row r="1746">
          <cell r="AB1746" t="str">
            <v>INSTALACION SANITARIA [028]</v>
          </cell>
          <cell r="AC1746" t="str">
            <v>CDV y ventilación subsidiaria por piso [CDVyVent]</v>
          </cell>
          <cell r="AE1746" t="str">
            <v>Ud subcontrato por instalacion sanitaria [SCSanit]</v>
          </cell>
          <cell r="AF1746" t="str">
            <v>MO</v>
          </cell>
          <cell r="AJ1746" t="str">
            <v>INSTALACION SANITARIA [028]CDV y ventilación subsidiaria por piso [CDVyVent]Ud subcontrato por instalacion sanitaria [SCSanit]</v>
          </cell>
          <cell r="AN1746">
            <v>13978.314098875228</v>
          </cell>
        </row>
        <row r="1747">
          <cell r="AB1747" t="str">
            <v>INSTALACION SANITARIA [028]</v>
          </cell>
          <cell r="AC1747" t="str">
            <v>Pluviales Verticales en columnas por piso [PluvVert]</v>
          </cell>
          <cell r="AE1747" t="str">
            <v>Ud subcontrato por instalacion sanitaria [SCSanit]</v>
          </cell>
          <cell r="AF1747" t="str">
            <v>MO</v>
          </cell>
          <cell r="AJ1747" t="str">
            <v>INSTALACION SANITARIA [028]Pluviales Verticales en columnas por piso [PluvVert]Ud subcontrato por instalacion sanitaria [SCSanit]</v>
          </cell>
          <cell r="AN1747">
            <v>32123.03777138373</v>
          </cell>
        </row>
        <row r="1748">
          <cell r="AB1748" t="str">
            <v>INSTALACION SANITARIA [028]</v>
          </cell>
          <cell r="AC1748" t="str">
            <v>Básico primario y secundario en baños cocinas y lavaderos x depto [Basico1y2]</v>
          </cell>
          <cell r="AE1748" t="str">
            <v>Ud subcontrato por instalacion sanitaria [SCSanit]</v>
          </cell>
          <cell r="AF1748" t="str">
            <v>MO</v>
          </cell>
          <cell r="AJ1748" t="str">
            <v>INSTALACION SANITARIA [028]Básico primario y secundario en baños cocinas y lavaderos x depto [Basico1y2]Ud subcontrato por instalacion sanitaria [SCSanit]</v>
          </cell>
          <cell r="AN1748">
            <v>81876.697109599787</v>
          </cell>
        </row>
        <row r="1749">
          <cell r="AB1749" t="str">
            <v>TASA DE DERECHOS Y SERVICIOS [001]</v>
          </cell>
          <cell r="AC1749" t="str">
            <v>PERMISOS MUNICIPALES [03VA000100]</v>
          </cell>
          <cell r="AE1749" t="str">
            <v>Indice Gral Construccion CAC [IGralCAC]</v>
          </cell>
          <cell r="AF1749" t="str">
            <v>GG</v>
          </cell>
          <cell r="AJ1749" t="str">
            <v>TASA DE DERECHOS Y SERVICIOS [001]PERMISOS MUNICIPALES [03VA000100]Indice Gral Construccion CAC [IGralCAC]</v>
          </cell>
          <cell r="AN1749">
            <v>567.37463038303213</v>
          </cell>
        </row>
        <row r="1750">
          <cell r="AB1750" t="str">
            <v>TASA DE DERECHOS Y SERVICIOS [001]</v>
          </cell>
          <cell r="AC1750" t="str">
            <v>PERMISOS MUNICIPALES [03VA000100]</v>
          </cell>
          <cell r="AE1750" t="str">
            <v>Indice Gral Construccion CAC [IGralCAC]</v>
          </cell>
          <cell r="AF1750" t="str">
            <v>GG</v>
          </cell>
          <cell r="AJ1750" t="str">
            <v>TASA DE DERECHOS Y SERVICIOS [001]PERMISOS MUNICIPALES [03VA000100]Indice Gral Construccion CAC [IGralCAC]</v>
          </cell>
          <cell r="AN1750">
            <v>567.37463038303213</v>
          </cell>
        </row>
        <row r="1751">
          <cell r="AB1751" t="str">
            <v>TASA DE DERECHOS Y SERVICIOS [001]</v>
          </cell>
          <cell r="AC1751" t="str">
            <v>PERMISOS MUNICIPALES [03VA000100]</v>
          </cell>
          <cell r="AE1751" t="str">
            <v>Indice Gral Construccion CAC [IGralCAC]</v>
          </cell>
          <cell r="AF1751" t="str">
            <v>GG</v>
          </cell>
          <cell r="AJ1751" t="str">
            <v>TASA DE DERECHOS Y SERVICIOS [001]PERMISOS MUNICIPALES [03VA000100]Indice Gral Construccion CAC [IGralCAC]</v>
          </cell>
          <cell r="AN1751">
            <v>567.37463038303213</v>
          </cell>
        </row>
        <row r="1752">
          <cell r="AB1752" t="str">
            <v>TASA DE DERECHOS Y SERVICIOS [001]</v>
          </cell>
          <cell r="AC1752" t="str">
            <v>PERMISOS MUNICIPALES [03VA000100]</v>
          </cell>
          <cell r="AE1752" t="str">
            <v>Indice Gral Construccion CAC [IGralCAC]</v>
          </cell>
          <cell r="AF1752" t="str">
            <v>GG</v>
          </cell>
          <cell r="AJ1752" t="str">
            <v>TASA DE DERECHOS Y SERVICIOS [001]PERMISOS MUNICIPALES [03VA000100]Indice Gral Construccion CAC [IGralCAC]</v>
          </cell>
          <cell r="AN1752">
            <v>567.37463038303213</v>
          </cell>
        </row>
        <row r="1753">
          <cell r="AB1753" t="str">
            <v>TASA DE DERECHOS Y SERVICIOS [001]</v>
          </cell>
          <cell r="AC1753" t="str">
            <v>PERMISOS MUNICIPALES [03VA000100]</v>
          </cell>
          <cell r="AE1753" t="str">
            <v>Indice Gral Construccion CAC [IGralCAC]</v>
          </cell>
          <cell r="AF1753" t="str">
            <v>GG</v>
          </cell>
          <cell r="AJ1753" t="str">
            <v>TASA DE DERECHOS Y SERVICIOS [001]PERMISOS MUNICIPALES [03VA000100]Indice Gral Construccion CAC [IGralCAC]</v>
          </cell>
          <cell r="AN1753">
            <v>202.63379656536861</v>
          </cell>
        </row>
        <row r="1754">
          <cell r="AB1754" t="str">
            <v>INSTALACION SANITARIA [028]</v>
          </cell>
          <cell r="AC1754" t="str">
            <v>Básico primario y secundario en baños cocinas y lavaderos x depto [Basico1y2]</v>
          </cell>
          <cell r="AE1754" t="str">
            <v>Ud subcontrato por instalacion sanitaria [SCSanit]</v>
          </cell>
          <cell r="AF1754" t="str">
            <v>MO</v>
          </cell>
          <cell r="AJ1754" t="str">
            <v>INSTALACION SANITARIA [028]Básico primario y secundario en baños cocinas y lavaderos x depto [Basico1y2]Ud subcontrato por instalacion sanitaria [SCSanit]</v>
          </cell>
          <cell r="AN1754">
            <v>81876.697109599787</v>
          </cell>
        </row>
        <row r="1755">
          <cell r="AB1755" t="str">
            <v>INSTALACION SANITARIA [028]</v>
          </cell>
          <cell r="AC1755" t="str">
            <v>CDV y ventilación subsidiaria por piso [CDVyVent]</v>
          </cell>
          <cell r="AE1755" t="str">
            <v>Ud subcontrato por instalacion sanitaria [SCSanit]</v>
          </cell>
          <cell r="AF1755" t="str">
            <v>MO</v>
          </cell>
          <cell r="AJ1755" t="str">
            <v>INSTALACION SANITARIA [028]CDV y ventilación subsidiaria por piso [CDVyVent]Ud subcontrato por instalacion sanitaria [SCSanit]</v>
          </cell>
          <cell r="AN1755">
            <v>13978.314098875228</v>
          </cell>
        </row>
        <row r="1756">
          <cell r="AB1756" t="str">
            <v>INSTALACION SANITARIA [028]</v>
          </cell>
          <cell r="AC1756" t="str">
            <v>Pluviales Verticales en columnas por piso [PluvVert]</v>
          </cell>
          <cell r="AE1756" t="str">
            <v>Ud subcontrato por instalacion sanitaria [SCSanit]</v>
          </cell>
          <cell r="AF1756" t="str">
            <v>MO</v>
          </cell>
          <cell r="AJ1756" t="str">
            <v>INSTALACION SANITARIA [028]Pluviales Verticales en columnas por piso [PluvVert]Ud subcontrato por instalacion sanitaria [SCSanit]</v>
          </cell>
          <cell r="AN1756">
            <v>32123.03777138373</v>
          </cell>
        </row>
        <row r="1757">
          <cell r="AB1757" t="str">
            <v>MAMPOSTERIA [009]</v>
          </cell>
          <cell r="AC1757" t="str">
            <v>./Ladrillo Hueco 8 cm . Mampostería de Hueco 8 o 12 - rapibrick [MAMP6]</v>
          </cell>
          <cell r="AE1757" t="str">
            <v>Ladrillo Hueco 8x18x33 [LAD05]</v>
          </cell>
          <cell r="AF1757" t="str">
            <v>MAT</v>
          </cell>
          <cell r="AJ1757" t="str">
            <v>MAMPOSTERIA [009]./Ladrillo Hueco 8 cm . Mampostería de Hueco 8 o 12 - rapibrick [MAMP6]Ladrillo Hueco 8x18x33 [LAD05]</v>
          </cell>
          <cell r="AN1757">
            <v>39686.562204545451</v>
          </cell>
        </row>
        <row r="1758">
          <cell r="AB1758" t="str">
            <v>MAMPOSTERIA [009]</v>
          </cell>
          <cell r="AC1758" t="str">
            <v>./Ladrillo macizo 15 cm [MAMP2]</v>
          </cell>
          <cell r="AE1758" t="str">
            <v>LADRILLO MACIZO [LAD03]</v>
          </cell>
          <cell r="AF1758" t="str">
            <v>MAT</v>
          </cell>
          <cell r="AJ1758" t="str">
            <v>MAMPOSTERIA [009]./Ladrillo macizo 15 cm [MAMP2]LADRILLO MACIZO [LAD03]</v>
          </cell>
          <cell r="AN1758">
            <v>25686.818181818177</v>
          </cell>
        </row>
        <row r="1759">
          <cell r="AB1759" t="str">
            <v>Ventas y Administracion [038]</v>
          </cell>
          <cell r="AC1759" t="str">
            <v>Mensual estudio contable [EstCont]</v>
          </cell>
          <cell r="AE1759" t="str">
            <v>Indice Gral Construccion CAC [IGralCAC]</v>
          </cell>
          <cell r="AF1759" t="str">
            <v>GG</v>
          </cell>
          <cell r="AJ1759" t="str">
            <v>Ventas y Administracion [038]Mensual estudio contable [EstCont]Indice Gral Construccion CAC [IGralCAC]</v>
          </cell>
          <cell r="AN1759">
            <v>19832.782838835454</v>
          </cell>
        </row>
        <row r="1760">
          <cell r="AB1760" t="str">
            <v>MAMPOSTERIA [009]</v>
          </cell>
          <cell r="AC1760" t="str">
            <v>./Ladrillo Hueco 12 cm . Mampostería hueco 8 o 12 - tradicional [MAMP7]</v>
          </cell>
          <cell r="AE1760" t="str">
            <v>Ladrillo Hueco 12x18x33 [LAD06]</v>
          </cell>
          <cell r="AF1760" t="str">
            <v>MAT</v>
          </cell>
          <cell r="AJ1760" t="str">
            <v>MAMPOSTERIA [009]./Ladrillo Hueco 12 cm . Mampostería hueco 8 o 12 - tradicional [MAMP7]Ladrillo Hueco 12x18x33 [LAD06]</v>
          </cell>
          <cell r="AN1760">
            <v>38854.095238636357</v>
          </cell>
        </row>
        <row r="1761">
          <cell r="AB1761" t="str">
            <v>Ventas y Administracion [038]</v>
          </cell>
          <cell r="AC1761" t="str">
            <v>Gastos de publicidad [Publicidad]</v>
          </cell>
          <cell r="AE1761" t="str">
            <v>Indice Gral Construccion CAC [IGralCAC]</v>
          </cell>
          <cell r="AF1761" t="str">
            <v>GG</v>
          </cell>
          <cell r="AJ1761" t="str">
            <v>Ventas y Administracion [038]Gastos de publicidad [Publicidad]Indice Gral Construccion CAC [IGralCAC]</v>
          </cell>
          <cell r="AN1761">
            <v>22212.716779495709</v>
          </cell>
        </row>
        <row r="1762">
          <cell r="AB1762" t="str">
            <v>Ventas y Administracion [038]</v>
          </cell>
          <cell r="AC1762" t="str">
            <v>Mensual estudio contable [EstCont]</v>
          </cell>
          <cell r="AE1762" t="str">
            <v>Indice Gral Construccion CAC [IGralCAC]</v>
          </cell>
          <cell r="AF1762" t="str">
            <v>GG</v>
          </cell>
          <cell r="AJ1762" t="str">
            <v>Ventas y Administracion [038]Mensual estudio contable [EstCont]Indice Gral Construccion CAC [IGralCAC]</v>
          </cell>
          <cell r="AN1762">
            <v>19832.782838835454</v>
          </cell>
        </row>
        <row r="1763">
          <cell r="AB1763" t="str">
            <v>INSTALACION ELECTRICA [029]</v>
          </cell>
          <cell r="AC1763" t="str">
            <v>CAÑERIA DE BAJADA x piso [BajCañ]</v>
          </cell>
          <cell r="AE1763" t="str">
            <v>SubContrato de Instalacion electrica [SCElect]</v>
          </cell>
          <cell r="AF1763" t="str">
            <v>MO</v>
          </cell>
          <cell r="AJ1763" t="str">
            <v>INSTALACION ELECTRICA [029]CAÑERIA DE BAJADA x piso [BajCañ]SubContrato de Instalacion electrica [SCElect]</v>
          </cell>
          <cell r="AN1763">
            <v>68266.047606591674</v>
          </cell>
        </row>
        <row r="1764">
          <cell r="AB1764" t="str">
            <v>MAMPOSTERIA [009]</v>
          </cell>
          <cell r="AC1764" t="str">
            <v>./Ladrillo Hueco 8 cm . Mampostería de Hueco 8 o 12 - rapibrick [MAMP6]</v>
          </cell>
          <cell r="AE1764" t="str">
            <v>Ladrillo Hueco 8x18x33 [LAD05]</v>
          </cell>
          <cell r="AF1764" t="str">
            <v>MAT</v>
          </cell>
          <cell r="AJ1764" t="str">
            <v>MAMPOSTERIA [009]./Ladrillo Hueco 8 cm . Mampostería de Hueco 8 o 12 - rapibrick [MAMP6]Ladrillo Hueco 8x18x33 [LAD05]</v>
          </cell>
          <cell r="AN1764">
            <v>39686.562204545451</v>
          </cell>
        </row>
        <row r="1765">
          <cell r="AB1765" t="str">
            <v>CIELORRASOS [013]</v>
          </cell>
          <cell r="AE1765" t="str">
            <v/>
          </cell>
          <cell r="AF1765" t="str">
            <v>MAT</v>
          </cell>
          <cell r="AJ1765" t="str">
            <v>-</v>
          </cell>
          <cell r="AN1765">
            <v>10167.698863636362</v>
          </cell>
        </row>
        <row r="1766">
          <cell r="AB1766" t="str">
            <v>MAMPOSTERIA [009]</v>
          </cell>
          <cell r="AC1766" t="str">
            <v>./Ladrillo Hueco 12 cm . Mampostería hueco 8 o 12 - tradicional [MAMP7]</v>
          </cell>
          <cell r="AE1766" t="str">
            <v>Ladrillo Hueco 12x18x33 [LAD06]</v>
          </cell>
          <cell r="AF1766" t="str">
            <v>MAT</v>
          </cell>
          <cell r="AJ1766" t="str">
            <v>MAMPOSTERIA [009]./Ladrillo Hueco 12 cm . Mampostería hueco 8 o 12 - tradicional [MAMP7]Ladrillo Hueco 12x18x33 [LAD06]</v>
          </cell>
          <cell r="AN1766">
            <v>38854.095238636357</v>
          </cell>
        </row>
        <row r="1767">
          <cell r="AB1767" t="str">
            <v>CIELORRASOS [013]</v>
          </cell>
          <cell r="AE1767" t="str">
            <v>ALFAJIA SALIGNA 2"x4" EN BRUTO [Alfajia]</v>
          </cell>
          <cell r="AF1767" t="str">
            <v>MAT</v>
          </cell>
          <cell r="AJ1767" t="str">
            <v>-</v>
          </cell>
          <cell r="AN1767">
            <v>9923.6954965909081</v>
          </cell>
        </row>
        <row r="1768">
          <cell r="AB1768" t="str">
            <v>CIELORRASOS [013]</v>
          </cell>
          <cell r="AE1768" t="str">
            <v>LISTON SALIGNA 1"x1 1/2" EN BRUTO [Liston]</v>
          </cell>
          <cell r="AF1768" t="str">
            <v>MAT</v>
          </cell>
          <cell r="AJ1768" t="str">
            <v>-</v>
          </cell>
          <cell r="AN1768">
            <v>18031.268730681815</v>
          </cell>
        </row>
        <row r="1769">
          <cell r="AB1769" t="str">
            <v>TASA DE DERECHOS Y SERVICIOS [001]</v>
          </cell>
          <cell r="AC1769" t="str">
            <v>Servicio de provision de energia electrica [electricidad]</v>
          </cell>
          <cell r="AE1769" t="str">
            <v>Indice Gral Construccion CAC [IGralCAC]</v>
          </cell>
          <cell r="AF1769" t="str">
            <v>GG</v>
          </cell>
          <cell r="AJ1769" t="str">
            <v>TASA DE DERECHOS Y SERVICIOS [001]Servicio de provision de energia electrica [electricidad]Indice Gral Construccion CAC [IGralCAC]</v>
          </cell>
          <cell r="AN1769">
            <v>35975.057130964815</v>
          </cell>
        </row>
        <row r="1770">
          <cell r="AB1770" t="str">
            <v>CIELORRASOS [013]</v>
          </cell>
          <cell r="AE1770" t="str">
            <v>Subcontrato de yeseria y cielorraso [S/yeso]</v>
          </cell>
          <cell r="AF1770" t="str">
            <v>MO</v>
          </cell>
          <cell r="AJ1770" t="str">
            <v>-</v>
          </cell>
          <cell r="AN1770">
            <v>144918.54404917604</v>
          </cell>
        </row>
        <row r="1771">
          <cell r="AB1771" t="str">
            <v>ESTRUCTURAS [008]</v>
          </cell>
          <cell r="AE1771" t="str">
            <v>HORMIGON H-21 ELABORADO [H21ELAB]</v>
          </cell>
          <cell r="AF1771" t="str">
            <v>MAT</v>
          </cell>
          <cell r="AJ1771" t="str">
            <v>-</v>
          </cell>
          <cell r="AN1771">
            <v>121755.51818181816</v>
          </cell>
        </row>
        <row r="1772">
          <cell r="AB1772" t="str">
            <v>ESTRUCTURAS [008]</v>
          </cell>
          <cell r="AE1772" t="str">
            <v>HORMIGON H-21 ELABORADO [H21ELAB]</v>
          </cell>
          <cell r="AF1772" t="str">
            <v>MAT</v>
          </cell>
          <cell r="AJ1772" t="str">
            <v>-</v>
          </cell>
          <cell r="AN1772">
            <v>19618.307386363635</v>
          </cell>
        </row>
        <row r="1773">
          <cell r="AB1773" t="str">
            <v>ESTRUCTURAS [008]</v>
          </cell>
          <cell r="AE1773" t="str">
            <v>HORMIGON H-21 ELABORADO [H21ELAB]</v>
          </cell>
          <cell r="AF1773" t="str">
            <v>MAT</v>
          </cell>
          <cell r="AJ1773" t="str">
            <v>-</v>
          </cell>
          <cell r="AN1773">
            <v>10017.859090909089</v>
          </cell>
        </row>
        <row r="1774">
          <cell r="AB1774" t="str">
            <v>ESTRUCTURAS [008]</v>
          </cell>
          <cell r="AE1774" t="str">
            <v>HORMIGON H-21 ELABORADO [H21ELAB]</v>
          </cell>
          <cell r="AF1774" t="str">
            <v>MAT</v>
          </cell>
          <cell r="AJ1774" t="str">
            <v>-</v>
          </cell>
          <cell r="AN1774">
            <v>130198.97290909081</v>
          </cell>
        </row>
        <row r="1775">
          <cell r="AB1775" t="str">
            <v>ESTRUCTURAS [008]</v>
          </cell>
          <cell r="AE1775" t="str">
            <v>BOMBEO DE Hº [BOM01]</v>
          </cell>
          <cell r="AF1775" t="str">
            <v>MAT</v>
          </cell>
          <cell r="AJ1775" t="str">
            <v>-</v>
          </cell>
          <cell r="AN1775">
            <v>18836.999999999996</v>
          </cell>
        </row>
        <row r="1776">
          <cell r="AB1776" t="str">
            <v>CIELORRASOS [013]</v>
          </cell>
          <cell r="AE1776" t="str">
            <v>Subcontrato de yeseria y cielorraso [S/yeso]</v>
          </cell>
          <cell r="AF1776" t="str">
            <v>MO</v>
          </cell>
          <cell r="AJ1776" t="str">
            <v>-</v>
          </cell>
          <cell r="AN1776">
            <v>21848.092074287208</v>
          </cell>
        </row>
        <row r="1777">
          <cell r="AB1777" t="str">
            <v>CIELORRASOS [013]</v>
          </cell>
          <cell r="AE1777" t="str">
            <v>Subcontrato de yeseria y cielorraso [S/yeso]</v>
          </cell>
          <cell r="AF1777" t="str">
            <v>MO</v>
          </cell>
          <cell r="AJ1777" t="str">
            <v>-</v>
          </cell>
          <cell r="AN1777">
            <v>64932.210306042369</v>
          </cell>
        </row>
        <row r="1778">
          <cell r="AB1778" t="str">
            <v>CIELORRASOS [013]</v>
          </cell>
          <cell r="AE1778" t="str">
            <v>Subcontrato de yeseria y cielorraso [S/yeso]</v>
          </cell>
          <cell r="AF1778" t="str">
            <v>MO</v>
          </cell>
          <cell r="AJ1778" t="str">
            <v>-</v>
          </cell>
          <cell r="AN1778">
            <v>13748.419775045775</v>
          </cell>
        </row>
        <row r="1779">
          <cell r="AB1779" t="str">
            <v>CIELORRASOS [013]</v>
          </cell>
          <cell r="AE1779" t="str">
            <v>Subcontrato de yeseria y cielorraso [S/yeso]</v>
          </cell>
          <cell r="AF1779" t="str">
            <v>MO</v>
          </cell>
          <cell r="AJ1779" t="str">
            <v>-</v>
          </cell>
          <cell r="AN1779">
            <v>14677.385037928327</v>
          </cell>
        </row>
        <row r="1780">
          <cell r="AB1780" t="str">
            <v>CIELORRASOS [013]</v>
          </cell>
          <cell r="AE1780" t="str">
            <v>Subcontrato de yeseria y cielorraso [S/yeso]</v>
          </cell>
          <cell r="AF1780" t="str">
            <v>MO</v>
          </cell>
          <cell r="AJ1780" t="str">
            <v>-</v>
          </cell>
          <cell r="AN1780">
            <v>19329.233847763535</v>
          </cell>
        </row>
        <row r="1781">
          <cell r="AB1781" t="str">
            <v>CIELORRASOS [013]</v>
          </cell>
          <cell r="AE1781" t="str">
            <v>Subcontrato de yeseria y cielorraso [S/yeso]</v>
          </cell>
          <cell r="AF1781" t="str">
            <v>MO</v>
          </cell>
          <cell r="AJ1781" t="str">
            <v>-</v>
          </cell>
          <cell r="AN1781">
            <v>14895.082396024065</v>
          </cell>
        </row>
        <row r="1782">
          <cell r="AB1782" t="str">
            <v>INSTALACION ELECTRICA [029]</v>
          </cell>
          <cell r="AC1782" t="str">
            <v>ELECTRICIDAD MATERIALES [03IE00001MEL]</v>
          </cell>
          <cell r="AE1782" t="str">
            <v>Indice Dólar [Idolar]</v>
          </cell>
          <cell r="AF1782" t="str">
            <v>MAT</v>
          </cell>
          <cell r="AJ1782" t="str">
            <v>INSTALACION ELECTRICA [029]ELECTRICIDAD MATERIALES [03IE00001MEL]Indice Dólar [Idolar]</v>
          </cell>
          <cell r="AN1782">
            <v>3018.2011363636357</v>
          </cell>
        </row>
        <row r="1783">
          <cell r="AB1783" t="str">
            <v>INSTALACION ELECTRICA [029]</v>
          </cell>
          <cell r="AC1783" t="str">
            <v>ELECTRICIDAD MATERIALES [03IE00001MEL]</v>
          </cell>
          <cell r="AE1783" t="str">
            <v>Indice Dólar [Idolar]</v>
          </cell>
          <cell r="AF1783" t="str">
            <v>MAT</v>
          </cell>
          <cell r="AJ1783" t="str">
            <v>INSTALACION ELECTRICA [029]ELECTRICIDAD MATERIALES [03IE00001MEL]Indice Dólar [Idolar]</v>
          </cell>
          <cell r="AN1783">
            <v>4687.8443181818175</v>
          </cell>
        </row>
        <row r="1784">
          <cell r="AB1784" t="str">
            <v>INSTALACION ELECTRICA [029]</v>
          </cell>
          <cell r="AC1784" t="str">
            <v>ELECTRICIDAD MATERIALES [03IE00001MEL]</v>
          </cell>
          <cell r="AE1784" t="str">
            <v>Indice Dólar [Idolar]</v>
          </cell>
          <cell r="AF1784" t="str">
            <v>MAT</v>
          </cell>
          <cell r="AJ1784" t="str">
            <v>INSTALACION ELECTRICA [029]ELECTRICIDAD MATERIALES [03IE00001MEL]Indice Dólar [Idolar]</v>
          </cell>
          <cell r="AN1784">
            <v>5608.2886363636353</v>
          </cell>
        </row>
        <row r="1785">
          <cell r="AB1785" t="str">
            <v>INSTALACION ELECTRICA [029]</v>
          </cell>
          <cell r="AC1785" t="str">
            <v>ELECTRICIDAD MATERIALES [03IE00001MEL]</v>
          </cell>
          <cell r="AE1785" t="str">
            <v>Indice Dólar [Idolar]</v>
          </cell>
          <cell r="AF1785" t="str">
            <v>MAT</v>
          </cell>
          <cell r="AJ1785" t="str">
            <v>INSTALACION ELECTRICA [029]ELECTRICIDAD MATERIALES [03IE00001MEL]Indice Dólar [Idolar]</v>
          </cell>
          <cell r="AN1785">
            <v>5779.5340909090901</v>
          </cell>
        </row>
        <row r="1786">
          <cell r="AB1786" t="str">
            <v>INSTALACION ELECTRICA [029]</v>
          </cell>
          <cell r="AC1786" t="str">
            <v>ELECTRICIDAD MATERIALES [03IE00001MEL]</v>
          </cell>
          <cell r="AE1786" t="str">
            <v>Indice Dólar [Idolar]</v>
          </cell>
          <cell r="AF1786" t="str">
            <v>MAT</v>
          </cell>
          <cell r="AJ1786" t="str">
            <v>INSTALACION ELECTRICA [029]ELECTRICIDAD MATERIALES [03IE00001MEL]Indice Dólar [Idolar]</v>
          </cell>
          <cell r="AN1786">
            <v>11250.826363636361</v>
          </cell>
        </row>
        <row r="1787">
          <cell r="AB1787" t="str">
            <v>CIELORRASOS [013]</v>
          </cell>
          <cell r="AE1787" t="str">
            <v/>
          </cell>
          <cell r="AF1787" t="str">
            <v>MAT</v>
          </cell>
          <cell r="AJ1787" t="str">
            <v>-</v>
          </cell>
          <cell r="AN1787">
            <v>10167.698863636362</v>
          </cell>
        </row>
        <row r="1788">
          <cell r="AB1788" t="str">
            <v>TASA DE DERECHOS Y SERVICIOS [001]</v>
          </cell>
          <cell r="AC1788" t="str">
            <v>PERMISOS MUNICIPALES [03VA000100]</v>
          </cell>
          <cell r="AE1788" t="str">
            <v>Indice Gral Construccion CAC [IGralCAC]</v>
          </cell>
          <cell r="AF1788" t="str">
            <v>GG</v>
          </cell>
          <cell r="AJ1788" t="str">
            <v>TASA DE DERECHOS Y SERVICIOS [001]PERMISOS MUNICIPALES [03VA000100]Indice Gral Construccion CAC [IGralCAC]</v>
          </cell>
          <cell r="AN1788">
            <v>202.63379656536861</v>
          </cell>
        </row>
        <row r="1789">
          <cell r="AB1789" t="str">
            <v>TASA DE DERECHOS Y SERVICIOS [001]</v>
          </cell>
          <cell r="AC1789" t="str">
            <v>PERMISOS MUNICIPALES [03VA000100]</v>
          </cell>
          <cell r="AE1789" t="str">
            <v>Indice Gral Construccion CAC [IGralCAC]</v>
          </cell>
          <cell r="AF1789" t="str">
            <v>GG</v>
          </cell>
          <cell r="AJ1789" t="str">
            <v>TASA DE DERECHOS Y SERVICIOS [001]PERMISOS MUNICIPALES [03VA000100]Indice Gral Construccion CAC [IGralCAC]</v>
          </cell>
          <cell r="AN1789">
            <v>1369.804464781892</v>
          </cell>
        </row>
        <row r="1790">
          <cell r="AB1790" t="str">
            <v>INSTALACION SANITARIA [028]</v>
          </cell>
          <cell r="AC1790" t="str">
            <v>Pluviales Susp. Bajo losa o enterrado [PluvSusp]</v>
          </cell>
          <cell r="AE1790" t="str">
            <v>Ud subcontrato por instalacion sanitaria [SCSanit]</v>
          </cell>
          <cell r="AF1790" t="str">
            <v>MO</v>
          </cell>
          <cell r="AJ1790" t="str">
            <v>INSTALACION SANITARIA [028]Pluviales Susp. Bajo losa o enterrado [PluvSusp]Ud subcontrato por instalacion sanitaria [SCSanit]</v>
          </cell>
          <cell r="AN1790">
            <v>21919.629126340569</v>
          </cell>
        </row>
        <row r="1791">
          <cell r="AB1791" t="str">
            <v>INSTALACION SANITARIA [028]</v>
          </cell>
          <cell r="AC1791" t="str">
            <v>Distribución de Agua Fría y Caliente x depto [AguaFyC]</v>
          </cell>
          <cell r="AE1791" t="str">
            <v>Ud subcontrato por instalacion sanitaria [SCSanit]</v>
          </cell>
          <cell r="AF1791" t="str">
            <v>MO</v>
          </cell>
          <cell r="AJ1791" t="str">
            <v>INSTALACION SANITARIA [028]Distribución de Agua Fría y Caliente x depto [AguaFyC]Ud subcontrato por instalacion sanitaria [SCSanit]</v>
          </cell>
          <cell r="AN1791">
            <v>39905.089994768503</v>
          </cell>
        </row>
        <row r="1792">
          <cell r="AB1792" t="str">
            <v>INSTALACION SANITARIA [028]</v>
          </cell>
          <cell r="AC1792" t="str">
            <v>CDV y ventilación subsidiaria por piso [CDVyVent]</v>
          </cell>
          <cell r="AE1792" t="str">
            <v>Ud subcontrato por instalacion sanitaria [SCSanit]</v>
          </cell>
          <cell r="AF1792" t="str">
            <v>MO</v>
          </cell>
          <cell r="AJ1792" t="str">
            <v>INSTALACION SANITARIA [028]CDV y ventilación subsidiaria por piso [CDVyVent]Ud subcontrato por instalacion sanitaria [SCSanit]</v>
          </cell>
          <cell r="AN1792">
            <v>6989.1570494376138</v>
          </cell>
        </row>
        <row r="1793">
          <cell r="AB1793" t="str">
            <v>INSTALACION SANITARIA [028]</v>
          </cell>
          <cell r="AC1793" t="str">
            <v>Pluviales Verticales en columnas por piso [PluvVert]</v>
          </cell>
          <cell r="AE1793" t="str">
            <v>Ud subcontrato por instalacion sanitaria [SCSanit]</v>
          </cell>
          <cell r="AF1793" t="str">
            <v>MO</v>
          </cell>
          <cell r="AJ1793" t="str">
            <v>INSTALACION SANITARIA [028]Pluviales Verticales en columnas por piso [PluvVert]Ud subcontrato por instalacion sanitaria [SCSanit]</v>
          </cell>
          <cell r="AN1793">
            <v>12849.207716453046</v>
          </cell>
        </row>
        <row r="1794">
          <cell r="AB1794" t="str">
            <v>AA y CALEFACCION [030]</v>
          </cell>
          <cell r="AC1794" t="str">
            <v>Desagües de aire acondicionados por depto [DesagAA]</v>
          </cell>
          <cell r="AE1794" t="str">
            <v>Ud subcontrato por instalacion sanitaria [SCSanit]</v>
          </cell>
          <cell r="AF1794" t="str">
            <v>MO</v>
          </cell>
          <cell r="AJ1794" t="str">
            <v>AA y CALEFACCION [030]Desagües de aire acondicionados por depto [DesagAA]Ud subcontrato por instalacion sanitaria [SCSanit]</v>
          </cell>
          <cell r="AN1794">
            <v>13782.811522364635</v>
          </cell>
        </row>
        <row r="1795">
          <cell r="AB1795" t="str">
            <v>INSTALACION SANITARIA [028]</v>
          </cell>
          <cell r="AC1795" t="str">
            <v>Básico sanitario Susp. Bajo losa o enterrado [BasicoSanit]</v>
          </cell>
          <cell r="AE1795" t="str">
            <v>Ud subcontrato por instalacion sanitaria [SCSanit]</v>
          </cell>
          <cell r="AF1795" t="str">
            <v>MO</v>
          </cell>
          <cell r="AJ1795" t="str">
            <v>INSTALACION SANITARIA [028]Básico sanitario Susp. Bajo losa o enterrado [BasicoSanit]Ud subcontrato por instalacion sanitaria [SCSanit]</v>
          </cell>
          <cell r="AN1795">
            <v>37484.103178132362</v>
          </cell>
        </row>
        <row r="1796">
          <cell r="AB1796" t="str">
            <v>CIELORRASOS [013]</v>
          </cell>
          <cell r="AE1796" t="str">
            <v>ALFAJIA SALIGNA 2"x4" EN BRUTO [Alfajia]</v>
          </cell>
          <cell r="AF1796" t="str">
            <v>MAT</v>
          </cell>
          <cell r="AJ1796" t="str">
            <v>-</v>
          </cell>
          <cell r="AN1796">
            <v>9923.6954965909081</v>
          </cell>
        </row>
        <row r="1797">
          <cell r="AB1797" t="str">
            <v>CIELORRASOS [013]</v>
          </cell>
          <cell r="AE1797" t="str">
            <v>LISTON SALIGNA 1"x1 1/2" EN BRUTO [Liston]</v>
          </cell>
          <cell r="AF1797" t="str">
            <v>MAT</v>
          </cell>
          <cell r="AJ1797" t="str">
            <v>-</v>
          </cell>
          <cell r="AN1797">
            <v>18031.268730681815</v>
          </cell>
        </row>
        <row r="1798">
          <cell r="AB1798" t="str">
            <v>SERVICIOS VARIOS [002]</v>
          </cell>
          <cell r="AC1798" t="str">
            <v>FLETES [03VA000032]</v>
          </cell>
          <cell r="AE1798" t="str">
            <v>Indice Gral Construccion CAC [IGralCAC]</v>
          </cell>
          <cell r="AF1798" t="str">
            <v>GG</v>
          </cell>
          <cell r="AJ1798" t="str">
            <v>SERVICIOS VARIOS [002]FLETES [03VA000032]Indice Gral Construccion CAC [IGralCAC]</v>
          </cell>
          <cell r="AN1798">
            <v>324.2140745045898</v>
          </cell>
        </row>
        <row r="1799">
          <cell r="AB1799" t="str">
            <v>INSTALACION SANITARIA [028]</v>
          </cell>
          <cell r="AC1799" t="str">
            <v>CDV y ventilación subsidiaria por piso [CDVyVent]</v>
          </cell>
          <cell r="AE1799" t="str">
            <v>Ud subcontrato por instalacion sanitaria [SCSanit]</v>
          </cell>
          <cell r="AF1799" t="str">
            <v>MO</v>
          </cell>
          <cell r="AJ1799" t="str">
            <v>INSTALACION SANITARIA [028]CDV y ventilación subsidiaria por piso [CDVyVent]Ud subcontrato por instalacion sanitaria [SCSanit]</v>
          </cell>
          <cell r="AN1799">
            <v>6989.1570494376138</v>
          </cell>
        </row>
        <row r="1800">
          <cell r="AE1800" t="str">
            <v>Sub Albañileria [S/mamp]</v>
          </cell>
          <cell r="AF1800" t="str">
            <v>MO</v>
          </cell>
          <cell r="AJ1800" t="str">
            <v>-</v>
          </cell>
          <cell r="AN1800">
            <v>107555.0614700497</v>
          </cell>
        </row>
        <row r="1801">
          <cell r="AB1801" t="str">
            <v>INSTALACION SANITARIA [028]</v>
          </cell>
          <cell r="AC1801" t="str">
            <v>Pluviales Verticales en columnas por piso [PluvVert]</v>
          </cell>
          <cell r="AE1801" t="str">
            <v>Ud subcontrato por instalacion sanitaria [SCSanit]</v>
          </cell>
          <cell r="AF1801" t="str">
            <v>MO</v>
          </cell>
          <cell r="AJ1801" t="str">
            <v>INSTALACION SANITARIA [028]Pluviales Verticales en columnas por piso [PluvVert]Ud subcontrato por instalacion sanitaria [SCSanit]</v>
          </cell>
          <cell r="AN1801">
            <v>12849.207716453046</v>
          </cell>
        </row>
        <row r="1802">
          <cell r="AB1802" t="str">
            <v>AA y CALEFACCION [030]</v>
          </cell>
          <cell r="AC1802" t="str">
            <v>Desagües de aire acondicionados por depto [DesagAA]</v>
          </cell>
          <cell r="AE1802" t="str">
            <v>Ud subcontrato por instalacion sanitaria [SCSanit]</v>
          </cell>
          <cell r="AF1802" t="str">
            <v>MO</v>
          </cell>
          <cell r="AJ1802" t="str">
            <v>AA y CALEFACCION [030]Desagües de aire acondicionados por depto [DesagAA]Ud subcontrato por instalacion sanitaria [SCSanit]</v>
          </cell>
          <cell r="AN1802">
            <v>13782.811522364635</v>
          </cell>
        </row>
        <row r="1803">
          <cell r="AB1803" t="str">
            <v>INSTALACION ELECTRICA [029]</v>
          </cell>
          <cell r="AC1803" t="str">
            <v>CAÑERIA DE BAJADA x piso [BajCañ]</v>
          </cell>
          <cell r="AE1803" t="str">
            <v>SubContrato de Instalacion electrica [SCElect]</v>
          </cell>
          <cell r="AF1803" t="str">
            <v>MO</v>
          </cell>
          <cell r="AJ1803" t="str">
            <v>INSTALACION ELECTRICA [029]CAÑERIA DE BAJADA x piso [BajCañ]SubContrato de Instalacion electrica [SCElect]</v>
          </cell>
          <cell r="AN1803">
            <v>66926.22940099398</v>
          </cell>
        </row>
        <row r="1804">
          <cell r="AB1804" t="str">
            <v>INSTALACION SANITARIA [028]</v>
          </cell>
          <cell r="AC1804" t="str">
            <v>Básico sanitario Susp. Bajo losa o enterrado [BasicoSanit]</v>
          </cell>
          <cell r="AE1804" t="str">
            <v>Ud subcontrato por instalacion sanitaria [SCSanit]</v>
          </cell>
          <cell r="AF1804" t="str">
            <v>MO</v>
          </cell>
          <cell r="AJ1804" t="str">
            <v>INSTALACION SANITARIA [028]Básico sanitario Susp. Bajo losa o enterrado [BasicoSanit]Ud subcontrato por instalacion sanitaria [SCSanit]</v>
          </cell>
          <cell r="AN1804">
            <v>37484.103178132362</v>
          </cell>
        </row>
        <row r="1805">
          <cell r="AB1805" t="str">
            <v>INSTALACION SANITARIA [028]</v>
          </cell>
          <cell r="AC1805" t="str">
            <v>Pluviales Susp. Bajo losa o enterrado [PluvSusp]</v>
          </cell>
          <cell r="AE1805" t="str">
            <v>Ud subcontrato por instalacion sanitaria [SCSanit]</v>
          </cell>
          <cell r="AF1805" t="str">
            <v>MO</v>
          </cell>
          <cell r="AJ1805" t="str">
            <v>INSTALACION SANITARIA [028]Pluviales Susp. Bajo losa o enterrado [PluvSusp]Ud subcontrato por instalacion sanitaria [SCSanit]</v>
          </cell>
          <cell r="AN1805">
            <v>21919.629126340569</v>
          </cell>
        </row>
        <row r="1806">
          <cell r="AB1806" t="str">
            <v>INSTALACION SANITARIA [028]</v>
          </cell>
          <cell r="AC1806" t="str">
            <v>Distribución de Agua Fría y Caliente x depto [AguaFyC]</v>
          </cell>
          <cell r="AE1806" t="str">
            <v>Ud subcontrato por instalacion sanitaria [SCSanit]</v>
          </cell>
          <cell r="AF1806" t="str">
            <v>MO</v>
          </cell>
          <cell r="AJ1806" t="str">
            <v>INSTALACION SANITARIA [028]Distribución de Agua Fría y Caliente x depto [AguaFyC]Ud subcontrato por instalacion sanitaria [SCSanit]</v>
          </cell>
          <cell r="AN1806">
            <v>39905.089994768503</v>
          </cell>
        </row>
        <row r="1807">
          <cell r="AB1807" t="str">
            <v>INSTALACION ELECTRICA [029]</v>
          </cell>
          <cell r="AC1807" t="str">
            <v>ELECTRICIDAD MATERIALES [03IE00001MEL]</v>
          </cell>
          <cell r="AE1807" t="str">
            <v>Indice Dólar [Idolar]</v>
          </cell>
          <cell r="AF1807" t="str">
            <v>MAT</v>
          </cell>
          <cell r="AJ1807" t="str">
            <v>INSTALACION ELECTRICA [029]ELECTRICIDAD MATERIALES [03IE00001MEL]Indice Dólar [Idolar]</v>
          </cell>
          <cell r="AN1807">
            <v>3416.3468181818175</v>
          </cell>
        </row>
        <row r="1808">
          <cell r="AB1808" t="str">
            <v>INSTALACION ELECTRICA [029]</v>
          </cell>
          <cell r="AC1808" t="str">
            <v>ELECTRICIDAD MATERIALES [03IE00001MEL]</v>
          </cell>
          <cell r="AE1808" t="str">
            <v>Indice Dólar [Idolar]</v>
          </cell>
          <cell r="AF1808" t="str">
            <v>MAT</v>
          </cell>
          <cell r="AJ1808" t="str">
            <v>INSTALACION ELECTRICA [029]ELECTRICIDAD MATERIALES [03IE00001MEL]Indice Dólar [Idolar]</v>
          </cell>
          <cell r="AN1808">
            <v>85.40867045454543</v>
          </cell>
        </row>
        <row r="1809">
          <cell r="AB1809" t="str">
            <v>INSTALACION ELECTRICA [029]</v>
          </cell>
          <cell r="AC1809" t="str">
            <v>ELECTRICIDAD MATERIALES [03IE00001MEL]</v>
          </cell>
          <cell r="AE1809" t="str">
            <v>Indice Dólar [Idolar]</v>
          </cell>
          <cell r="AF1809" t="str">
            <v>MAT</v>
          </cell>
          <cell r="AJ1809" t="str">
            <v>INSTALACION ELECTRICA [029]ELECTRICIDAD MATERIALES [03IE00001MEL]Indice Dólar [Idolar]</v>
          </cell>
          <cell r="AN1809">
            <v>10146.293181818181</v>
          </cell>
        </row>
        <row r="1810">
          <cell r="AB1810" t="str">
            <v>INSTALACION ELECTRICA [029]</v>
          </cell>
          <cell r="AC1810" t="str">
            <v>ELECTRICIDAD MATERIALES [03IE00001MEL]</v>
          </cell>
          <cell r="AE1810" t="str">
            <v>Indice Dólar [Idolar]</v>
          </cell>
          <cell r="AF1810" t="str">
            <v>MAT</v>
          </cell>
          <cell r="AJ1810" t="str">
            <v>INSTALACION ELECTRICA [029]ELECTRICIDAD MATERIALES [03IE00001MEL]Indice Dólar [Idolar]</v>
          </cell>
          <cell r="AN1810">
            <v>360.89979545454537</v>
          </cell>
        </row>
        <row r="1811">
          <cell r="AB1811" t="str">
            <v>SERVICIOS VARIOS [002]</v>
          </cell>
          <cell r="AC1811" t="str">
            <v>FLETES [03VA000032]</v>
          </cell>
          <cell r="AE1811" t="str">
            <v>Indice Gral Construccion CAC [IGralCAC]</v>
          </cell>
          <cell r="AF1811" t="str">
            <v>GG</v>
          </cell>
          <cell r="AJ1811" t="str">
            <v>SERVICIOS VARIOS [002]FLETES [03VA000032]Indice Gral Construccion CAC [IGralCAC]</v>
          </cell>
          <cell r="AN1811">
            <v>810.53518626147445</v>
          </cell>
        </row>
        <row r="1812">
          <cell r="AB1812" t="str">
            <v>REVOQUES [011]</v>
          </cell>
          <cell r="AC1812" t="str">
            <v/>
          </cell>
          <cell r="AE1812" t="str">
            <v>Pintura Asfaltica [PintAsf]</v>
          </cell>
          <cell r="AF1812" t="str">
            <v>MAT</v>
          </cell>
          <cell r="AJ1812" t="str">
            <v>-</v>
          </cell>
          <cell r="AN1812">
            <v>25900.618131818177</v>
          </cell>
        </row>
        <row r="1813">
          <cell r="AB1813" t="str">
            <v>REVOQUES [011]</v>
          </cell>
          <cell r="AC1813" t="str">
            <v/>
          </cell>
          <cell r="AE1813" t="str">
            <v>Aditivo para revoque hidrofugo tipo ceresita [Hidrof]</v>
          </cell>
          <cell r="AF1813" t="str">
            <v>MAT</v>
          </cell>
          <cell r="AJ1813" t="str">
            <v>-</v>
          </cell>
          <cell r="AN1813">
            <v>7890.7550829545444</v>
          </cell>
        </row>
        <row r="1814">
          <cell r="AB1814" t="str">
            <v>AYUDA DE GREMIOS [003]</v>
          </cell>
          <cell r="AC1814" t="str">
            <v>SERVICIO DE CONTENEDOR - ALBAÑILERIA [03VA000040]</v>
          </cell>
          <cell r="AE1814" t="str">
            <v>Indice Gral Construccion CAC [IGralCAC]</v>
          </cell>
          <cell r="AF1814" t="str">
            <v>GG</v>
          </cell>
          <cell r="AJ1814" t="str">
            <v>AYUDA DE GREMIOS [003]SERVICIO DE CONTENEDOR - ALBAÑILERIA [03VA000040]Indice Gral Construccion CAC [IGralCAC]</v>
          </cell>
          <cell r="AN1814">
            <v>42228.234776073812</v>
          </cell>
        </row>
        <row r="1815">
          <cell r="AB1815" t="str">
            <v>ESTRUCTURAS [008]</v>
          </cell>
          <cell r="AC1815" t="str">
            <v>Consumibles Varios Aditivos,Desenco,clavos,EPS [EST40]</v>
          </cell>
          <cell r="AE1815" t="str">
            <v>Indice Materiales Construccion CAC [IMatCAC]</v>
          </cell>
          <cell r="AF1815" t="str">
            <v>MAT</v>
          </cell>
          <cell r="AJ1815" t="str">
            <v>ESTRUCTURAS [008]Consumibles Varios Aditivos,Desenco,clavos,EPS [EST40]Indice Materiales Construccion CAC [IMatCAC]</v>
          </cell>
          <cell r="AN1815">
            <v>3712.8155113636358</v>
          </cell>
        </row>
        <row r="1816">
          <cell r="AB1816" t="str">
            <v>ESTRUCTURAS [008]</v>
          </cell>
          <cell r="AC1816" t="str">
            <v>Consumibles Varios Aditivos,Desenco,clavos,EPS [EST40]</v>
          </cell>
          <cell r="AE1816" t="str">
            <v>Indice Materiales Construccion CAC [IMatCAC]</v>
          </cell>
          <cell r="AF1816" t="str">
            <v>MAT</v>
          </cell>
          <cell r="AJ1816" t="str">
            <v>ESTRUCTURAS [008]Consumibles Varios Aditivos,Desenco,clavos,EPS [EST40]Indice Materiales Construccion CAC [IMatCAC]</v>
          </cell>
          <cell r="AN1816">
            <v>6687.0279715909073</v>
          </cell>
        </row>
        <row r="1817">
          <cell r="AB1817" t="str">
            <v>ESTRUCTURAS [008]</v>
          </cell>
          <cell r="AC1817" t="str">
            <v>Consumibles Varios Aditivos,Desenco,clavos,EPS [EST40]</v>
          </cell>
          <cell r="AE1817" t="str">
            <v>Indice Materiales Construccion CAC [IMatCAC]</v>
          </cell>
          <cell r="AF1817" t="str">
            <v>MAT</v>
          </cell>
          <cell r="AJ1817" t="str">
            <v>ESTRUCTURAS [008]Consumibles Varios Aditivos,Desenco,clavos,EPS [EST40]Indice Materiales Construccion CAC [IMatCAC]</v>
          </cell>
          <cell r="AN1817">
            <v>3786.0015374999994</v>
          </cell>
        </row>
        <row r="1818">
          <cell r="AB1818" t="str">
            <v>ESTRUCTURAS [008]</v>
          </cell>
          <cell r="AC1818" t="str">
            <v>Consumibles Varios Aditivos,Desenco,clavos,EPS [EST40]</v>
          </cell>
          <cell r="AE1818" t="str">
            <v>Indice Materiales Construccion CAC [IMatCAC]</v>
          </cell>
          <cell r="AF1818" t="str">
            <v>MAT</v>
          </cell>
          <cell r="AJ1818" t="str">
            <v>ESTRUCTURAS [008]Consumibles Varios Aditivos,Desenco,clavos,EPS [EST40]Indice Materiales Construccion CAC [IMatCAC]</v>
          </cell>
          <cell r="AN1818">
            <v>6965.7299488636354</v>
          </cell>
        </row>
        <row r="1819">
          <cell r="AB1819" t="str">
            <v>SERVICIOS VARIOS [002]</v>
          </cell>
          <cell r="AC1819" t="str">
            <v>ALARMA + Camaras e Internet [03VA000029]</v>
          </cell>
          <cell r="AE1819" t="str">
            <v>Indice Gral Construccion CAC [IGralCAC]</v>
          </cell>
          <cell r="AF1819" t="str">
            <v>GG</v>
          </cell>
          <cell r="AJ1819" t="str">
            <v>SERVICIOS VARIOS [002]ALARMA + Camaras e Internet [03VA000029]Indice Gral Construccion CAC [IGralCAC]</v>
          </cell>
          <cell r="AN1819">
            <v>2997.6225427304676</v>
          </cell>
        </row>
        <row r="1820">
          <cell r="AB1820" t="str">
            <v>TASA DE DERECHOS Y SERVICIOS [001]</v>
          </cell>
          <cell r="AC1820" t="str">
            <v>TEM [TEM]</v>
          </cell>
          <cell r="AE1820" t="str">
            <v>Indice Gral Construccion CAC [IGralCAC]</v>
          </cell>
          <cell r="AF1820" t="str">
            <v>GG</v>
          </cell>
          <cell r="AJ1820" t="str">
            <v>TASA DE DERECHOS Y SERVICIOS [001]TEM [TEM]Indice Gral Construccion CAC [IGralCAC]</v>
          </cell>
          <cell r="AN1820">
            <v>23069.857738967217</v>
          </cell>
        </row>
        <row r="1821">
          <cell r="AB1821" t="str">
            <v>TASA DE DERECHOS Y SERVICIOS [001]</v>
          </cell>
          <cell r="AC1821" t="str">
            <v>IIBB [IIBB]</v>
          </cell>
          <cell r="AE1821" t="str">
            <v>Indice Gral Construccion CAC [IGralCAC]</v>
          </cell>
          <cell r="AF1821" t="str">
            <v>GG</v>
          </cell>
          <cell r="AJ1821" t="str">
            <v>TASA DE DERECHOS Y SERVICIOS [001]IIBB [IIBB]Indice Gral Construccion CAC [IGralCAC]</v>
          </cell>
          <cell r="AN1821">
            <v>55039.391823085425</v>
          </cell>
        </row>
        <row r="1822">
          <cell r="AB1822" t="str">
            <v>CIELORRASOS [013]</v>
          </cell>
          <cell r="AE1822" t="str">
            <v>Subcontrato de yeseria y cielorraso [S/yeso]</v>
          </cell>
          <cell r="AF1822" t="str">
            <v>MO</v>
          </cell>
          <cell r="AJ1822" t="str">
            <v>-</v>
          </cell>
          <cell r="AN1822">
            <v>72072.979335600307</v>
          </cell>
        </row>
        <row r="1823">
          <cell r="AE1823" t="str">
            <v>Sub Albañileria [S/mamp]</v>
          </cell>
          <cell r="AF1823" t="str">
            <v>MO</v>
          </cell>
          <cell r="AJ1823" t="str">
            <v>-</v>
          </cell>
          <cell r="AN1823">
            <v>416544.86005754641</v>
          </cell>
        </row>
        <row r="1824">
          <cell r="AB1824" t="str">
            <v>CONTRAPISOS Y CARPETAS [014]</v>
          </cell>
          <cell r="AC1824" t="str">
            <v>Carpetas de nivelacion [C.Nivel]</v>
          </cell>
          <cell r="AE1824" t="str">
            <v>Cemento de albañileria x kg [CemAlb2]</v>
          </cell>
          <cell r="AF1824" t="str">
            <v>MAT</v>
          </cell>
          <cell r="AJ1824" t="str">
            <v>CONTRAPISOS Y CARPETAS [014]Carpetas de nivelacion [C.Nivel]Cemento de albañileria x kg [CemAlb2]</v>
          </cell>
          <cell r="AN1824">
            <v>58732.90977272726</v>
          </cell>
        </row>
        <row r="1825">
          <cell r="AB1825" t="str">
            <v>CONTRAPISOS Y CARPETAS [014]</v>
          </cell>
          <cell r="AC1825" t="str">
            <v>Carpetas de nivelacion [C.Nivel]</v>
          </cell>
          <cell r="AF1825" t="str">
            <v>MAT</v>
          </cell>
          <cell r="AJ1825" t="str">
            <v>-</v>
          </cell>
          <cell r="AN1825">
            <v>4281.1363636363631</v>
          </cell>
        </row>
        <row r="1826">
          <cell r="AB1826" t="str">
            <v>CONTRAPISOS Y CARPETAS [014]</v>
          </cell>
          <cell r="AC1826" t="str">
            <v>Carpetas de nivelacion [C.Nivel]</v>
          </cell>
          <cell r="AF1826" t="str">
            <v>MAT</v>
          </cell>
          <cell r="AJ1826" t="str">
            <v>-</v>
          </cell>
          <cell r="AN1826">
            <v>2853.3773863636357</v>
          </cell>
        </row>
        <row r="1827">
          <cell r="AB1827" t="str">
            <v>CONTRAPISOS Y CARPETAS [014]</v>
          </cell>
          <cell r="AC1827" t="str">
            <v>Carpetas de nivelacion [C.Nivel]</v>
          </cell>
          <cell r="AF1827" t="str">
            <v>MAT</v>
          </cell>
          <cell r="AJ1827" t="str">
            <v>-</v>
          </cell>
          <cell r="AN1827">
            <v>2568.6818181818176</v>
          </cell>
        </row>
        <row r="1828">
          <cell r="AB1828" t="str">
            <v>CONTRAPISOS Y CARPETAS [014]</v>
          </cell>
          <cell r="AC1828" t="str">
            <v>Carpetas de nivelacion [C.Nivel]</v>
          </cell>
          <cell r="AF1828" t="str">
            <v>MAT</v>
          </cell>
          <cell r="AJ1828" t="str">
            <v>-</v>
          </cell>
          <cell r="AN1828">
            <v>4281.1363636363631</v>
          </cell>
        </row>
        <row r="1829">
          <cell r="AB1829" t="str">
            <v>ESTRUCTURAS [008]</v>
          </cell>
          <cell r="AC1829" t="str">
            <v>VIGAS HºAº [EST18]</v>
          </cell>
          <cell r="AE1829" t="str">
            <v>Indice Mano de Obra SC ENEX [IMOENEX]</v>
          </cell>
          <cell r="AF1829" t="str">
            <v>MO</v>
          </cell>
          <cell r="AJ1829" t="str">
            <v>ESTRUCTURAS [008]VIGAS HºAº [EST18]Indice Mano de Obra SC ENEX [IMOENEX]</v>
          </cell>
          <cell r="AN1829">
            <v>86027.934397070363</v>
          </cell>
        </row>
        <row r="1830">
          <cell r="AB1830" t="str">
            <v>MOVIMIENTO DE TIERRA [006]</v>
          </cell>
          <cell r="AC1830" t="str">
            <v>PERFILADO TRONERA A MANO [EXC004]</v>
          </cell>
          <cell r="AE1830" t="str">
            <v>Indice Mano de Obra SC ENEX [IMOENEX]</v>
          </cell>
          <cell r="AF1830" t="str">
            <v>MO</v>
          </cell>
          <cell r="AJ1830" t="str">
            <v>MOVIMIENTO DE TIERRA [006]PERFILADO TRONERA A MANO [EXC004]Indice Mano de Obra SC ENEX [IMOENEX]</v>
          </cell>
          <cell r="AN1830">
            <v>24418.399319905831</v>
          </cell>
        </row>
        <row r="1831">
          <cell r="AB1831" t="str">
            <v>CIMENTACIONES [007]</v>
          </cell>
          <cell r="AC1831" t="str">
            <v>SOLERA DE SUBMURACION [CIM03]</v>
          </cell>
          <cell r="AE1831" t="str">
            <v>Indice Mano de Obra SC ENEX [IMOENEX]</v>
          </cell>
          <cell r="AF1831" t="str">
            <v>MO</v>
          </cell>
          <cell r="AJ1831" t="str">
            <v>CIMENTACIONES [007]SOLERA DE SUBMURACION [CIM03]Indice Mano de Obra SC ENEX [IMOENEX]</v>
          </cell>
          <cell r="AN1831">
            <v>27253.195919434998</v>
          </cell>
        </row>
        <row r="1832">
          <cell r="AB1832" t="str">
            <v>CIMENTACIONES [007]</v>
          </cell>
          <cell r="AC1832" t="str">
            <v>Hº DE LIMPIEZA [CIM06]</v>
          </cell>
          <cell r="AE1832" t="str">
            <v>Indice Mano de Obra SC ENEX [IMOENEX]</v>
          </cell>
          <cell r="AF1832" t="str">
            <v>MO</v>
          </cell>
          <cell r="AJ1832" t="str">
            <v>CIMENTACIONES [007]Hº DE LIMPIEZA [CIM06]Indice Mano de Obra SC ENEX [IMOENEX]</v>
          </cell>
          <cell r="AN1832">
            <v>2110.5925189641639</v>
          </cell>
        </row>
        <row r="1833">
          <cell r="AB1833" t="str">
            <v>MOVIMIENTO DE TIERRA [006]</v>
          </cell>
          <cell r="AC1833" t="str">
            <v>EXC. POR TRONERAS [EXC003]</v>
          </cell>
          <cell r="AE1833" t="str">
            <v>Indice Mano de Obra SC ENEX [IMOENEX]</v>
          </cell>
          <cell r="AF1833" t="str">
            <v>MO</v>
          </cell>
          <cell r="AJ1833" t="str">
            <v>MOVIMIENTO DE TIERRA [006]EXC. POR TRONERAS [EXC003]Indice Mano de Obra SC ENEX [IMOENEX]</v>
          </cell>
          <cell r="AN1833">
            <v>248421.10821344491</v>
          </cell>
        </row>
        <row r="1834">
          <cell r="AB1834" t="str">
            <v>ESTRUCTURAS [008]</v>
          </cell>
          <cell r="AC1834" t="str">
            <v>CAJA DE ASCENSOR [EST25]</v>
          </cell>
          <cell r="AE1834" t="str">
            <v>Indice Mano de Obra SC ENEX [IMOENEX]</v>
          </cell>
          <cell r="AF1834" t="str">
            <v>MO</v>
          </cell>
          <cell r="AJ1834" t="str">
            <v>ESTRUCTURAS [008]CAJA DE ASCENSOR [EST25]Indice Mano de Obra SC ENEX [IMOENEX]</v>
          </cell>
          <cell r="AN1834">
            <v>87003.968859534391</v>
          </cell>
        </row>
        <row r="1835">
          <cell r="AB1835" t="str">
            <v>MOVIMIENTO DE TIERRA [006]</v>
          </cell>
          <cell r="AC1835" t="str">
            <v>PERFILADO ZAPATA A MANO [EXC005]</v>
          </cell>
          <cell r="AE1835" t="str">
            <v>Indice Mano de Obra SC ENEX [IMOENEX]</v>
          </cell>
          <cell r="AF1835" t="str">
            <v>MO</v>
          </cell>
          <cell r="AJ1835" t="str">
            <v>MOVIMIENTO DE TIERRA [006]PERFILADO ZAPATA A MANO [EXC005]Indice Mano de Obra SC ENEX [IMOENEX]</v>
          </cell>
          <cell r="AN1835">
            <v>6854.2881768244833</v>
          </cell>
        </row>
        <row r="1836">
          <cell r="AB1836" t="str">
            <v>CIMENTACIONES [007]</v>
          </cell>
          <cell r="AC1836" t="str">
            <v>TABIQUE Hº SUBMURACION E=15CM [CIM04]</v>
          </cell>
          <cell r="AE1836" t="str">
            <v>Indice Mano de Obra SC ENEX [IMOENEX]</v>
          </cell>
          <cell r="AF1836" t="str">
            <v>MO</v>
          </cell>
          <cell r="AJ1836" t="str">
            <v>CIMENTACIONES [007]TABIQUE Hº SUBMURACION E=15CM [CIM04]Indice Mano de Obra SC ENEX [IMOENEX]</v>
          </cell>
          <cell r="AN1836">
            <v>204507.33758828146</v>
          </cell>
        </row>
        <row r="1837">
          <cell r="AB1837" t="str">
            <v>MOVIMIENTO DE TIERRA [006]</v>
          </cell>
          <cell r="AC1837" t="str">
            <v>EXC.VAC. A MÁQUINA PC200 [EXC002]</v>
          </cell>
          <cell r="AE1837" t="str">
            <v>Indice Mano de Obra SC ENEX [IMOENEX]</v>
          </cell>
          <cell r="AF1837" t="str">
            <v>MO</v>
          </cell>
          <cell r="AJ1837" t="str">
            <v>MOVIMIENTO DE TIERRA [006]EXC.VAC. A MÁQUINA PC200 [EXC002]Indice Mano de Obra SC ENEX [IMOENEX]</v>
          </cell>
          <cell r="AN1837">
            <v>95135.205427674591</v>
          </cell>
        </row>
        <row r="1838">
          <cell r="AB1838" t="str">
            <v>SEGURIDAD E HIGIENE [036]</v>
          </cell>
          <cell r="AC1838" t="str">
            <v>BAÑO QUIMICOS [03TP000007]</v>
          </cell>
          <cell r="AE1838" t="str">
            <v>Indice Gral Construccion CAC [IGralCAC]</v>
          </cell>
          <cell r="AF1838" t="str">
            <v>GG</v>
          </cell>
          <cell r="AJ1838" t="str">
            <v>SEGURIDAD E HIGIENE [036]BAÑO QUIMICOS [03TP000007]Indice Gral Construccion CAC [IGralCAC]</v>
          </cell>
          <cell r="AN1838">
            <v>5268.4787106995836</v>
          </cell>
        </row>
        <row r="1839">
          <cell r="AB1839" t="str">
            <v>AYUDA DE GREMIOS [003]</v>
          </cell>
          <cell r="AC1839" t="str">
            <v>SERVICIO DE CONTENEDOR ESTRUCTURA [03VA000026]</v>
          </cell>
          <cell r="AE1839" t="str">
            <v>Indice Gral Construccion CAC [IGralCAC]</v>
          </cell>
          <cell r="AF1839" t="str">
            <v>GG</v>
          </cell>
          <cell r="AJ1839" t="str">
            <v>AYUDA DE GREMIOS [003]SERVICIO DE CONTENEDOR ESTRUCTURA [03VA000026]Indice Gral Construccion CAC [IGralCAC]</v>
          </cell>
          <cell r="AN1839">
            <v>33331.90188856615</v>
          </cell>
        </row>
        <row r="1840">
          <cell r="AB1840" t="str">
            <v>TASA DE DERECHOS Y SERVICIOS [001]</v>
          </cell>
          <cell r="AC1840" t="str">
            <v>PERMISOS MUNICIPALES [03VA000100]</v>
          </cell>
          <cell r="AE1840" t="str">
            <v>Indice Gral Construccion CAC [IGralCAC]</v>
          </cell>
          <cell r="AF1840" t="str">
            <v>GG</v>
          </cell>
          <cell r="AJ1840" t="str">
            <v>TASA DE DERECHOS Y SERVICIOS [001]PERMISOS MUNICIPALES [03VA000100]Indice Gral Construccion CAC [IGralCAC]</v>
          </cell>
          <cell r="AN1840">
            <v>7515.748304748492</v>
          </cell>
        </row>
        <row r="1841">
          <cell r="AB1841" t="str">
            <v>HERRERIA [023]</v>
          </cell>
          <cell r="AC1841" t="str">
            <v>Puertas de seguridad [03HE003002]</v>
          </cell>
          <cell r="AE1841" t="str">
            <v>Indice Gral Construccion CAC [IGralCAC]</v>
          </cell>
          <cell r="AF1841" t="str">
            <v>GG</v>
          </cell>
          <cell r="AJ1841" t="str">
            <v>HERRERIA [023]Puertas de seguridad [03HE003002]Indice Gral Construccion CAC [IGralCAC]</v>
          </cell>
          <cell r="AN1841">
            <v>13779.098166445066</v>
          </cell>
        </row>
        <row r="1842">
          <cell r="AB1842" t="str">
            <v>INSTALACION ELECTRICA [029]</v>
          </cell>
          <cell r="AC1842" t="str">
            <v>CAÑERIA DE BAJADA x piso [BajCañ]</v>
          </cell>
          <cell r="AE1842" t="str">
            <v>SubContrato de Instalacion electrica [SCElect]</v>
          </cell>
          <cell r="AF1842" t="str">
            <v>MO</v>
          </cell>
          <cell r="AJ1842" t="str">
            <v>INSTALACION ELECTRICA [029]CAÑERIA DE BAJADA x piso [BajCañ]SubContrato de Instalacion electrica [SCElect]</v>
          </cell>
          <cell r="AN1842">
            <v>66926.22940099398</v>
          </cell>
        </row>
        <row r="1843">
          <cell r="AE1843" t="str">
            <v>Sub Albañileria [S/mamp]</v>
          </cell>
          <cell r="AF1843" t="str">
            <v>MO</v>
          </cell>
          <cell r="AJ1843" t="str">
            <v>-</v>
          </cell>
          <cell r="AN1843">
            <v>100902.17106984043</v>
          </cell>
        </row>
        <row r="1844">
          <cell r="AB1844" t="str">
            <v>Ventas y Administracion [038]</v>
          </cell>
          <cell r="AC1844" t="str">
            <v>Gastos bancarios [Banco]</v>
          </cell>
          <cell r="AE1844" t="str">
            <v>Indice Gral Construccion CAC [IGralCAC]</v>
          </cell>
          <cell r="AF1844" t="str">
            <v>GG</v>
          </cell>
          <cell r="AJ1844" t="str">
            <v>Ventas y Administracion [038]Gastos bancarios [Banco]Indice Gral Construccion CAC [IGralCAC]</v>
          </cell>
          <cell r="AN1844">
            <v>1945.2844470275388</v>
          </cell>
        </row>
        <row r="1845">
          <cell r="AB1845" t="str">
            <v>SERVICIOS VARIOS [002]</v>
          </cell>
          <cell r="AC1845" t="str">
            <v>ALARMA + Camaras e Internet [03VA000029]</v>
          </cell>
          <cell r="AE1845" t="str">
            <v>Indice Gral Construccion CAC [IGralCAC]</v>
          </cell>
          <cell r="AF1845" t="str">
            <v>GG</v>
          </cell>
          <cell r="AJ1845" t="str">
            <v>SERVICIOS VARIOS [002]ALARMA + Camaras e Internet [03VA000029]Indice Gral Construccion CAC [IGralCAC]</v>
          </cell>
          <cell r="AN1845">
            <v>2016.2062758254178</v>
          </cell>
        </row>
        <row r="1846">
          <cell r="AB1846" t="str">
            <v>HERRERIA [023]</v>
          </cell>
          <cell r="AC1846" t="str">
            <v>Baranda Tipo 1-Metal y Hormigon [BarandaHormigon]</v>
          </cell>
          <cell r="AE1846" t="str">
            <v>Indice Gral Construccion CAC [IGralCAC]</v>
          </cell>
          <cell r="AF1846" t="str">
            <v>GG</v>
          </cell>
          <cell r="AJ1846" t="str">
            <v>HERRERIA [023]Baranda Tipo 1-Metal y Hormigon [BarandaHormigon]Indice Gral Construccion CAC [IGralCAC]</v>
          </cell>
          <cell r="AN1846">
            <v>253292.24570671076</v>
          </cell>
        </row>
        <row r="1847">
          <cell r="AB1847" t="str">
            <v>CONTRAPISOS Y CARPETAS [014]</v>
          </cell>
          <cell r="AC1847" t="str">
            <v>Carpetas de nivelacion [C.Nivel]</v>
          </cell>
          <cell r="AE1847" t="str">
            <v>Cemento de albañileria x kg [CemAlb2]</v>
          </cell>
          <cell r="AF1847" t="str">
            <v>MAT</v>
          </cell>
          <cell r="AJ1847" t="str">
            <v>CONTRAPISOS Y CARPETAS [014]Carpetas de nivelacion [C.Nivel]Cemento de albañileria x kg [CemAlb2]</v>
          </cell>
          <cell r="AN1847">
            <v>-57455.490275495402</v>
          </cell>
        </row>
        <row r="1848">
          <cell r="AB1848" t="str">
            <v>CONTRAPISOS Y CARPETAS [014]</v>
          </cell>
          <cell r="AC1848" t="str">
            <v>Contrapiso 8cm [Contrapiso]</v>
          </cell>
          <cell r="AE1848" t="str">
            <v>EPS molido especial por bolsa [EPS]</v>
          </cell>
          <cell r="AF1848" t="str">
            <v>MAT</v>
          </cell>
          <cell r="AJ1848" t="str">
            <v>CONTRAPISOS Y CARPETAS [014]Contrapiso 8cm [Contrapiso]EPS molido especial por bolsa [EPS]</v>
          </cell>
          <cell r="AN1848">
            <v>68788.281053649102</v>
          </cell>
        </row>
        <row r="1849">
          <cell r="AB1849" t="str">
            <v>TASA DE DERECHOS Y SERVICIOS [001]</v>
          </cell>
          <cell r="AC1849" t="str">
            <v>PERMISOS MUNICIPALES [03VA000100]</v>
          </cell>
          <cell r="AE1849" t="str">
            <v>Indice Gral Construccion CAC [IGralCAC]</v>
          </cell>
          <cell r="AF1849" t="str">
            <v>GG</v>
          </cell>
          <cell r="AJ1849" t="str">
            <v>TASA DE DERECHOS Y SERVICIOS [001]PERMISOS MUNICIPALES [03VA000100]Indice Gral Construccion CAC [IGralCAC]</v>
          </cell>
          <cell r="AN1849">
            <v>199.90506214778011</v>
          </cell>
        </row>
        <row r="1850">
          <cell r="AB1850" t="str">
            <v>TASA DE DERECHOS Y SERVICIOS [001]</v>
          </cell>
          <cell r="AC1850" t="str">
            <v>PERMISOS MUNICIPALES [03VA000100]</v>
          </cell>
          <cell r="AE1850" t="str">
            <v>Indice Gral Construccion CAC [IGralCAC]</v>
          </cell>
          <cell r="AF1850" t="str">
            <v>GG</v>
          </cell>
          <cell r="AJ1850" t="str">
            <v>TASA DE DERECHOS Y SERVICIOS [001]PERMISOS MUNICIPALES [03VA000100]Indice Gral Construccion CAC [IGralCAC]</v>
          </cell>
          <cell r="AN1850">
            <v>1351.3582201189936</v>
          </cell>
        </row>
        <row r="1851">
          <cell r="AB1851" t="str">
            <v>TASA DE DERECHOS Y SERVICIOS [001]</v>
          </cell>
          <cell r="AC1851" t="str">
            <v>Servicio de provision de energia electrica [electricidad]</v>
          </cell>
          <cell r="AE1851" t="str">
            <v>Indice Gral Construccion CAC [IGralCAC]</v>
          </cell>
          <cell r="AF1851" t="str">
            <v>GG</v>
          </cell>
          <cell r="AJ1851" t="str">
            <v>TASA DE DERECHOS Y SERVICIOS [001]Servicio de provision de energia electrica [electricidad]Indice Gral Construccion CAC [IGralCAC]</v>
          </cell>
          <cell r="AN1851">
            <v>39756.379111220565</v>
          </cell>
        </row>
        <row r="1852">
          <cell r="AB1852" t="str">
            <v>CIELORRASOS [013]</v>
          </cell>
          <cell r="AF1852" t="str">
            <v>MAT</v>
          </cell>
          <cell r="AJ1852" t="str">
            <v>-</v>
          </cell>
          <cell r="AN1852">
            <v>2120.375205848236</v>
          </cell>
        </row>
        <row r="1853">
          <cell r="AB1853" t="str">
            <v>AA y CALEFACCION [030]</v>
          </cell>
          <cell r="AC1853" t="str">
            <v>Desagües de aire acondicionados por depto [DesagAA]</v>
          </cell>
          <cell r="AE1853" t="str">
            <v>Ud subcontrato por instalacion sanitaria [SCSanit]</v>
          </cell>
          <cell r="AF1853" t="str">
            <v>MO</v>
          </cell>
          <cell r="AJ1853" t="str">
            <v>AA y CALEFACCION [030]Desagües de aire acondicionados por depto [DesagAA]Ud subcontrato por instalacion sanitaria [SCSanit]</v>
          </cell>
          <cell r="AN1853">
            <v>4271.5536872384937</v>
          </cell>
        </row>
        <row r="1854">
          <cell r="AB1854" t="str">
            <v>INSTALACION SANITARIA [028]</v>
          </cell>
          <cell r="AC1854" t="str">
            <v>Pluviales Verticales en columnas por piso [PluvVert]</v>
          </cell>
          <cell r="AE1854" t="str">
            <v>Ud subcontrato por instalacion sanitaria [SCSanit]</v>
          </cell>
          <cell r="AF1854" t="str">
            <v>MO</v>
          </cell>
          <cell r="AJ1854" t="str">
            <v>INSTALACION SANITARIA [028]Pluviales Verticales en columnas por piso [PluvVert]Ud subcontrato por instalacion sanitaria [SCSanit]</v>
          </cell>
          <cell r="AN1854">
            <v>8992.0969926778253</v>
          </cell>
        </row>
        <row r="1855">
          <cell r="AB1855" t="str">
            <v>INSTALACION SANITARIA [028]</v>
          </cell>
          <cell r="AC1855" t="str">
            <v>Básico sanitario Susp. Bajo losa o enterrado [BasicoSanit]</v>
          </cell>
          <cell r="AE1855" t="str">
            <v>Ud subcontrato por instalacion sanitaria [SCSanit]</v>
          </cell>
          <cell r="AF1855" t="str">
            <v>MO</v>
          </cell>
          <cell r="AJ1855" t="str">
            <v>INSTALACION SANITARIA [028]Básico sanitario Susp. Bajo losa o enterrado [BasicoSanit]Ud subcontrato por instalacion sanitaria [SCSanit]</v>
          </cell>
          <cell r="AN1855">
            <v>11617.029014121339</v>
          </cell>
        </row>
        <row r="1856">
          <cell r="AB1856" t="str">
            <v>AA y CALEFACCION [030]</v>
          </cell>
          <cell r="AC1856" t="str">
            <v>Desagües de aire acondicionados por depto [DesagAA]</v>
          </cell>
          <cell r="AE1856" t="str">
            <v>Ud subcontrato por instalacion sanitaria [SCSanit]</v>
          </cell>
          <cell r="AF1856" t="str">
            <v>MO</v>
          </cell>
          <cell r="AJ1856" t="str">
            <v>AA y CALEFACCION [030]Desagües de aire acondicionados por depto [DesagAA]Ud subcontrato por instalacion sanitaria [SCSanit]</v>
          </cell>
          <cell r="AN1856">
            <v>73208.790023535563</v>
          </cell>
        </row>
        <row r="1857">
          <cell r="AB1857" t="str">
            <v>INSTALACION SANITARIA [028]</v>
          </cell>
          <cell r="AC1857" t="str">
            <v>Pluviales Susp. Bajo losa o enterrado [PluvSusp]</v>
          </cell>
          <cell r="AE1857" t="str">
            <v>Ud subcontrato por instalacion sanitaria [SCSanit]</v>
          </cell>
          <cell r="AF1857" t="str">
            <v>MO</v>
          </cell>
          <cell r="AJ1857" t="str">
            <v>INSTALACION SANITARIA [028]Pluviales Susp. Bajo losa o enterrado [PluvSusp]Ud subcontrato por instalacion sanitaria [SCSanit]</v>
          </cell>
          <cell r="AN1857">
            <v>6793.3004968619252</v>
          </cell>
        </row>
        <row r="1858">
          <cell r="AE1858" t="str">
            <v>Sub Albañileria [S/mamp]</v>
          </cell>
          <cell r="AF1858" t="str">
            <v>MO</v>
          </cell>
          <cell r="AJ1858" t="str">
            <v>-</v>
          </cell>
          <cell r="AN1858">
            <v>370062.6307531381</v>
          </cell>
        </row>
        <row r="1859">
          <cell r="AB1859" t="str">
            <v>AA y CALEFACCION [030]</v>
          </cell>
          <cell r="AC1859" t="str">
            <v>Desagües de aire acondicionados por depto [DesagAA]</v>
          </cell>
          <cell r="AE1859" t="str">
            <v>Ud subcontrato por instalacion sanitaria [SCSanit]</v>
          </cell>
          <cell r="AF1859" t="str">
            <v>MO</v>
          </cell>
          <cell r="AJ1859" t="str">
            <v>AA y CALEFACCION [030]Desagües de aire acondicionados por depto [DesagAA]Ud subcontrato por instalacion sanitaria [SCSanit]</v>
          </cell>
          <cell r="AN1859">
            <v>73208.919351464443</v>
          </cell>
        </row>
        <row r="1860">
          <cell r="AB1860" t="str">
            <v>INSTALACION SANITARIA [028]</v>
          </cell>
          <cell r="AC1860" t="str">
            <v>Distribución de Agua Fría y Caliente x depto [AguaFyC]</v>
          </cell>
          <cell r="AE1860" t="str">
            <v>Ud subcontrato por instalacion sanitaria [SCSanit]</v>
          </cell>
          <cell r="AF1860" t="str">
            <v>MO</v>
          </cell>
          <cell r="AJ1860" t="str">
            <v>INSTALACION SANITARIA [028]Distribución de Agua Fría y Caliente x depto [AguaFyC]Ud subcontrato por instalacion sanitaria [SCSanit]</v>
          </cell>
          <cell r="AN1860">
            <v>12367.334231171548</v>
          </cell>
        </row>
        <row r="1861">
          <cell r="AB1861" t="str">
            <v>INSTALACION SANITARIA [028]</v>
          </cell>
          <cell r="AC1861" t="str">
            <v>Distribución de Agua Fría y Caliente x depto [AguaFyC]</v>
          </cell>
          <cell r="AE1861" t="str">
            <v>Ud subcontrato por instalacion sanitaria [SCSanit]</v>
          </cell>
          <cell r="AF1861" t="str">
            <v>MO</v>
          </cell>
          <cell r="AJ1861" t="str">
            <v>INSTALACION SANITARIA [028]Distribución de Agua Fría y Caliente x depto [AguaFyC]Ud subcontrato por instalacion sanitaria [SCSanit]</v>
          </cell>
          <cell r="AN1861">
            <v>156666.06091788702</v>
          </cell>
        </row>
        <row r="1862">
          <cell r="AB1862" t="str">
            <v>INSTALACION SANITARIA [028]</v>
          </cell>
          <cell r="AC1862" t="str">
            <v>Básico primario y secundario en baños cocinas y lavaderos x depto [Basico1y2]</v>
          </cell>
          <cell r="AE1862" t="str">
            <v>Ud subcontrato por instalacion sanitaria [SCSanit]</v>
          </cell>
          <cell r="AF1862" t="str">
            <v>MO</v>
          </cell>
          <cell r="AJ1862" t="str">
            <v>INSTALACION SANITARIA [028]Básico primario y secundario en baños cocinas y lavaderos x depto [Basico1y2]Ud subcontrato por instalacion sanitaria [SCSanit]</v>
          </cell>
          <cell r="AN1862">
            <v>34379.224856171553</v>
          </cell>
        </row>
        <row r="1863">
          <cell r="AB1863" t="str">
            <v>INSTALACION SANITARIA [028]</v>
          </cell>
          <cell r="AC1863" t="str">
            <v>CDV y ventilación subsidiaria por piso [CDVyVent]</v>
          </cell>
          <cell r="AE1863" t="str">
            <v>Ud subcontrato por instalacion sanitaria [SCSanit]</v>
          </cell>
          <cell r="AF1863" t="str">
            <v>MO</v>
          </cell>
          <cell r="AJ1863" t="str">
            <v>INSTALACION SANITARIA [028]CDV y ventilación subsidiaria por piso [CDVyVent]Ud subcontrato por instalacion sanitaria [SCSanit]</v>
          </cell>
          <cell r="AN1863">
            <v>2166.0765298117158</v>
          </cell>
        </row>
        <row r="1864">
          <cell r="AB1864" t="str">
            <v>INSTALACION SANITARIA [028]</v>
          </cell>
          <cell r="AC1864" t="str">
            <v>Distribución de Agua Fría y Caliente x depto [AguaFyC]</v>
          </cell>
          <cell r="AE1864" t="str">
            <v>Ud subcontrato por instalacion sanitaria [SCSanit]</v>
          </cell>
          <cell r="AF1864" t="str">
            <v>MO</v>
          </cell>
          <cell r="AJ1864" t="str">
            <v>INSTALACION SANITARIA [028]Distribución de Agua Fría y Caliente x depto [AguaFyC]Ud subcontrato por instalacion sanitaria [SCSanit]</v>
          </cell>
          <cell r="AN1864">
            <v>156666.31957374478</v>
          </cell>
        </row>
        <row r="1865">
          <cell r="AB1865" t="str">
            <v>INSTALACION ELECTRICA [029]</v>
          </cell>
          <cell r="AC1865" t="str">
            <v>CAÑERIA DE BAJADA x piso [BajCañ]</v>
          </cell>
          <cell r="AE1865" t="str">
            <v>SubContrato de Instalacion electrica [SCElect]</v>
          </cell>
          <cell r="AF1865" t="str">
            <v>MO</v>
          </cell>
          <cell r="AJ1865" t="str">
            <v>INSTALACION ELECTRICA [029]CAÑERIA DE BAJADA x piso [BajCañ]SubContrato de Instalacion electrica [SCElect]</v>
          </cell>
          <cell r="AN1865">
            <v>68248.195606694557</v>
          </cell>
        </row>
        <row r="1866">
          <cell r="AB1866" t="str">
            <v>CIELORRASOS [013]</v>
          </cell>
          <cell r="AE1866" t="str">
            <v>Subcontrato de yeseria y cielorraso [S/yeso]</v>
          </cell>
          <cell r="AF1866" t="str">
            <v>MO</v>
          </cell>
          <cell r="AJ1866" t="str">
            <v>-</v>
          </cell>
          <cell r="AN1866">
            <v>259921.42390167364</v>
          </cell>
        </row>
        <row r="1867">
          <cell r="AB1867" t="str">
            <v>INSTALACION SANITARIA [028]</v>
          </cell>
          <cell r="AC1867" t="str">
            <v>Pluviales Verticales en columnas por piso [PluvVert]</v>
          </cell>
          <cell r="AE1867" t="str">
            <v>Ud subcontrato por instalacion sanitaria [SCSanit]</v>
          </cell>
          <cell r="AF1867" t="str">
            <v>MO</v>
          </cell>
          <cell r="AJ1867" t="str">
            <v>INSTALACION SANITARIA [028]Pluviales Verticales en columnas por piso [PluvVert]Ud subcontrato por instalacion sanitaria [SCSanit]</v>
          </cell>
          <cell r="AN1867">
            <v>3982.2101595188283</v>
          </cell>
        </row>
        <row r="1868">
          <cell r="AB1868" t="str">
            <v>INSTALACION SANITARIA [028]</v>
          </cell>
          <cell r="AC1868" t="str">
            <v>CDV y ventilación subsidiaria por piso [CDVyVent]</v>
          </cell>
          <cell r="AE1868" t="str">
            <v>Ud subcontrato por instalacion sanitaria [SCSanit]</v>
          </cell>
          <cell r="AF1868" t="str">
            <v>MO</v>
          </cell>
          <cell r="AJ1868" t="str">
            <v>INSTALACION SANITARIA [028]CDV y ventilación subsidiaria por piso [CDVyVent]Ud subcontrato por instalacion sanitaria [SCSanit]</v>
          </cell>
          <cell r="AN1868">
            <v>6987.3293410041842</v>
          </cell>
        </row>
        <row r="1869">
          <cell r="AB1869" t="str">
            <v>Ventas y Administracion [038]</v>
          </cell>
          <cell r="AC1869" t="str">
            <v>Mensual estudio contable [EstCont]</v>
          </cell>
          <cell r="AE1869" t="str">
            <v>Indice Gral Construccion CAC [IGralCAC]</v>
          </cell>
          <cell r="AF1869" t="str">
            <v>GG</v>
          </cell>
          <cell r="AJ1869" t="str">
            <v>Ventas y Administracion [038]Mensual estudio contable [EstCont]Indice Gral Construccion CAC [IGralCAC]</v>
          </cell>
          <cell r="AN1869">
            <v>20446.289756474951</v>
          </cell>
        </row>
        <row r="1870">
          <cell r="AB1870" t="str">
            <v>SERVICIOS VARIOS [002]</v>
          </cell>
          <cell r="AC1870" t="str">
            <v>FLETES [03VA000032]</v>
          </cell>
          <cell r="AE1870" t="str">
            <v>Indice Gral Construccion CAC [IGralCAC]</v>
          </cell>
          <cell r="AF1870" t="str">
            <v>GG</v>
          </cell>
          <cell r="AJ1870" t="str">
            <v>SERVICIOS VARIOS [002]FLETES [03VA000032]Indice Gral Construccion CAC [IGralCAC]</v>
          </cell>
          <cell r="AN1870">
            <v>2798.6708700689219</v>
          </cell>
        </row>
        <row r="1871">
          <cell r="AB1871" t="str">
            <v>MAMPOSTERIA [009]</v>
          </cell>
          <cell r="AF1871" t="str">
            <v>MAT</v>
          </cell>
          <cell r="AJ1871" t="str">
            <v>-</v>
          </cell>
          <cell r="AN1871">
            <v>30289.877791203478</v>
          </cell>
        </row>
        <row r="1872">
          <cell r="AB1872" t="str">
            <v>INSTALACION ELECTRICA [029]</v>
          </cell>
          <cell r="AC1872" t="str">
            <v>ELECTRICIDAD MATERIALES [03IE00001MEL]</v>
          </cell>
          <cell r="AE1872" t="str">
            <v>Indice Dólar [Idolar]</v>
          </cell>
          <cell r="AF1872" t="str">
            <v>MAT</v>
          </cell>
          <cell r="AJ1872" t="str">
            <v>INSTALACION ELECTRICA [029]ELECTRICIDAD MATERIALES [03IE00001MEL]Indice Dólar [Idolar]</v>
          </cell>
          <cell r="AN1872">
            <v>657.62434291928469</v>
          </cell>
        </row>
        <row r="1873">
          <cell r="AB1873" t="str">
            <v>Ventas y Administracion [038]</v>
          </cell>
          <cell r="AC1873" t="str">
            <v>Mensual estudio contable [EstCont]</v>
          </cell>
          <cell r="AE1873" t="str">
            <v>Indice Gral Construccion CAC [IGralCAC]</v>
          </cell>
          <cell r="AF1873" t="str">
            <v>GG</v>
          </cell>
          <cell r="AJ1873" t="str">
            <v>Ventas y Administracion [038]Mensual estudio contable [EstCont]Indice Gral Construccion CAC [IGralCAC]</v>
          </cell>
          <cell r="AN1873">
            <v>20446.289756474951</v>
          </cell>
        </row>
        <row r="1874">
          <cell r="AB1874" t="str">
            <v>Ventas y Administracion [038]</v>
          </cell>
          <cell r="AC1874" t="str">
            <v>Gastos de publicidad [Publicidad]</v>
          </cell>
          <cell r="AE1874" t="str">
            <v>Indice Gral Construccion CAC [IGralCAC]</v>
          </cell>
          <cell r="AF1874" t="str">
            <v>GG</v>
          </cell>
          <cell r="AJ1874" t="str">
            <v>Ventas y Administracion [038]Gastos de publicidad [Publicidad]Indice Gral Construccion CAC [IGralCAC]</v>
          </cell>
          <cell r="AN1874">
            <v>11194.683480275688</v>
          </cell>
        </row>
        <row r="1875">
          <cell r="AB1875" t="str">
            <v>TASA DE DERECHOS Y SERVICIOS [001]</v>
          </cell>
          <cell r="AC1875" t="str">
            <v>PERMISOS MUNICIPALES [03VA000100]</v>
          </cell>
          <cell r="AE1875" t="str">
            <v>Indice Gral Construccion CAC [IGralCAC]</v>
          </cell>
          <cell r="AF1875" t="str">
            <v>GG</v>
          </cell>
          <cell r="AJ1875" t="str">
            <v>TASA DE DERECHOS Y SERVICIOS [001]PERMISOS MUNICIPALES [03VA000100]Indice Gral Construccion CAC [IGralCAC]</v>
          </cell>
          <cell r="AN1875">
            <v>559.73417401378435</v>
          </cell>
        </row>
        <row r="1876">
          <cell r="AB1876" t="str">
            <v>TASA DE DERECHOS Y SERVICIOS [001]</v>
          </cell>
          <cell r="AC1876" t="str">
            <v>PERMISOS MUNICIPALES [03VA000100]</v>
          </cell>
          <cell r="AE1876" t="str">
            <v>Indice Gral Construccion CAC [IGralCAC]</v>
          </cell>
          <cell r="AF1876" t="str">
            <v>GG</v>
          </cell>
          <cell r="AJ1876" t="str">
            <v>TASA DE DERECHOS Y SERVICIOS [001]PERMISOS MUNICIPALES [03VA000100]Indice Gral Construccion CAC [IGralCAC]</v>
          </cell>
          <cell r="AN1876">
            <v>199.90506214778011</v>
          </cell>
        </row>
        <row r="1877">
          <cell r="AB1877" t="str">
            <v>TASA DE DERECHOS Y SERVICIOS [001]</v>
          </cell>
          <cell r="AC1877" t="str">
            <v>PERMISOS MUNICIPALES [03VA000100]</v>
          </cell>
          <cell r="AE1877" t="str">
            <v>Indice Gral Construccion CAC [IGralCAC]</v>
          </cell>
          <cell r="AF1877" t="str">
            <v>GG</v>
          </cell>
          <cell r="AJ1877" t="str">
            <v>TASA DE DERECHOS Y SERVICIOS [001]PERMISOS MUNICIPALES [03VA000100]Indice Gral Construccion CAC [IGralCAC]</v>
          </cell>
          <cell r="AN1877">
            <v>1351.3582201189936</v>
          </cell>
        </row>
        <row r="1878">
          <cell r="AB1878" t="str">
            <v>TASA DE DERECHOS Y SERVICIOS [001]</v>
          </cell>
          <cell r="AC1878" t="str">
            <v>PERMISOS MUNICIPALES [03VA000100]</v>
          </cell>
          <cell r="AE1878" t="str">
            <v>Indice Gral Construccion CAC [IGralCAC]</v>
          </cell>
          <cell r="AF1878" t="str">
            <v>GG</v>
          </cell>
          <cell r="AJ1878" t="str">
            <v>TASA DE DERECHOS Y SERVICIOS [001]PERMISOS MUNICIPALES [03VA000100]Indice Gral Construccion CAC [IGralCAC]</v>
          </cell>
          <cell r="AN1878">
            <v>199.90506214778011</v>
          </cell>
        </row>
        <row r="1879">
          <cell r="AB1879" t="str">
            <v>MAMPOSTERIA [009]</v>
          </cell>
          <cell r="AC1879" t="str">
            <v>./Ladrillo macizo 15 cm [MAMP2]</v>
          </cell>
          <cell r="AE1879" t="str">
            <v>LADRILLO MACIZO [LAD03]</v>
          </cell>
          <cell r="AF1879" t="str">
            <v>MAT</v>
          </cell>
          <cell r="AJ1879" t="str">
            <v>MAMPOSTERIA [009]./Ladrillo macizo 15 cm [MAMP2]LADRILLO MACIZO [LAD03]</v>
          </cell>
          <cell r="AN1879">
            <v>26384.54615756404</v>
          </cell>
        </row>
        <row r="1880">
          <cell r="AE1880" t="str">
            <v>Sub Albañileria [S/mamp]</v>
          </cell>
          <cell r="AF1880" t="str">
            <v>MO</v>
          </cell>
          <cell r="AJ1880" t="str">
            <v>-</v>
          </cell>
          <cell r="AN1880">
            <v>152606.95606694563</v>
          </cell>
        </row>
        <row r="1881">
          <cell r="AB1881" t="str">
            <v>TASA DE DERECHOS Y SERVICIOS [001]</v>
          </cell>
          <cell r="AC1881" t="str">
            <v>PERMISOS MUNICIPALES [03VA000100]</v>
          </cell>
          <cell r="AE1881" t="str">
            <v>Indice Gral Construccion CAC [IGralCAC]</v>
          </cell>
          <cell r="AF1881" t="str">
            <v>GG</v>
          </cell>
          <cell r="AJ1881" t="str">
            <v>TASA DE DERECHOS Y SERVICIOS [001]PERMISOS MUNICIPALES [03VA000100]Indice Gral Construccion CAC [IGralCAC]</v>
          </cell>
          <cell r="AN1881">
            <v>199.90506214778011</v>
          </cell>
        </row>
        <row r="1882">
          <cell r="AB1882" t="str">
            <v>TASA DE DERECHOS Y SERVICIOS [001]</v>
          </cell>
          <cell r="AC1882" t="str">
            <v>PERMISOS MUNICIPALES [03VA000100]</v>
          </cell>
          <cell r="AE1882" t="str">
            <v>Indice Gral Construccion CAC [IGralCAC]</v>
          </cell>
          <cell r="AF1882" t="str">
            <v>GG</v>
          </cell>
          <cell r="AJ1882" t="str">
            <v>TASA DE DERECHOS Y SERVICIOS [001]PERMISOS MUNICIPALES [03VA000100]Indice Gral Construccion CAC [IGralCAC]</v>
          </cell>
          <cell r="AN1882">
            <v>1351.3582201189936</v>
          </cell>
        </row>
        <row r="1883">
          <cell r="AB1883" t="str">
            <v>TASA DE DERECHOS Y SERVICIOS [001]</v>
          </cell>
          <cell r="AC1883" t="str">
            <v>PERMISOS MUNICIPALES [03VA000100]</v>
          </cell>
          <cell r="AE1883" t="str">
            <v>Indice Gral Construccion CAC [IGralCAC]</v>
          </cell>
          <cell r="AF1883" t="str">
            <v>GG</v>
          </cell>
          <cell r="AJ1883" t="str">
            <v>TASA DE DERECHOS Y SERVICIOS [001]PERMISOS MUNICIPALES [03VA000100]Indice Gral Construccion CAC [IGralCAC]</v>
          </cell>
          <cell r="AN1883">
            <v>199.90506214778011</v>
          </cell>
        </row>
        <row r="1884">
          <cell r="AB1884" t="str">
            <v>TASA DE DERECHOS Y SERVICIOS [001]</v>
          </cell>
          <cell r="AC1884" t="str">
            <v>PERMISOS MUNICIPALES [03VA000100]</v>
          </cell>
          <cell r="AE1884" t="str">
            <v>Indice Gral Construccion CAC [IGralCAC]</v>
          </cell>
          <cell r="AF1884" t="str">
            <v>GG</v>
          </cell>
          <cell r="AJ1884" t="str">
            <v>TASA DE DERECHOS Y SERVICIOS [001]PERMISOS MUNICIPALES [03VA000100]Indice Gral Construccion CAC [IGralCAC]</v>
          </cell>
          <cell r="AN1884">
            <v>1351.3582201189936</v>
          </cell>
        </row>
        <row r="1885">
          <cell r="AB1885" t="str">
            <v>ESTRUCTURAS [008]</v>
          </cell>
          <cell r="AC1885" t="str">
            <v>BOVEDILLAS + LOSA CASETONADO [EST16]</v>
          </cell>
          <cell r="AE1885" t="str">
            <v>CASETON EPS 50X50X12 [EPS01]</v>
          </cell>
          <cell r="AF1885" t="str">
            <v>MAT</v>
          </cell>
          <cell r="AJ1885" t="str">
            <v>ESTRUCTURAS [008]BOVEDILLAS + LOSA CASETONADO [EST16]CASETON EPS 50X50X12 [EPS01]</v>
          </cell>
          <cell r="AN1885">
            <v>22736.924531512806</v>
          </cell>
        </row>
        <row r="1886">
          <cell r="AB1886" t="str">
            <v>SERVICIOS VARIOS [002]</v>
          </cell>
          <cell r="AC1886" t="str">
            <v>FLETES [03VA000032]</v>
          </cell>
          <cell r="AE1886" t="str">
            <v>Indice Gral Construccion CAC [IGralCAC]</v>
          </cell>
          <cell r="AF1886" t="str">
            <v>GG</v>
          </cell>
          <cell r="AJ1886" t="str">
            <v>SERVICIOS VARIOS [002]FLETES [03VA000032]Indice Gral Construccion CAC [IGralCAC]</v>
          </cell>
          <cell r="AN1886">
            <v>329.84335254383723</v>
          </cell>
        </row>
        <row r="1887">
          <cell r="AB1887" t="str">
            <v>MAMPOSTERIA [009]</v>
          </cell>
          <cell r="AF1887" t="str">
            <v>MAT</v>
          </cell>
          <cell r="AJ1887" t="str">
            <v>-</v>
          </cell>
          <cell r="AN1887">
            <v>6057.9755582406951</v>
          </cell>
        </row>
        <row r="1888">
          <cell r="AB1888" t="str">
            <v>MAMPOSTERIA [009]</v>
          </cell>
          <cell r="AF1888" t="str">
            <v>MAT</v>
          </cell>
          <cell r="AJ1888" t="str">
            <v>-</v>
          </cell>
          <cell r="AN1888">
            <v>20958.333898985016</v>
          </cell>
        </row>
        <row r="1889">
          <cell r="AB1889" t="str">
            <v>CIELORRASOS [013]</v>
          </cell>
          <cell r="AE1889" t="str">
            <v>METAL DESPLEGADO MEDIANO(0.75x2M) [MetalDesple]</v>
          </cell>
          <cell r="AF1889" t="str">
            <v>MAT</v>
          </cell>
          <cell r="AJ1889" t="str">
            <v>-</v>
          </cell>
          <cell r="AN1889">
            <v>46725.774838086028</v>
          </cell>
        </row>
        <row r="1890">
          <cell r="AB1890" t="str">
            <v>CONTRAPISOS Y CARPETAS [014]</v>
          </cell>
          <cell r="AC1890" t="str">
            <v>Carpetas de nivelacion [C.Nivel]</v>
          </cell>
          <cell r="AE1890" t="str">
            <v>Arena Mediana [ArenaM]</v>
          </cell>
          <cell r="AF1890" t="str">
            <v>MAT</v>
          </cell>
          <cell r="AJ1890" t="str">
            <v>CONTRAPISOS Y CARPETAS [014]Carpetas de nivelacion [C.Nivel]Arena Mediana [ArenaM]</v>
          </cell>
          <cell r="AN1890">
            <v>21149.517158047365</v>
          </cell>
        </row>
        <row r="1891">
          <cell r="AB1891" t="str">
            <v>CONTRAPISOS Y CARPETAS [014]</v>
          </cell>
          <cell r="AC1891" t="str">
            <v>Carpetas de nivelacion [C.Nivel]</v>
          </cell>
          <cell r="AE1891" t="str">
            <v>Arena Mediana [ArenaM]</v>
          </cell>
          <cell r="AF1891" t="str">
            <v>MAT</v>
          </cell>
          <cell r="AJ1891" t="str">
            <v>CONTRAPISOS Y CARPETAS [014]Carpetas de nivelacion [C.Nivel]Arena Mediana [ArenaM]</v>
          </cell>
          <cell r="AN1891">
            <v>4816.2266795553405</v>
          </cell>
        </row>
        <row r="1892">
          <cell r="AB1892" t="str">
            <v>CONTRAPISOS Y CARPETAS [014]</v>
          </cell>
          <cell r="AC1892" t="str">
            <v>Carpetas de nivelacion [C.Nivel]</v>
          </cell>
          <cell r="AE1892" t="str">
            <v>Arena Mediana [ArenaM]</v>
          </cell>
          <cell r="AF1892" t="str">
            <v>MAT</v>
          </cell>
          <cell r="AJ1892" t="str">
            <v>CONTRAPISOS Y CARPETAS [014]Carpetas de nivelacion [C.Nivel]Arena Mediana [ArenaM]</v>
          </cell>
          <cell r="AN1892">
            <v>15076.883518608021</v>
          </cell>
        </row>
        <row r="1893">
          <cell r="AB1893" t="str">
            <v>CONTRAPISOS Y CARPETAS [014]</v>
          </cell>
          <cell r="AC1893" t="str">
            <v>Carpetas de nivelacion [C.Nivel]</v>
          </cell>
          <cell r="AE1893" t="str">
            <v>Arena Mediana [ArenaM]</v>
          </cell>
          <cell r="AF1893" t="str">
            <v>MAT</v>
          </cell>
          <cell r="AJ1893" t="str">
            <v>CONTRAPISOS Y CARPETAS [014]Carpetas de nivelacion [C.Nivel]Arena Mediana [ArenaM]</v>
          </cell>
          <cell r="AN1893">
            <v>9632.453359110681</v>
          </cell>
        </row>
        <row r="1894">
          <cell r="AB1894" t="str">
            <v>MAMPOSTERIA [009]</v>
          </cell>
          <cell r="AE1894" t="str">
            <v>Arena Mediana [ArenaM]</v>
          </cell>
          <cell r="AF1894" t="str">
            <v>MAT</v>
          </cell>
          <cell r="AJ1894" t="str">
            <v>-</v>
          </cell>
          <cell r="AN1894">
            <v>3978.6220396326726</v>
          </cell>
        </row>
        <row r="1895">
          <cell r="AB1895" t="str">
            <v>CONTRAPISOS Y CARPETAS [014]</v>
          </cell>
          <cell r="AC1895" t="str">
            <v>Carpetas de nivelacion [C.Nivel]</v>
          </cell>
          <cell r="AE1895" t="str">
            <v>Arena Mediana [ArenaM]</v>
          </cell>
          <cell r="AF1895" t="str">
            <v>MAT</v>
          </cell>
          <cell r="AJ1895" t="str">
            <v>CONTRAPISOS Y CARPETAS [014]Carpetas de nivelacion [C.Nivel]Arena Mediana [ArenaM]</v>
          </cell>
          <cell r="AN1895">
            <v>9632.453359110681</v>
          </cell>
        </row>
        <row r="1896">
          <cell r="AB1896" t="str">
            <v>CONTRAPISOS Y CARPETAS [014]</v>
          </cell>
          <cell r="AC1896" t="str">
            <v>Carpetas de nivelacion [C.Nivel]</v>
          </cell>
          <cell r="AE1896" t="str">
            <v>Arena Mediana [ArenaM]</v>
          </cell>
          <cell r="AF1896" t="str">
            <v>MAT</v>
          </cell>
          <cell r="AJ1896" t="str">
            <v>CONTRAPISOS Y CARPETAS [014]Carpetas de nivelacion [C.Nivel]Arena Mediana [ArenaM]</v>
          </cell>
          <cell r="AN1896">
            <v>4816.2266795553405</v>
          </cell>
        </row>
        <row r="1897">
          <cell r="AB1897" t="str">
            <v>CONTRAPISOS Y CARPETAS [014]</v>
          </cell>
          <cell r="AC1897" t="str">
            <v>Carpetas de nivelacion [C.Nivel]</v>
          </cell>
          <cell r="AE1897" t="str">
            <v>Arena Mediana [ArenaM]</v>
          </cell>
          <cell r="AF1897" t="str">
            <v>MAT</v>
          </cell>
          <cell r="AJ1897" t="str">
            <v>CONTRAPISOS Y CARPETAS [014]Carpetas de nivelacion [C.Nivel]Arena Mediana [ArenaM]</v>
          </cell>
          <cell r="AN1897">
            <v>9632.453359110681</v>
          </cell>
        </row>
        <row r="1898">
          <cell r="AB1898" t="str">
            <v>CONTRAPISOS Y CARPETAS [014]</v>
          </cell>
          <cell r="AC1898" t="str">
            <v>Carpetas de nivelacion [C.Nivel]</v>
          </cell>
          <cell r="AE1898" t="str">
            <v>Arena Mediana [ArenaM]</v>
          </cell>
          <cell r="AF1898" t="str">
            <v>MAT</v>
          </cell>
          <cell r="AJ1898" t="str">
            <v>CONTRAPISOS Y CARPETAS [014]Carpetas de nivelacion [C.Nivel]Arena Mediana [ArenaM]</v>
          </cell>
          <cell r="AN1898">
            <v>4816.2266795553405</v>
          </cell>
        </row>
        <row r="1899">
          <cell r="AB1899" t="str">
            <v>MAMPOSTERIA [009]</v>
          </cell>
          <cell r="AE1899" t="str">
            <v>Arena Mediana [ArenaM]</v>
          </cell>
          <cell r="AF1899" t="str">
            <v>MAT</v>
          </cell>
          <cell r="AJ1899" t="str">
            <v>-</v>
          </cell>
          <cell r="AN1899">
            <v>3769.2208796520054</v>
          </cell>
        </row>
        <row r="1900">
          <cell r="AB1900" t="str">
            <v>CONTRAPISOS Y CARPETAS [014]</v>
          </cell>
          <cell r="AC1900" t="str">
            <v>Carpetas de nivelacion [C.Nivel]</v>
          </cell>
          <cell r="AE1900" t="str">
            <v>Arena Mediana [ArenaM]</v>
          </cell>
          <cell r="AF1900" t="str">
            <v>MAT</v>
          </cell>
          <cell r="AJ1900" t="str">
            <v>CONTRAPISOS Y CARPETAS [014]Carpetas de nivelacion [C.Nivel]Arena Mediana [ArenaM]</v>
          </cell>
          <cell r="AN1900">
            <v>6700.8371193813427</v>
          </cell>
        </row>
        <row r="1901">
          <cell r="AB1901" t="str">
            <v>MAMPOSTERIA [009]</v>
          </cell>
          <cell r="AE1901" t="str">
            <v>Arena Mediana [ArenaM]</v>
          </cell>
          <cell r="AF1901" t="str">
            <v>MAT</v>
          </cell>
          <cell r="AJ1901" t="str">
            <v>-</v>
          </cell>
          <cell r="AN1901">
            <v>5235.028999516674</v>
          </cell>
        </row>
        <row r="1902">
          <cell r="AB1902" t="str">
            <v>CIELORRASOS [013]</v>
          </cell>
          <cell r="AE1902" t="str">
            <v>Subcontrato de yeseria y cielorraso [S/yeso]</v>
          </cell>
          <cell r="AF1902" t="str">
            <v>MO</v>
          </cell>
          <cell r="AJ1902" t="str">
            <v>-</v>
          </cell>
          <cell r="AN1902">
            <v>18475.418410041842</v>
          </cell>
        </row>
        <row r="1903">
          <cell r="AB1903" t="str">
            <v>CIELORRASOS [013]</v>
          </cell>
          <cell r="AE1903" t="str">
            <v>Subcontrato de yeseria y cielorraso [S/yeso]</v>
          </cell>
          <cell r="AF1903" t="str">
            <v>MO</v>
          </cell>
          <cell r="AJ1903" t="str">
            <v>-</v>
          </cell>
          <cell r="AN1903">
            <v>112700.05230125523</v>
          </cell>
        </row>
        <row r="1904">
          <cell r="AB1904" t="str">
            <v>CIELORRASOS [013]</v>
          </cell>
          <cell r="AE1904" t="str">
            <v>Subcontrato de yeseria y cielorraso [S/yeso]</v>
          </cell>
          <cell r="AF1904" t="str">
            <v>MO</v>
          </cell>
          <cell r="AJ1904" t="str">
            <v>-</v>
          </cell>
          <cell r="AN1904">
            <v>184754.18410041841</v>
          </cell>
        </row>
        <row r="1905">
          <cell r="AB1905" t="str">
            <v>CIELORRASOS [013]</v>
          </cell>
          <cell r="AE1905" t="str">
            <v>Subcontrato de yeseria y cielorraso [S/yeso]</v>
          </cell>
          <cell r="AF1905" t="str">
            <v>MO</v>
          </cell>
          <cell r="AJ1905" t="str">
            <v>-</v>
          </cell>
          <cell r="AN1905">
            <v>9237.7092050209212</v>
          </cell>
        </row>
        <row r="1906">
          <cell r="AE1906" t="str">
            <v>Sub Albañileria [S/mamp]</v>
          </cell>
          <cell r="AF1906" t="str">
            <v>MO</v>
          </cell>
          <cell r="AJ1906" t="str">
            <v>-</v>
          </cell>
          <cell r="AN1906">
            <v>425304.13179916318</v>
          </cell>
        </row>
        <row r="1907">
          <cell r="AB1907" t="str">
            <v>TASA DE DERECHOS Y SERVICIOS [001]</v>
          </cell>
          <cell r="AC1907" t="str">
            <v>PROYECTO [98TD000003]</v>
          </cell>
          <cell r="AE1907" t="str">
            <v>Indice Gral Construccion CAC [IGralCAC]</v>
          </cell>
          <cell r="AF1907" t="str">
            <v>GG</v>
          </cell>
          <cell r="AJ1907" t="str">
            <v>TASA DE DERECHOS Y SERVICIOS [001]PROYECTO [98TD000003]Indice Gral Construccion CAC [IGralCAC]</v>
          </cell>
          <cell r="AN1907">
            <v>5997.1518644334037</v>
          </cell>
        </row>
        <row r="1908">
          <cell r="AB1908" t="str">
            <v>TASA DE DERECHOS Y SERVICIOS [001]</v>
          </cell>
          <cell r="AC1908" t="str">
            <v>PERMISOS MUNICIPALES [03VA000100]</v>
          </cell>
          <cell r="AE1908" t="str">
            <v>Indice Gral Construccion CAC [IGralCAC]</v>
          </cell>
          <cell r="AF1908" t="str">
            <v>GG</v>
          </cell>
          <cell r="AJ1908" t="str">
            <v>TASA DE DERECHOS Y SERVICIOS [001]PERMISOS MUNICIPALES [03VA000100]Indice Gral Construccion CAC [IGralCAC]</v>
          </cell>
          <cell r="AN1908">
            <v>1044.3840066848625</v>
          </cell>
        </row>
        <row r="1909">
          <cell r="AB1909" t="str">
            <v>SERVICIOS VARIOS [002]</v>
          </cell>
          <cell r="AC1909" t="str">
            <v>ALARMA + Camaras e Internet [03VA000029]</v>
          </cell>
          <cell r="AE1909" t="str">
            <v>Indice Gral Construccion CAC [IGralCAC]</v>
          </cell>
          <cell r="AF1909" t="str">
            <v>GG</v>
          </cell>
          <cell r="AJ1909" t="str">
            <v>SERVICIOS VARIOS [002]ALARMA + Camaras e Internet [03VA000029]Indice Gral Construccion CAC [IGralCAC]</v>
          </cell>
          <cell r="AN1909">
            <v>2957.2555558707554</v>
          </cell>
        </row>
        <row r="1910">
          <cell r="AB1910" t="str">
            <v>TASA DE DERECHOS Y SERVICIOS [001]</v>
          </cell>
          <cell r="AC1910" t="str">
            <v>IIBB [IIBB]</v>
          </cell>
          <cell r="AE1910" t="str">
            <v>Indice Gral Construccion CAC [IGralCAC]</v>
          </cell>
          <cell r="AF1910" t="str">
            <v>GG</v>
          </cell>
          <cell r="AJ1910" t="str">
            <v>TASA DE DERECHOS Y SERVICIOS [001]IIBB [IIBB]Indice Gral Construccion CAC [IGralCAC]</v>
          </cell>
          <cell r="AN1910">
            <v>3944.1268761757019</v>
          </cell>
        </row>
        <row r="1911">
          <cell r="AB1911" t="str">
            <v>TASA DE DERECHOS Y SERVICIOS [001]</v>
          </cell>
          <cell r="AC1911" t="str">
            <v>TEM [TEM]</v>
          </cell>
          <cell r="AE1911" t="str">
            <v>Indice Gral Construccion CAC [IGralCAC]</v>
          </cell>
          <cell r="AF1911" t="str">
            <v>GG</v>
          </cell>
          <cell r="AJ1911" t="str">
            <v>TASA DE DERECHOS Y SERVICIOS [001]TEM [TEM]Indice Gral Construccion CAC [IGralCAC]</v>
          </cell>
          <cell r="AN1911">
            <v>9519.4790594772894</v>
          </cell>
        </row>
        <row r="1912">
          <cell r="AB1912" t="str">
            <v>AA y CALEFACCION [030]</v>
          </cell>
          <cell r="AC1912" t="str">
            <v>Desagües de aire acondicionados por depto [DesagAA]</v>
          </cell>
          <cell r="AE1912" t="str">
            <v>Ud subcontrato por instalacion sanitaria [SCSanit]</v>
          </cell>
          <cell r="AF1912" t="str">
            <v>MO</v>
          </cell>
          <cell r="AJ1912" t="str">
            <v>AA y CALEFACCION [030]Desagües de aire acondicionados por depto [DesagAA]Ud subcontrato por instalacion sanitaria [SCSanit]</v>
          </cell>
          <cell r="AN1912">
            <v>31829.968148535565</v>
          </cell>
        </row>
        <row r="1913">
          <cell r="AB1913" t="str">
            <v>INSTALACION SANITARIA [028]</v>
          </cell>
          <cell r="AC1913" t="str">
            <v>Distribución de Agua Fría y Caliente x depto [AguaFyC]</v>
          </cell>
          <cell r="AE1913" t="str">
            <v>Ud subcontrato por instalacion sanitaria [SCSanit]</v>
          </cell>
          <cell r="AF1913" t="str">
            <v>MO</v>
          </cell>
          <cell r="AJ1913" t="str">
            <v>INSTALACION SANITARIA [028]Distribución de Agua Fría y Caliente x depto [AguaFyC]Ud subcontrato por instalacion sanitaria [SCSanit]</v>
          </cell>
          <cell r="AN1913">
            <v>110587.99789487448</v>
          </cell>
        </row>
        <row r="1914">
          <cell r="AB1914" t="str">
            <v>INSTALACION SANITARIA [028]</v>
          </cell>
          <cell r="AC1914" t="str">
            <v>Colectores y Bajadas [ColetyBajadas]</v>
          </cell>
          <cell r="AE1914" t="str">
            <v>Ud subcontrato por instalacion sanitaria [SCSanit]</v>
          </cell>
          <cell r="AF1914" t="str">
            <v>MO</v>
          </cell>
          <cell r="AJ1914" t="str">
            <v>INSTALACION SANITARIA [028]Colectores y Bajadas [ColetyBajadas]Ud subcontrato por instalacion sanitaria [SCSanit]</v>
          </cell>
          <cell r="AN1914">
            <v>114647.95261506276</v>
          </cell>
        </row>
        <row r="1915">
          <cell r="AB1915" t="str">
            <v>SERVICIOS VARIOS [002]</v>
          </cell>
          <cell r="AC1915" t="str">
            <v>FLETES [03VA000032]</v>
          </cell>
          <cell r="AE1915" t="str">
            <v>Indice Gral Construccion CAC [IGralCAC]</v>
          </cell>
          <cell r="AF1915" t="str">
            <v>GG</v>
          </cell>
          <cell r="AJ1915" t="str">
            <v>SERVICIOS VARIOS [002]FLETES [03VA000032]Indice Gral Construccion CAC [IGralCAC]</v>
          </cell>
          <cell r="AN1915">
            <v>169.9193028256131</v>
          </cell>
        </row>
        <row r="1916">
          <cell r="AB1916" t="str">
            <v>INSTALACION ELECTRICA [029]</v>
          </cell>
          <cell r="AC1916" t="str">
            <v>ELECTRICIDAD MATERIALES [03IE00001MEL]</v>
          </cell>
          <cell r="AE1916" t="str">
            <v>Indice Dólar [Idolar]</v>
          </cell>
          <cell r="AF1916" t="str">
            <v>MAT</v>
          </cell>
          <cell r="AJ1916" t="str">
            <v>INSTALACION ELECTRICA [029]ELECTRICIDAD MATERIALES [03IE00001MEL]Indice Dólar [Idolar]</v>
          </cell>
          <cell r="AN1916">
            <v>481.62266795553404</v>
          </cell>
        </row>
        <row r="1917">
          <cell r="AB1917" t="str">
            <v>INSTALACION ELECTRICA [029]</v>
          </cell>
          <cell r="AC1917" t="str">
            <v>ELECTRICIDAD MATERIALES [03IE00001MEL]</v>
          </cell>
          <cell r="AE1917" t="str">
            <v>Indice Dólar [Idolar]</v>
          </cell>
          <cell r="AF1917" t="str">
            <v>MAT</v>
          </cell>
          <cell r="AJ1917" t="str">
            <v>INSTALACION ELECTRICA [029]ELECTRICIDAD MATERIALES [03IE00001MEL]Indice Dólar [Idolar]</v>
          </cell>
          <cell r="AN1917">
            <v>4460.2447075882064</v>
          </cell>
        </row>
        <row r="1918">
          <cell r="AB1918" t="str">
            <v>INSTALACION ELECTRICA [029]</v>
          </cell>
          <cell r="AC1918" t="str">
            <v>ELECTRICIDAD MATERIALES [03IE00001MEL]</v>
          </cell>
          <cell r="AE1918" t="str">
            <v>Indice Dólar [Idolar]</v>
          </cell>
          <cell r="AF1918" t="str">
            <v>MAT</v>
          </cell>
          <cell r="AJ1918" t="str">
            <v>INSTALACION ELECTRICA [029]ELECTRICIDAD MATERIALES [03IE00001MEL]Indice Dólar [Idolar]</v>
          </cell>
          <cell r="AN1918">
            <v>15537.56607056549</v>
          </cell>
        </row>
        <row r="1919">
          <cell r="AB1919" t="str">
            <v>INSTALACION ELECTRICA [029]</v>
          </cell>
          <cell r="AC1919" t="str">
            <v>ELECTRICIDAD MATERIALES [03IE00001MEL]</v>
          </cell>
          <cell r="AE1919" t="str">
            <v>Indice Dólar [Idolar]</v>
          </cell>
          <cell r="AF1919" t="str">
            <v>MAT</v>
          </cell>
          <cell r="AJ1919" t="str">
            <v>INSTALACION ELECTRICA [029]ELECTRICIDAD MATERIALES [03IE00001MEL]Indice Dólar [Idolar]</v>
          </cell>
          <cell r="AN1919">
            <v>83.551062832286121</v>
          </cell>
        </row>
        <row r="1920">
          <cell r="AB1920" t="str">
            <v>REVOQUES [011]</v>
          </cell>
          <cell r="AC1920" t="str">
            <v>Revoque Parex 3en1 [REVOQ7]</v>
          </cell>
          <cell r="AE1920" t="str">
            <v>Mortero Parex ESTILO 4D [Parex4D]</v>
          </cell>
          <cell r="AF1920" t="str">
            <v>MAT</v>
          </cell>
          <cell r="AJ1920" t="str">
            <v>REVOQUES [011]Revoque Parex 3en1 [REVOQ7]Mortero Parex ESTILO 4D [Parex4D]</v>
          </cell>
          <cell r="AN1920">
            <v>1271984.3121749638</v>
          </cell>
        </row>
        <row r="1921">
          <cell r="AB1921" t="str">
            <v>INSTALACION ELECTRICA [029]</v>
          </cell>
          <cell r="AC1921" t="str">
            <v>ELECTRICIDAD MATERIALES [03IE00001MEL]</v>
          </cell>
          <cell r="AE1921" t="str">
            <v>Indice Dólar [Idolar]</v>
          </cell>
          <cell r="AF1921" t="str">
            <v>MAT</v>
          </cell>
          <cell r="AJ1921" t="str">
            <v>INSTALACION ELECTRICA [029]ELECTRICIDAD MATERIALES [03IE00001MEL]Indice Dólar [Idolar]</v>
          </cell>
          <cell r="AN1921">
            <v>504.65679555340739</v>
          </cell>
        </row>
        <row r="1922">
          <cell r="AB1922" t="str">
            <v>INSTALACION ELECTRICA [029]</v>
          </cell>
          <cell r="AC1922" t="str">
            <v>ELECTRICIDAD MATERIALES [03IE00001MEL]</v>
          </cell>
          <cell r="AE1922" t="str">
            <v>Indice Dólar [Idolar]</v>
          </cell>
          <cell r="AF1922" t="str">
            <v>MAT</v>
          </cell>
          <cell r="AJ1922" t="str">
            <v>INSTALACION ELECTRICA [029]ELECTRICIDAD MATERIALES [03IE00001MEL]Indice Dólar [Idolar]</v>
          </cell>
          <cell r="AN1922">
            <v>1591.4488158530689</v>
          </cell>
        </row>
        <row r="1923">
          <cell r="AB1923" t="str">
            <v>INSTALACION ELECTRICA [029]</v>
          </cell>
          <cell r="AC1923" t="str">
            <v>ELECTRICIDAD MATERIALES [03IE00001MEL]</v>
          </cell>
          <cell r="AE1923" t="str">
            <v>Indice Dólar [Idolar]</v>
          </cell>
          <cell r="AF1923" t="str">
            <v>MAT</v>
          </cell>
          <cell r="AJ1923" t="str">
            <v>INSTALACION ELECTRICA [029]ELECTRICIDAD MATERIALES [03IE00001MEL]Indice Dólar [Idolar]</v>
          </cell>
          <cell r="AN1923">
            <v>2671.9588013533107</v>
          </cell>
        </row>
        <row r="1924">
          <cell r="AB1924" t="str">
            <v>INSTALACION ELECTRICA [029]</v>
          </cell>
          <cell r="AC1924" t="str">
            <v>ELECTRICIDAD MATERIALES [03IE00001MEL]</v>
          </cell>
          <cell r="AE1924" t="str">
            <v>Indice Dólar [Idolar]</v>
          </cell>
          <cell r="AF1924" t="str">
            <v>MAT</v>
          </cell>
          <cell r="AJ1924" t="str">
            <v>INSTALACION ELECTRICA [029]ELECTRICIDAD MATERIALES [03IE00001MEL]Indice Dólar [Idolar]</v>
          </cell>
          <cell r="AN1924">
            <v>3517.9394876752053</v>
          </cell>
        </row>
        <row r="1925">
          <cell r="AB1925" t="str">
            <v>INSTALACION ELECTRICA [029]</v>
          </cell>
          <cell r="AC1925" t="str">
            <v>ELECTRICIDAD MATERIALES [03IE00001MEL]</v>
          </cell>
          <cell r="AE1925" t="str">
            <v>Indice Dólar [Idolar]</v>
          </cell>
          <cell r="AF1925" t="str">
            <v>MAT</v>
          </cell>
          <cell r="AJ1925" t="str">
            <v>INSTALACION ELECTRICA [029]ELECTRICIDAD MATERIALES [03IE00001MEL]Indice Dólar [Idolar]</v>
          </cell>
          <cell r="AN1925">
            <v>14155.518414693088</v>
          </cell>
        </row>
        <row r="1926">
          <cell r="AB1926" t="str">
            <v>INSTALACION ELECTRICA [029]</v>
          </cell>
          <cell r="AC1926" t="str">
            <v>ELECTRICIDAD MATERIALES [03IE00001MEL]</v>
          </cell>
          <cell r="AE1926" t="str">
            <v>Indice Dólar [Idolar]</v>
          </cell>
          <cell r="AF1926" t="str">
            <v>MAT</v>
          </cell>
          <cell r="AJ1926" t="str">
            <v>INSTALACION ELECTRICA [029]ELECTRICIDAD MATERIALES [03IE00001MEL]Indice Dólar [Idolar]</v>
          </cell>
          <cell r="AN1926">
            <v>2110.7636926051232</v>
          </cell>
        </row>
        <row r="1927">
          <cell r="AB1927" t="str">
            <v>INSTALACION ELECTRICA [029]</v>
          </cell>
          <cell r="AC1927" t="str">
            <v>ELECTRICIDAD MATERIALES [03IE00001MEL]</v>
          </cell>
          <cell r="AE1927" t="str">
            <v>Indice Dólar [Idolar]</v>
          </cell>
          <cell r="AF1927" t="str">
            <v>MAT</v>
          </cell>
          <cell r="AJ1927" t="str">
            <v>INSTALACION ELECTRICA [029]ELECTRICIDAD MATERIALES [03IE00001MEL]Indice Dólar [Idolar]</v>
          </cell>
          <cell r="AN1927">
            <v>2010.2511358144029</v>
          </cell>
        </row>
        <row r="1928">
          <cell r="AB1928" t="str">
            <v>CIELORRASOS [013]</v>
          </cell>
          <cell r="AE1928" t="str">
            <v>Subcontrato de yeseria y cielorraso [S/yeso]</v>
          </cell>
          <cell r="AF1928" t="str">
            <v>MO</v>
          </cell>
          <cell r="AJ1928" t="str">
            <v>-</v>
          </cell>
          <cell r="AN1928">
            <v>53837.369246861927</v>
          </cell>
        </row>
        <row r="1929">
          <cell r="AB1929" t="str">
            <v>HERRERIA [023]</v>
          </cell>
          <cell r="AC1929" t="str">
            <v>Baranda Tipo 2-Metal y Vidrio [BarandaVidrio]</v>
          </cell>
          <cell r="AE1929" t="str">
            <v>Indice Gral Construccion CAC [IGralCAC]</v>
          </cell>
          <cell r="AF1929" t="str">
            <v>GG</v>
          </cell>
          <cell r="AJ1929" t="str">
            <v>HERRERIA [023]Baranda Tipo 2-Metal y Vidrio [BarandaVidrio]Indice Gral Construccion CAC [IGralCAC]</v>
          </cell>
          <cell r="AN1929">
            <v>381692.0088548832</v>
          </cell>
        </row>
        <row r="1930">
          <cell r="AB1930" t="str">
            <v>HERRERIA [023]</v>
          </cell>
          <cell r="AC1930" t="str">
            <v>Baranda Tipo 2-Metal y Vidrio [BarandaVidrio]</v>
          </cell>
          <cell r="AE1930" t="str">
            <v>Indice Gral Construccion CAC [IGralCAC]</v>
          </cell>
          <cell r="AF1930" t="str">
            <v>GG</v>
          </cell>
          <cell r="AJ1930" t="str">
            <v>HERRERIA [023]Baranda Tipo 2-Metal y Vidrio [BarandaVidrio]Indice Gral Construccion CAC [IGralCAC]</v>
          </cell>
          <cell r="AN1930">
            <v>25987.658079211415</v>
          </cell>
        </row>
        <row r="1931">
          <cell r="AB1931" t="str">
            <v>HERRERIA [023]</v>
          </cell>
          <cell r="AC1931" t="str">
            <v>Baranda Tipo 2-Metal y Vidrio [BarandaVidrio]</v>
          </cell>
          <cell r="AE1931" t="str">
            <v>Indice Gral Construccion CAC [IGralCAC]</v>
          </cell>
          <cell r="AF1931" t="str">
            <v>GG</v>
          </cell>
          <cell r="AJ1931" t="str">
            <v>HERRERIA [023]Baranda Tipo 2-Metal y Vidrio [BarandaVidrio]Indice Gral Construccion CAC [IGralCAC]</v>
          </cell>
          <cell r="AN1931">
            <v>205828.96879744259</v>
          </cell>
        </row>
        <row r="1932">
          <cell r="AB1932" t="str">
            <v>HERRERIA [023]</v>
          </cell>
          <cell r="AC1932" t="str">
            <v>Baranda Tipo 2-Metal y Vidrio [BarandaVidrio]</v>
          </cell>
          <cell r="AE1932" t="str">
            <v>Indice Gral Construccion CAC [IGralCAC]</v>
          </cell>
          <cell r="AF1932" t="str">
            <v>GG</v>
          </cell>
          <cell r="AJ1932" t="str">
            <v>HERRERIA [023]Baranda Tipo 2-Metal y Vidrio [BarandaVidrio]Indice Gral Construccion CAC [IGralCAC]</v>
          </cell>
          <cell r="AN1932">
            <v>41180.442802442703</v>
          </cell>
        </row>
        <row r="1933">
          <cell r="AB1933" t="str">
            <v>TASA DE DERECHOS Y SERVICIOS [001]</v>
          </cell>
          <cell r="AC1933" t="str">
            <v>PERMISOS MUNICIPALES [03VA000100]</v>
          </cell>
          <cell r="AE1933" t="str">
            <v>Indice Gral Construccion CAC [IGralCAC]</v>
          </cell>
          <cell r="AF1933" t="str">
            <v>GG</v>
          </cell>
          <cell r="AJ1933" t="str">
            <v>TASA DE DERECHOS Y SERVICIOS [001]PERMISOS MUNICIPALES [03VA000100]Indice Gral Construccion CAC [IGralCAC]</v>
          </cell>
          <cell r="AN1933">
            <v>1351.3582201189936</v>
          </cell>
        </row>
        <row r="1934">
          <cell r="AB1934" t="str">
            <v>TASA DE DERECHOS Y SERVICIOS [001]</v>
          </cell>
          <cell r="AC1934" t="str">
            <v>PERMISOS MUNICIPALES [03VA000100]</v>
          </cell>
          <cell r="AE1934" t="str">
            <v>Indice Gral Construccion CAC [IGralCAC]</v>
          </cell>
          <cell r="AF1934" t="str">
            <v>GG</v>
          </cell>
          <cell r="AJ1934" t="str">
            <v>TASA DE DERECHOS Y SERVICIOS [001]PERMISOS MUNICIPALES [03VA000100]Indice Gral Construccion CAC [IGralCAC]</v>
          </cell>
          <cell r="AN1934">
            <v>199.90506214778011</v>
          </cell>
        </row>
        <row r="1935">
          <cell r="AB1935" t="str">
            <v>TASA DE DERECHOS Y SERVICIOS [001]</v>
          </cell>
          <cell r="AC1935" t="str">
            <v>PERMISOS MUNICIPALES [03VA000100]</v>
          </cell>
          <cell r="AE1935" t="str">
            <v>Indice Gral Construccion CAC [IGralCAC]</v>
          </cell>
          <cell r="AF1935" t="str">
            <v>GG</v>
          </cell>
          <cell r="AJ1935" t="str">
            <v>TASA DE DERECHOS Y SERVICIOS [001]PERMISOS MUNICIPALES [03VA000100]Indice Gral Construccion CAC [IGralCAC]</v>
          </cell>
          <cell r="AN1935">
            <v>559.73417401378435</v>
          </cell>
        </row>
        <row r="1936">
          <cell r="AB1936" t="str">
            <v>TASA DE DERECHOS Y SERVICIOS [001]</v>
          </cell>
          <cell r="AC1936" t="str">
            <v>PERMISOS MUNICIPALES [03VA000100]</v>
          </cell>
          <cell r="AE1936" t="str">
            <v>Indice Gral Construccion CAC [IGralCAC]</v>
          </cell>
          <cell r="AF1936" t="str">
            <v>GG</v>
          </cell>
          <cell r="AJ1936" t="str">
            <v>TASA DE DERECHOS Y SERVICIOS [001]PERMISOS MUNICIPALES [03VA000100]Indice Gral Construccion CAC [IGralCAC]</v>
          </cell>
          <cell r="AN1936">
            <v>199.90506214778011</v>
          </cell>
        </row>
        <row r="1937">
          <cell r="AB1937" t="str">
            <v>TASA DE DERECHOS Y SERVICIOS [001]</v>
          </cell>
          <cell r="AC1937" t="str">
            <v>PERMISOS MUNICIPALES [03VA000100]</v>
          </cell>
          <cell r="AE1937" t="str">
            <v>Indice Gral Construccion CAC [IGralCAC]</v>
          </cell>
          <cell r="AF1937" t="str">
            <v>GG</v>
          </cell>
          <cell r="AJ1937" t="str">
            <v>TASA DE DERECHOS Y SERVICIOS [001]PERMISOS MUNICIPALES [03VA000100]Indice Gral Construccion CAC [IGralCAC]</v>
          </cell>
          <cell r="AN1937">
            <v>559.73417401378435</v>
          </cell>
        </row>
        <row r="1938">
          <cell r="AB1938" t="str">
            <v>CIELORRASOS [013]</v>
          </cell>
          <cell r="AE1938" t="str">
            <v/>
          </cell>
          <cell r="AF1938" t="str">
            <v>MAT</v>
          </cell>
          <cell r="AJ1938" t="str">
            <v>-</v>
          </cell>
          <cell r="AN1938">
            <v>18594.697365587239</v>
          </cell>
        </row>
        <row r="1939">
          <cell r="AB1939" t="str">
            <v>CIELORRASOS [013]</v>
          </cell>
          <cell r="AE1939" t="str">
            <v/>
          </cell>
          <cell r="AF1939" t="str">
            <v>MAT</v>
          </cell>
          <cell r="AJ1939" t="str">
            <v>-</v>
          </cell>
          <cell r="AN1939">
            <v>10374.780471242146</v>
          </cell>
        </row>
        <row r="1940">
          <cell r="AB1940" t="str">
            <v>CIELORRASOS [013]</v>
          </cell>
          <cell r="AE1940" t="str">
            <v/>
          </cell>
          <cell r="AF1940" t="str">
            <v>MAT</v>
          </cell>
          <cell r="AJ1940" t="str">
            <v>-</v>
          </cell>
          <cell r="AN1940">
            <v>575.99977075882066</v>
          </cell>
        </row>
        <row r="1941">
          <cell r="AB1941" t="str">
            <v>CIELORRASOS [013]</v>
          </cell>
          <cell r="AE1941" t="str">
            <v/>
          </cell>
          <cell r="AF1941" t="str">
            <v>MAT</v>
          </cell>
          <cell r="AJ1941" t="str">
            <v>-</v>
          </cell>
          <cell r="AN1941">
            <v>10261.389743112615</v>
          </cell>
        </row>
        <row r="1942">
          <cell r="AB1942" t="str">
            <v>CIELORRASOS [013]</v>
          </cell>
          <cell r="AE1942" t="str">
            <v/>
          </cell>
          <cell r="AF1942" t="str">
            <v>MAT</v>
          </cell>
          <cell r="AJ1942" t="str">
            <v>-</v>
          </cell>
          <cell r="AN1942">
            <v>10120.358061865634</v>
          </cell>
        </row>
        <row r="1943">
          <cell r="AB1943" t="str">
            <v>INSTALACION ELECTRICA [029]</v>
          </cell>
          <cell r="AC1943" t="str">
            <v>CAÑERIA DE BAJADA x piso [BajCañ]</v>
          </cell>
          <cell r="AE1943" t="str">
            <v>SubContrato de Instalacion electrica [SCElect]</v>
          </cell>
          <cell r="AF1943" t="str">
            <v>MO</v>
          </cell>
          <cell r="AJ1943" t="str">
            <v>INSTALACION ELECTRICA [029]CAÑERIA DE BAJADA x piso [BajCañ]SubContrato de Instalacion electrica [SCElect]</v>
          </cell>
          <cell r="AN1943">
            <v>68248.195606694557</v>
          </cell>
        </row>
        <row r="1944">
          <cell r="AB1944" t="str">
            <v>Ventas y Administracion [038]</v>
          </cell>
          <cell r="AC1944" t="str">
            <v>Fiduciario [Fiduciario]</v>
          </cell>
          <cell r="AE1944" t="str">
            <v>Indice Mano de Obra Construccion CAC [IMoCAC]</v>
          </cell>
          <cell r="AF1944" t="str">
            <v>MO</v>
          </cell>
          <cell r="AJ1944" t="str">
            <v>Ventas y Administracion [038]Fiduciario [Fiduciario]Indice Mano de Obra Construccion CAC [IMoCAC]</v>
          </cell>
          <cell r="AN1944">
            <v>20230.583158995818</v>
          </cell>
        </row>
        <row r="1945">
          <cell r="AE1945" t="str">
            <v>Sub Albañileria [S/mamp]</v>
          </cell>
          <cell r="AF1945" t="str">
            <v>MO</v>
          </cell>
          <cell r="AJ1945" t="str">
            <v>-</v>
          </cell>
          <cell r="AN1945">
            <v>147433.83891213388</v>
          </cell>
        </row>
        <row r="1946">
          <cell r="AB1946" t="str">
            <v>Ventas y Administracion [038]</v>
          </cell>
          <cell r="AC1946" t="str">
            <v>Gastos bancarios [Banco]</v>
          </cell>
          <cell r="AE1946" t="str">
            <v>Indice Gral Construccion CAC [IGralCAC]</v>
          </cell>
          <cell r="AF1946" t="str">
            <v>GG</v>
          </cell>
          <cell r="AJ1946" t="str">
            <v>Ventas y Administracion [038]Gastos bancarios [Banco]Indice Gral Construccion CAC [IGralCAC]</v>
          </cell>
          <cell r="AN1946">
            <v>2598.7658079211415</v>
          </cell>
        </row>
        <row r="1947">
          <cell r="AB1947" t="str">
            <v>CIELORRASOS [013]</v>
          </cell>
          <cell r="AE1947" t="str">
            <v>Subcontrato de yeseria y cielorraso [S/yeso]</v>
          </cell>
          <cell r="AF1947" t="str">
            <v>MO</v>
          </cell>
          <cell r="AJ1947" t="str">
            <v>-</v>
          </cell>
          <cell r="AN1947">
            <v>218733.39182752572</v>
          </cell>
        </row>
        <row r="1948">
          <cell r="AB1948" t="str">
            <v>Ventas y Administracion [038]</v>
          </cell>
          <cell r="AC1948" t="str">
            <v>Mensual estudio contable [EstCont]</v>
          </cell>
          <cell r="AE1948" t="str">
            <v>Indice Gral Construccion CAC [IGralCAC]</v>
          </cell>
          <cell r="AF1948" t="str">
            <v>GG</v>
          </cell>
          <cell r="AJ1948" t="str">
            <v>Ventas y Administracion [038]Mensual estudio contable [EstCont]Indice Gral Construccion CAC [IGralCAC]</v>
          </cell>
          <cell r="AN1948">
            <v>19963.384933884721</v>
          </cell>
        </row>
        <row r="1949">
          <cell r="AB1949" t="str">
            <v>Ventas y Administracion [038]</v>
          </cell>
          <cell r="AC1949" t="str">
            <v>Mensual estudio contable [EstCont]</v>
          </cell>
          <cell r="AE1949" t="str">
            <v>Indice Gral Construccion CAC [IGralCAC]</v>
          </cell>
          <cell r="AF1949" t="str">
            <v>GG</v>
          </cell>
          <cell r="AJ1949" t="str">
            <v>Ventas y Administracion [038]Mensual estudio contable [EstCont]Indice Gral Construccion CAC [IGralCAC]</v>
          </cell>
          <cell r="AN1949">
            <v>19963.384933884721</v>
          </cell>
        </row>
        <row r="1950">
          <cell r="AB1950" t="str">
            <v>CONTRAPISOS Y CARPETAS [014]</v>
          </cell>
          <cell r="AC1950" t="str">
            <v>Contrapiso 8cm [Contrapiso]</v>
          </cell>
          <cell r="AE1950" t="str">
            <v>Cemento tipo portland [Cemento]</v>
          </cell>
          <cell r="AF1950" t="str">
            <v>MAT</v>
          </cell>
          <cell r="AJ1950" t="str">
            <v>CONTRAPISOS Y CARPETAS [014]Contrapiso 8cm [Contrapiso]Cemento tipo portland [Cemento]</v>
          </cell>
          <cell r="AN1950">
            <v>58835.630665392884</v>
          </cell>
        </row>
        <row r="1951">
          <cell r="AB1951" t="str">
            <v>CONTRAPISOS Y CARPETAS [014]</v>
          </cell>
          <cell r="AC1951" t="str">
            <v>Contrapiso 8cm [Contrapiso]</v>
          </cell>
          <cell r="AE1951" t="str">
            <v>Cemento de albañileria x kg [CemAlb2]</v>
          </cell>
          <cell r="AF1951" t="str">
            <v>MAT</v>
          </cell>
          <cell r="AJ1951" t="str">
            <v>CONTRAPISOS Y CARPETAS [014]Contrapiso 8cm [Contrapiso]Cemento de albañileria x kg [CemAlb2]</v>
          </cell>
          <cell r="AN1951">
            <v>37114.30670599475</v>
          </cell>
        </row>
        <row r="1952">
          <cell r="AB1952" t="str">
            <v>ESTRUCTURAS [008]</v>
          </cell>
          <cell r="AE1952" t="str">
            <v>HORMIGON H-21 ELABORADO [H21ELAB]</v>
          </cell>
          <cell r="AF1952" t="str">
            <v>MAT</v>
          </cell>
          <cell r="AJ1952" t="str">
            <v>-</v>
          </cell>
          <cell r="AN1952">
            <v>261171.60831144018</v>
          </cell>
        </row>
        <row r="1953">
          <cell r="AB1953" t="str">
            <v>CIELORRASOS [013]</v>
          </cell>
          <cell r="AE1953" t="str">
            <v>Subcontrato de yeseria y cielorraso [S/yeso]</v>
          </cell>
          <cell r="AF1953" t="str">
            <v>MO</v>
          </cell>
          <cell r="AJ1953" t="str">
            <v>-</v>
          </cell>
          <cell r="AN1953">
            <v>259168.07470543997</v>
          </cell>
        </row>
        <row r="1954">
          <cell r="AB1954" t="str">
            <v>Ventas y Administracion [038]</v>
          </cell>
          <cell r="AC1954" t="str">
            <v>Gastos de publicidad [Publicidad]</v>
          </cell>
          <cell r="AE1954" t="str">
            <v>Indice Gral Construccion CAC [IGralCAC]</v>
          </cell>
          <cell r="AF1954" t="str">
            <v>GG</v>
          </cell>
          <cell r="AJ1954" t="str">
            <v>Ventas y Administracion [038]Gastos de publicidad [Publicidad]Indice Gral Construccion CAC [IGralCAC]</v>
          </cell>
          <cell r="AN1954">
            <v>16135.833325031776</v>
          </cell>
        </row>
        <row r="1955">
          <cell r="AB1955" t="str">
            <v>TASA DE DERECHOS Y SERVICIOS [001]</v>
          </cell>
          <cell r="AC1955" t="str">
            <v>Servicio de provision de energia electrica [electricidad]</v>
          </cell>
          <cell r="AE1955" t="str">
            <v>Indice Gral Construccion CAC [IGralCAC]</v>
          </cell>
          <cell r="AF1955" t="str">
            <v>GG</v>
          </cell>
          <cell r="AJ1955" t="str">
            <v>TASA DE DERECHOS Y SERVICIOS [001]Servicio de provision de energia electrica [electricidad]Indice Gral Construccion CAC [IGralCAC]</v>
          </cell>
          <cell r="AN1955">
            <v>37589.406480398931</v>
          </cell>
        </row>
        <row r="1956">
          <cell r="AE1956" t="str">
            <v>Sub Albañileria [S/mamp]</v>
          </cell>
          <cell r="AF1956" t="str">
            <v>MO</v>
          </cell>
          <cell r="AJ1956" t="str">
            <v>-</v>
          </cell>
          <cell r="AN1956">
            <v>426308.72399097518</v>
          </cell>
        </row>
        <row r="1957">
          <cell r="AB1957" t="str">
            <v>PRELIMINARES [004]</v>
          </cell>
          <cell r="AC1957" t="str">
            <v>ILUMINACION DE OBRA [03OB001004]</v>
          </cell>
          <cell r="AE1957" t="str">
            <v>Indice Gral Construccion CAC [IGralCAC]</v>
          </cell>
          <cell r="AF1957" t="str">
            <v>GG</v>
          </cell>
          <cell r="AJ1957" t="str">
            <v>PRELIMINARES [004]ILUMINACION DE OBRA [03OB001004]Indice Gral Construccion CAC [IGralCAC]</v>
          </cell>
          <cell r="AN1957">
            <v>3630.4161103857627</v>
          </cell>
        </row>
        <row r="1958">
          <cell r="AB1958" t="str">
            <v>SERVICIOS VARIOS [002]</v>
          </cell>
          <cell r="AC1958" t="str">
            <v>FLETES [03VA000032]</v>
          </cell>
          <cell r="AE1958" t="str">
            <v>Indice Gral Construccion CAC [IGralCAC]</v>
          </cell>
          <cell r="AF1958" t="str">
            <v>GG</v>
          </cell>
          <cell r="AJ1958" t="str">
            <v>SERVICIOS VARIOS [002]FLETES [03VA000032]Indice Gral Construccion CAC [IGralCAC]</v>
          </cell>
          <cell r="AN1958">
            <v>136.62856329408785</v>
          </cell>
        </row>
        <row r="1959">
          <cell r="AB1959" t="str">
            <v>CIELORRASOS [013]</v>
          </cell>
          <cell r="AF1959" t="str">
            <v>MAT</v>
          </cell>
          <cell r="AJ1959" t="str">
            <v>-</v>
          </cell>
          <cell r="AN1959">
            <v>21389.478734416047</v>
          </cell>
        </row>
        <row r="1960">
          <cell r="AB1960" t="str">
            <v>TASA DE DERECHOS Y SERVICIOS [001]</v>
          </cell>
          <cell r="AC1960" t="str">
            <v>TASAS, DERECHOS, SERVICIOS [98TD000001]</v>
          </cell>
          <cell r="AE1960" t="str">
            <v>Indice Gral Construccion CAC [IGralCAC]</v>
          </cell>
          <cell r="AF1960" t="str">
            <v>GG</v>
          </cell>
          <cell r="AJ1960" t="str">
            <v>TASA DE DERECHOS Y SERVICIOS [001]TASAS, DERECHOS, SERVICIOS [98TD000001]Indice Gral Construccion CAC [IGralCAC]</v>
          </cell>
          <cell r="AN1960">
            <v>540.65874332089049</v>
          </cell>
        </row>
        <row r="1961">
          <cell r="AB1961" t="str">
            <v>TASA DE DERECHOS Y SERVICIOS [001]</v>
          </cell>
          <cell r="AC1961" t="str">
            <v>TASAS, DERECHOS, SERVICIOS [98TD000001]</v>
          </cell>
          <cell r="AE1961" t="str">
            <v>Indice Gral Construccion CAC [IGralCAC]</v>
          </cell>
          <cell r="AF1961" t="str">
            <v>GG</v>
          </cell>
          <cell r="AJ1961" t="str">
            <v>TASA DE DERECHOS Y SERVICIOS [001]TASAS, DERECHOS, SERVICIOS [98TD000001]Indice Gral Construccion CAC [IGralCAC]</v>
          </cell>
          <cell r="AN1961">
            <v>542.61057993937743</v>
          </cell>
        </row>
        <row r="1962">
          <cell r="AB1962" t="str">
            <v>TASA DE DERECHOS Y SERVICIOS [001]</v>
          </cell>
          <cell r="AC1962" t="str">
            <v>TASAS, DERECHOS, SERVICIOS [98TD000001]</v>
          </cell>
          <cell r="AE1962" t="str">
            <v>Indice Gral Construccion CAC [IGralCAC]</v>
          </cell>
          <cell r="AF1962" t="str">
            <v>GG</v>
          </cell>
          <cell r="AJ1962" t="str">
            <v>TASA DE DERECHOS Y SERVICIOS [001]TASAS, DERECHOS, SERVICIOS [98TD000001]Indice Gral Construccion CAC [IGralCAC]</v>
          </cell>
          <cell r="AN1962">
            <v>542.61057993937743</v>
          </cell>
        </row>
        <row r="1963">
          <cell r="AB1963" t="str">
            <v>TASA DE DERECHOS Y SERVICIOS [001]</v>
          </cell>
          <cell r="AC1963" t="str">
            <v>TASAS, DERECHOS, SERVICIOS [98TD000001]</v>
          </cell>
          <cell r="AE1963" t="str">
            <v>Indice Gral Construccion CAC [IGralCAC]</v>
          </cell>
          <cell r="AF1963" t="str">
            <v>GG</v>
          </cell>
          <cell r="AJ1963" t="str">
            <v>TASA DE DERECHOS Y SERVICIOS [001]TASAS, DERECHOS, SERVICIOS [98TD000001]Indice Gral Construccion CAC [IGralCAC]</v>
          </cell>
          <cell r="AN1963">
            <v>540.65874332089049</v>
          </cell>
        </row>
        <row r="1964">
          <cell r="AB1964" t="str">
            <v>CIELORRASOS [013]</v>
          </cell>
          <cell r="AF1964" t="str">
            <v>MAT</v>
          </cell>
          <cell r="AJ1964" t="str">
            <v>-</v>
          </cell>
          <cell r="AN1964">
            <v>201.98374779078097</v>
          </cell>
        </row>
        <row r="1965">
          <cell r="AB1965" t="str">
            <v>CIELORRASOS [013]</v>
          </cell>
          <cell r="AF1965" t="str">
            <v>MAT</v>
          </cell>
          <cell r="AJ1965" t="str">
            <v>-</v>
          </cell>
          <cell r="AN1965">
            <v>2902.2746711249106</v>
          </cell>
        </row>
        <row r="1966">
          <cell r="AB1966" t="str">
            <v>CIELORRASOS [013]</v>
          </cell>
          <cell r="AF1966" t="str">
            <v>MAT</v>
          </cell>
          <cell r="AJ1966" t="str">
            <v>-</v>
          </cell>
          <cell r="AN1966">
            <v>4279.6548266539285</v>
          </cell>
        </row>
        <row r="1967">
          <cell r="AB1967" t="str">
            <v>HERRERIA [023]</v>
          </cell>
          <cell r="AC1967" t="str">
            <v>Baranda Tipo 1-Metal y Hormigon [BarandaHormigon]</v>
          </cell>
          <cell r="AE1967" t="str">
            <v>Indice Gral Construccion CAC [IGralCAC]</v>
          </cell>
          <cell r="AF1967" t="str">
            <v>GG</v>
          </cell>
          <cell r="AJ1967" t="str">
            <v>HERRERIA [023]Baranda Tipo 1-Metal y Hormigon [BarandaHormigon]Indice Gral Construccion CAC [IGralCAC]</v>
          </cell>
          <cell r="AN1967">
            <v>210798.3547965927</v>
          </cell>
        </row>
        <row r="1968">
          <cell r="AB1968" t="str">
            <v>AYUDA DE GREMIOS [003]</v>
          </cell>
          <cell r="AC1968" t="str">
            <v>ADICIONALES Vs [99SG999002]</v>
          </cell>
          <cell r="AE1968" t="str">
            <v>Indice Gral Construccion CAC [IGralCAC]</v>
          </cell>
          <cell r="AF1968" t="str">
            <v>GG</v>
          </cell>
          <cell r="AJ1968" t="str">
            <v>AYUDA DE GREMIOS [003]ADICIONALES Vs [99SG999002]Indice Gral Construccion CAC [IGralCAC]</v>
          </cell>
          <cell r="AN1968">
            <v>17037.581842772754</v>
          </cell>
        </row>
        <row r="1969">
          <cell r="AB1969" t="str">
            <v>CONTRAPISOS Y CARPETAS [014]</v>
          </cell>
          <cell r="AC1969" t="str">
            <v>Contrapiso 8cm [Contrapiso]</v>
          </cell>
          <cell r="AE1969" t="str">
            <v>Cemento tipo portland [Cemento]</v>
          </cell>
          <cell r="AF1969" t="str">
            <v>MAT</v>
          </cell>
          <cell r="AJ1969" t="str">
            <v>CONTRAPISOS Y CARPETAS [014]Contrapiso 8cm [Contrapiso]Cemento tipo portland [Cemento]</v>
          </cell>
          <cell r="AN1969">
            <v>58835.630665392884</v>
          </cell>
        </row>
        <row r="1970">
          <cell r="AE1970" t="str">
            <v>Sub Albañileria [S/mamp]</v>
          </cell>
          <cell r="AF1970" t="str">
            <v>MO</v>
          </cell>
          <cell r="AJ1970" t="str">
            <v>-</v>
          </cell>
          <cell r="AN1970">
            <v>158161.06793682629</v>
          </cell>
        </row>
        <row r="1971">
          <cell r="AB1971" t="str">
            <v>AISLACIONES [010]</v>
          </cell>
          <cell r="AF1971" t="str">
            <v>MAT</v>
          </cell>
          <cell r="AJ1971" t="str">
            <v>-</v>
          </cell>
          <cell r="AN1971">
            <v>16162.652578982565</v>
          </cell>
        </row>
        <row r="1972">
          <cell r="AB1972" t="str">
            <v>AISLACIONES [010]</v>
          </cell>
          <cell r="AF1972" t="str">
            <v>MAT</v>
          </cell>
          <cell r="AJ1972" t="str">
            <v>-</v>
          </cell>
          <cell r="AN1972">
            <v>378.67813699546213</v>
          </cell>
        </row>
        <row r="1973">
          <cell r="AB1973" t="str">
            <v>AISLACIONES [010]</v>
          </cell>
          <cell r="AF1973" t="str">
            <v>MAT</v>
          </cell>
          <cell r="AJ1973" t="str">
            <v>-</v>
          </cell>
          <cell r="AN1973">
            <v>567.99651043706706</v>
          </cell>
        </row>
        <row r="1974">
          <cell r="AB1974" t="str">
            <v>AISLACIONES [010]</v>
          </cell>
          <cell r="AF1974" t="str">
            <v>MAT</v>
          </cell>
          <cell r="AJ1974" t="str">
            <v>-</v>
          </cell>
          <cell r="AN1974">
            <v>529.52440109863869</v>
          </cell>
        </row>
        <row r="1975">
          <cell r="AB1975" t="str">
            <v>AISLACIONES [010]</v>
          </cell>
          <cell r="AF1975" t="str">
            <v>MAT</v>
          </cell>
          <cell r="AJ1975" t="str">
            <v>-</v>
          </cell>
          <cell r="AN1975">
            <v>3047.8230008598043</v>
          </cell>
        </row>
        <row r="1976">
          <cell r="AB1976" t="str">
            <v>SERVICIOS VARIOS [002]</v>
          </cell>
          <cell r="AC1976" t="str">
            <v>FLETES [03VA000032]</v>
          </cell>
          <cell r="AE1976" t="str">
            <v>Indice Gral Construccion CAC [IGralCAC]</v>
          </cell>
          <cell r="AF1976" t="str">
            <v>GG</v>
          </cell>
          <cell r="AJ1976" t="str">
            <v>SERVICIOS VARIOS [002]FLETES [03VA000032]Indice Gral Construccion CAC [IGralCAC]</v>
          </cell>
          <cell r="AN1976">
            <v>273.25712658817571</v>
          </cell>
        </row>
        <row r="1977">
          <cell r="AB1977" t="str">
            <v>CIELORRASOS [013]</v>
          </cell>
          <cell r="AF1977" t="str">
            <v>MAT</v>
          </cell>
          <cell r="AJ1977" t="str">
            <v>-</v>
          </cell>
          <cell r="AN1977">
            <v>42778.957468832094</v>
          </cell>
        </row>
        <row r="1978">
          <cell r="AB1978" t="str">
            <v>CIELORRASOS [013]</v>
          </cell>
          <cell r="AE1978" t="str">
            <v>ALFAJIA SALIGNA 2"x4" EN BRUTO [Alfajia]</v>
          </cell>
          <cell r="AF1978" t="str">
            <v>MAT</v>
          </cell>
          <cell r="AJ1978" t="str">
            <v>-</v>
          </cell>
          <cell r="AN1978">
            <v>17457.107644614283</v>
          </cell>
        </row>
        <row r="1979">
          <cell r="AB1979" t="str">
            <v>CIELORRASOS [013]</v>
          </cell>
          <cell r="AE1979" t="str">
            <v>LISTON SALIGNA 1"x1 1/2" EN BRUTO [Liston]</v>
          </cell>
          <cell r="AF1979" t="str">
            <v>MAT</v>
          </cell>
          <cell r="AJ1979" t="str">
            <v>-</v>
          </cell>
          <cell r="AN1979">
            <v>10264.623668211128</v>
          </cell>
        </row>
        <row r="1980">
          <cell r="AB1980" t="str">
            <v>CIELORRASOS [013]</v>
          </cell>
          <cell r="AE1980" t="str">
            <v>Subcontrato de yeseria y cielorraso [S/yeso]</v>
          </cell>
          <cell r="AF1980" t="str">
            <v>MO</v>
          </cell>
          <cell r="AJ1980" t="str">
            <v>-</v>
          </cell>
          <cell r="AN1980">
            <v>164528.24642767612</v>
          </cell>
        </row>
        <row r="1981">
          <cell r="AB1981" t="str">
            <v>TASA DE DERECHOS Y SERVICIOS [001]</v>
          </cell>
          <cell r="AC1981" t="str">
            <v>PERMISOS MUNICIPALES [03VA000100]</v>
          </cell>
          <cell r="AE1981" t="str">
            <v>Indice Gral Construccion CAC [IGralCAC]</v>
          </cell>
          <cell r="AF1981" t="str">
            <v>GG</v>
          </cell>
          <cell r="AJ1981" t="str">
            <v>TASA DE DERECHOS Y SERVICIOS [001]PERMISOS MUNICIPALES [03VA000100]Indice Gral Construccion CAC [IGralCAC]</v>
          </cell>
          <cell r="AN1981">
            <v>546.51425317635142</v>
          </cell>
        </row>
        <row r="1982">
          <cell r="AB1982" t="str">
            <v>TASA DE DERECHOS Y SERVICIOS [001]</v>
          </cell>
          <cell r="AC1982" t="str">
            <v>PERMISOS MUNICIPALES [03VA000100]</v>
          </cell>
          <cell r="AE1982" t="str">
            <v>Indice Gral Construccion CAC [IGralCAC]</v>
          </cell>
          <cell r="AF1982" t="str">
            <v>GG</v>
          </cell>
          <cell r="AJ1982" t="str">
            <v>TASA DE DERECHOS Y SERVICIOS [001]PERMISOS MUNICIPALES [03VA000100]Indice Gral Construccion CAC [IGralCAC]</v>
          </cell>
          <cell r="AN1982">
            <v>546.51425317635142</v>
          </cell>
        </row>
        <row r="1983">
          <cell r="AB1983" t="str">
            <v>TASA DE DERECHOS Y SERVICIOS [001]</v>
          </cell>
          <cell r="AC1983" t="str">
            <v>PERMISOS MUNICIPALES [03VA000100]</v>
          </cell>
          <cell r="AE1983" t="str">
            <v>Indice Gral Construccion CAC [IGralCAC]</v>
          </cell>
          <cell r="AF1983" t="str">
            <v>GG</v>
          </cell>
          <cell r="AJ1983" t="str">
            <v>TASA DE DERECHOS Y SERVICIOS [001]PERMISOS MUNICIPALES [03VA000100]Indice Gral Construccion CAC [IGralCAC]</v>
          </cell>
          <cell r="AN1983">
            <v>195.18366184869694</v>
          </cell>
        </row>
        <row r="1984">
          <cell r="AE1984" t="str">
            <v>Sub Albañileria [S/mamp]</v>
          </cell>
          <cell r="AF1984" t="str">
            <v>MO</v>
          </cell>
          <cell r="AJ1984" t="str">
            <v>-</v>
          </cell>
          <cell r="AN1984">
            <v>408066.18200050143</v>
          </cell>
        </row>
        <row r="1985">
          <cell r="AB1985" t="str">
            <v>CONTRAPISOS Y CARPETAS [014]</v>
          </cell>
          <cell r="AC1985" t="str">
            <v>Carpetas de nivelacion [C.Nivel]</v>
          </cell>
          <cell r="AF1985" t="str">
            <v>MAT</v>
          </cell>
          <cell r="AJ1985" t="str">
            <v>-</v>
          </cell>
          <cell r="AN1985">
            <v>8834.7194602340587</v>
          </cell>
        </row>
        <row r="1986">
          <cell r="AB1986" t="str">
            <v>CIELORRASOS [013]</v>
          </cell>
          <cell r="AE1986" t="str">
            <v/>
          </cell>
          <cell r="AF1986" t="str">
            <v>MAT</v>
          </cell>
          <cell r="AJ1986" t="str">
            <v>-</v>
          </cell>
          <cell r="AN1986">
            <v>5130.821790064485</v>
          </cell>
        </row>
        <row r="1987">
          <cell r="AB1987" t="str">
            <v>TASA DE DERECHOS Y SERVICIOS [001]</v>
          </cell>
          <cell r="AC1987" t="str">
            <v>TASAS, DERECHOS, SERVICIOS [98TD000001]</v>
          </cell>
          <cell r="AE1987" t="str">
            <v>Indice Gral Construccion CAC [IGralCAC]</v>
          </cell>
          <cell r="AF1987" t="str">
            <v>GG</v>
          </cell>
          <cell r="AJ1987" t="str">
            <v>TASA DE DERECHOS Y SERVICIOS [001]TASAS, DERECHOS, SERVICIOS [98TD000001]Indice Gral Construccion CAC [IGralCAC]</v>
          </cell>
          <cell r="AN1987">
            <v>541.63466163013402</v>
          </cell>
        </row>
        <row r="1988">
          <cell r="AB1988" t="str">
            <v>SERVICIOS VARIOS [002]</v>
          </cell>
          <cell r="AC1988" t="str">
            <v>ALARMA + Camaras e Internet [03VA000029]</v>
          </cell>
          <cell r="AE1988" t="str">
            <v>Indice Gral Construccion CAC [IGralCAC]</v>
          </cell>
          <cell r="AF1988" t="str">
            <v>GG</v>
          </cell>
          <cell r="AJ1988" t="str">
            <v>SERVICIOS VARIOS [002]ALARMA + Camaras e Internet [03VA000029]Indice Gral Construccion CAC [IGralCAC]</v>
          </cell>
          <cell r="AN1988">
            <v>2338.9834117638593</v>
          </cell>
        </row>
        <row r="1989">
          <cell r="AB1989" t="str">
            <v>TASA DE DERECHOS Y SERVICIOS [001]</v>
          </cell>
          <cell r="AC1989" t="str">
            <v>TASAS, DERECHOS, SERVICIOS [98TD000001]</v>
          </cell>
          <cell r="AE1989" t="str">
            <v>Indice Gral Construccion CAC [IGralCAC]</v>
          </cell>
          <cell r="AF1989" t="str">
            <v>GG</v>
          </cell>
          <cell r="AJ1989" t="str">
            <v>TASA DE DERECHOS Y SERVICIOS [001]TASAS, DERECHOS, SERVICIOS [98TD000001]Indice Gral Construccion CAC [IGralCAC]</v>
          </cell>
          <cell r="AN1989">
            <v>541.63466163013402</v>
          </cell>
        </row>
        <row r="1990">
          <cell r="AB1990" t="str">
            <v>SERVICIOS VARIOS [002]</v>
          </cell>
          <cell r="AC1990" t="str">
            <v>ALARMA + Camaras e Internet [03VA000029]</v>
          </cell>
          <cell r="AE1990" t="str">
            <v>Indice Gral Construccion CAC [IGralCAC]</v>
          </cell>
          <cell r="AF1990" t="str">
            <v>GG</v>
          </cell>
          <cell r="AJ1990" t="str">
            <v>SERVICIOS VARIOS [002]ALARMA + Camaras e Internet [03VA000029]Indice Gral Construccion CAC [IGralCAC]</v>
          </cell>
          <cell r="AN1990">
            <v>2887.4104648263283</v>
          </cell>
        </row>
        <row r="1991">
          <cell r="AB1991" t="str">
            <v>TASA DE DERECHOS Y SERVICIOS [001]</v>
          </cell>
          <cell r="AC1991" t="str">
            <v>TASAS, DERECHOS, SERVICIOS [98TD000001]</v>
          </cell>
          <cell r="AE1991" t="str">
            <v>Indice Gral Construccion CAC [IGralCAC]</v>
          </cell>
          <cell r="AF1991" t="str">
            <v>GG</v>
          </cell>
          <cell r="AJ1991" t="str">
            <v>TASA DE DERECHOS Y SERVICIOS [001]TASAS, DERECHOS, SERVICIOS [98TD000001]Indice Gral Construccion CAC [IGralCAC]</v>
          </cell>
          <cell r="AN1991">
            <v>541.63466163013402</v>
          </cell>
        </row>
        <row r="1992">
          <cell r="AB1992" t="str">
            <v>TASA DE DERECHOS Y SERVICIOS [001]</v>
          </cell>
          <cell r="AC1992" t="str">
            <v>TASAS, DERECHOS, SERVICIOS [98TD000001]</v>
          </cell>
          <cell r="AE1992" t="str">
            <v>Indice Gral Construccion CAC [IGralCAC]</v>
          </cell>
          <cell r="AF1992" t="str">
            <v>GG</v>
          </cell>
          <cell r="AJ1992" t="str">
            <v>TASA DE DERECHOS Y SERVICIOS [001]TASAS, DERECHOS, SERVICIOS [98TD000001]Indice Gral Construccion CAC [IGralCAC]</v>
          </cell>
          <cell r="AN1992">
            <v>541.63466163013402</v>
          </cell>
        </row>
        <row r="1993">
          <cell r="AB1993" t="str">
            <v>SERVICIOS VARIOS [002]</v>
          </cell>
          <cell r="AC1993" t="str">
            <v>ALARMA + Camaras e Internet [03VA000029]</v>
          </cell>
          <cell r="AE1993" t="str">
            <v>Indice Gral Construccion CAC [IGralCAC]</v>
          </cell>
          <cell r="AF1993" t="str">
            <v>GG</v>
          </cell>
          <cell r="AJ1993" t="str">
            <v>SERVICIOS VARIOS [002]ALARMA + Camaras e Internet [03VA000029]Indice Gral Construccion CAC [IGralCAC]</v>
          </cell>
          <cell r="AN1993">
            <v>2338.9834117638593</v>
          </cell>
        </row>
        <row r="1994">
          <cell r="AB1994" t="str">
            <v>Ventas y Administracion [038]</v>
          </cell>
          <cell r="AC1994" t="str">
            <v>Gastos bancarios [Banco]</v>
          </cell>
          <cell r="AE1994" t="str">
            <v>Indice Gral Construccion CAC [IGralCAC]</v>
          </cell>
          <cell r="AF1994" t="str">
            <v>GG</v>
          </cell>
          <cell r="AJ1994" t="str">
            <v>Ventas y Administracion [038]Gastos bancarios [Banco]Indice Gral Construccion CAC [IGralCAC]</v>
          </cell>
          <cell r="AN1994">
            <v>975.91830924348471</v>
          </cell>
        </row>
        <row r="1995">
          <cell r="AB1995" t="str">
            <v>INSTALACION ELECTRICA [029]</v>
          </cell>
          <cell r="AC1995" t="str">
            <v>ELECTRICIDAD MATERIALES [03IE00001MEL]</v>
          </cell>
          <cell r="AE1995" t="str">
            <v>Indice Dólar [Idolar]</v>
          </cell>
          <cell r="AF1995" t="str">
            <v>MAT</v>
          </cell>
          <cell r="AJ1995" t="str">
            <v>INSTALACION ELECTRICA [029]ELECTRICIDAD MATERIALES [03IE00001MEL]Indice Dólar [Idolar]</v>
          </cell>
          <cell r="AN1995">
            <v>4802.7844554096009</v>
          </cell>
        </row>
        <row r="1996">
          <cell r="AB1996" t="str">
            <v>AYUDA DE GREMIOS [003]</v>
          </cell>
          <cell r="AC1996" t="str">
            <v>ADICIONALES Vs [99SG999002]</v>
          </cell>
          <cell r="AE1996" t="str">
            <v>Indice Gral Construccion CAC [IGralCAC]</v>
          </cell>
          <cell r="AF1996" t="str">
            <v>GG</v>
          </cell>
          <cell r="AJ1996" t="str">
            <v>AYUDA DE GREMIOS [003]ADICIONALES Vs [99SG999002]Indice Gral Construccion CAC [IGralCAC]</v>
          </cell>
          <cell r="AN1996">
            <v>9597.9223510154534</v>
          </cell>
        </row>
        <row r="1997">
          <cell r="AB1997" t="str">
            <v>Ventas y Administracion [038]</v>
          </cell>
          <cell r="AC1997" t="str">
            <v>Fiduciario [Fiduciario]</v>
          </cell>
          <cell r="AE1997" t="str">
            <v>Indice Mano de Obra Construccion CAC [IMoCAC]</v>
          </cell>
          <cell r="AF1997" t="str">
            <v>MO</v>
          </cell>
          <cell r="AJ1997" t="str">
            <v>Ventas y Administracion [038]Fiduciario [Fiduciario]Indice Mano de Obra Construccion CAC [IMoCAC]</v>
          </cell>
          <cell r="AN1997">
            <v>19393.770368513415</v>
          </cell>
        </row>
        <row r="1998">
          <cell r="AB1998" t="str">
            <v>INSTALACION SANITARIA [028]</v>
          </cell>
          <cell r="AC1998" t="str">
            <v>Instalación Sanitaria MAT [03IS000001]</v>
          </cell>
          <cell r="AE1998" t="str">
            <v>Indice Materiales Construccion CAC [IMatCAC]</v>
          </cell>
          <cell r="AF1998" t="str">
            <v>MAT</v>
          </cell>
          <cell r="AJ1998" t="str">
            <v>INSTALACION SANITARIA [028]Instalación Sanitaria MAT [03IS000001]Indice Materiales Construccion CAC [IMatCAC]</v>
          </cell>
          <cell r="AN1998">
            <v>24.709897014568902</v>
          </cell>
        </row>
        <row r="1999">
          <cell r="AB1999" t="str">
            <v>INSTALACION SANITARIA [028]</v>
          </cell>
          <cell r="AC1999" t="str">
            <v>Instalación Sanitaria MAT [03IS000001]</v>
          </cell>
          <cell r="AE1999" t="str">
            <v>Indice Materiales Construccion CAC [IMatCAC]</v>
          </cell>
          <cell r="AF1999" t="str">
            <v>MAT</v>
          </cell>
          <cell r="AJ1999" t="str">
            <v>INSTALACION SANITARIA [028]Instalación Sanitaria MAT [03IS000001]Indice Materiales Construccion CAC [IMatCAC]</v>
          </cell>
          <cell r="AN1999">
            <v>147.45227489849535</v>
          </cell>
        </row>
        <row r="2000">
          <cell r="AB2000" t="str">
            <v>INSTALACION SANITARIA [028]</v>
          </cell>
          <cell r="AC2000" t="str">
            <v>Instalación Sanitaria MAT [03IS000001]</v>
          </cell>
          <cell r="AE2000" t="str">
            <v>Indice Materiales Construccion CAC [IMatCAC]</v>
          </cell>
          <cell r="AF2000" t="str">
            <v>MAT</v>
          </cell>
          <cell r="AJ2000" t="str">
            <v>INSTALACION SANITARIA [028]Instalación Sanitaria MAT [03IS000001]Indice Materiales Construccion CAC [IMatCAC]</v>
          </cell>
          <cell r="AN2000">
            <v>54.883288846429423</v>
          </cell>
        </row>
        <row r="2001">
          <cell r="AB2001" t="str">
            <v>INSTALACION SANITARIA [028]</v>
          </cell>
          <cell r="AC2001" t="str">
            <v>Instalación Sanitaria MAT [03IS000001]</v>
          </cell>
          <cell r="AE2001" t="str">
            <v>Indice Materiales Construccion CAC [IMatCAC]</v>
          </cell>
          <cell r="AF2001" t="str">
            <v>MAT</v>
          </cell>
          <cell r="AJ2001" t="str">
            <v>INSTALACION SANITARIA [028]Instalación Sanitaria MAT [03IS000001]Indice Materiales Construccion CAC [IMatCAC]</v>
          </cell>
          <cell r="AN2001">
            <v>55.586920754716978</v>
          </cell>
        </row>
        <row r="2002">
          <cell r="AB2002" t="str">
            <v>INSTALACION SANITARIA [028]</v>
          </cell>
          <cell r="AC2002" t="str">
            <v>Instalación Sanitaria MAT [03IS000001]</v>
          </cell>
          <cell r="AE2002" t="str">
            <v>Indice Materiales Construccion CAC [IMatCAC]</v>
          </cell>
          <cell r="AF2002" t="str">
            <v>MAT</v>
          </cell>
          <cell r="AJ2002" t="str">
            <v>INSTALACION SANITARIA [028]Instalación Sanitaria MAT [03IS000001]Indice Materiales Construccion CAC [IMatCAC]</v>
          </cell>
          <cell r="AN2002">
            <v>352.00220964891332</v>
          </cell>
        </row>
        <row r="2003">
          <cell r="AB2003" t="str">
            <v>INSTALACION SANITARIA [028]</v>
          </cell>
          <cell r="AC2003" t="str">
            <v>Instalación Sanitaria MAT [03IS000001]</v>
          </cell>
          <cell r="AE2003" t="str">
            <v>Indice Materiales Construccion CAC [IMatCAC]</v>
          </cell>
          <cell r="AF2003" t="str">
            <v>MAT</v>
          </cell>
          <cell r="AJ2003" t="str">
            <v>INSTALACION SANITARIA [028]Instalación Sanitaria MAT [03IS000001]Indice Materiales Construccion CAC [IMatCAC]</v>
          </cell>
          <cell r="AN2003">
            <v>167.87829529496059</v>
          </cell>
        </row>
        <row r="2004">
          <cell r="AB2004" t="str">
            <v>INSTALACION SANITARIA [028]</v>
          </cell>
          <cell r="AC2004" t="str">
            <v>Instalación Sanitaria MAT [03IS000001]</v>
          </cell>
          <cell r="AE2004" t="str">
            <v>Indice Materiales Construccion CAC [IMatCAC]</v>
          </cell>
          <cell r="AF2004" t="str">
            <v>MAT</v>
          </cell>
          <cell r="AJ2004" t="str">
            <v>INSTALACION SANITARIA [028]Instalación Sanitaria MAT [03IS000001]Indice Materiales Construccion CAC [IMatCAC]</v>
          </cell>
          <cell r="AN2004">
            <v>121.37650417960353</v>
          </cell>
        </row>
        <row r="2005">
          <cell r="AB2005" t="str">
            <v>INSTALACION SANITARIA [028]</v>
          </cell>
          <cell r="AC2005" t="str">
            <v>Instalación Sanitaria MAT [03IS000001]</v>
          </cell>
          <cell r="AE2005" t="str">
            <v>Indice Materiales Construccion CAC [IMatCAC]</v>
          </cell>
          <cell r="AF2005" t="str">
            <v>MAT</v>
          </cell>
          <cell r="AJ2005" t="str">
            <v>INSTALACION SANITARIA [028]Instalación Sanitaria MAT [03IS000001]Indice Materiales Construccion CAC [IMatCAC]</v>
          </cell>
          <cell r="AN2005">
            <v>44.784101456890376</v>
          </cell>
        </row>
        <row r="2006">
          <cell r="AB2006" t="str">
            <v>INSTALACION SANITARIA [028]</v>
          </cell>
          <cell r="AC2006" t="str">
            <v>Instalación Sanitaria MAT [03IS000001]</v>
          </cell>
          <cell r="AE2006" t="str">
            <v>Indice Materiales Construccion CAC [IMatCAC]</v>
          </cell>
          <cell r="AF2006" t="str">
            <v>MAT</v>
          </cell>
          <cell r="AJ2006" t="str">
            <v>INSTALACION SANITARIA [028]Instalación Sanitaria MAT [03IS000001]Indice Materiales Construccion CAC [IMatCAC]</v>
          </cell>
          <cell r="AN2006">
            <v>132.69669988058277</v>
          </cell>
        </row>
        <row r="2007">
          <cell r="AB2007" t="str">
            <v>INSTALACION SANITARIA [028]</v>
          </cell>
          <cell r="AC2007" t="str">
            <v>Instalación Sanitaria MAT [03IS000001]</v>
          </cell>
          <cell r="AE2007" t="str">
            <v>Indice Materiales Construccion CAC [IMatCAC]</v>
          </cell>
          <cell r="AF2007" t="str">
            <v>MAT</v>
          </cell>
          <cell r="AJ2007" t="str">
            <v>INSTALACION SANITARIA [028]Instalación Sanitaria MAT [03IS000001]Indice Materiales Construccion CAC [IMatCAC]</v>
          </cell>
          <cell r="AN2007">
            <v>559.40806214473366</v>
          </cell>
        </row>
        <row r="2008">
          <cell r="AB2008" t="str">
            <v>INSTALACION SANITARIA [028]</v>
          </cell>
          <cell r="AC2008" t="str">
            <v>Instalación Sanitaria MAT [03IS000001]</v>
          </cell>
          <cell r="AE2008" t="str">
            <v>Indice Materiales Construccion CAC [IMatCAC]</v>
          </cell>
          <cell r="AF2008" t="str">
            <v>MAT</v>
          </cell>
          <cell r="AJ2008" t="str">
            <v>INSTALACION SANITARIA [028]Instalación Sanitaria MAT [03IS000001]Indice Materiales Construccion CAC [IMatCAC]</v>
          </cell>
          <cell r="AN2008">
            <v>84.684169668020061</v>
          </cell>
        </row>
        <row r="2009">
          <cell r="AB2009" t="str">
            <v>INSTALACION ELECTRICA [029]</v>
          </cell>
          <cell r="AC2009" t="str">
            <v>MONTANTE Y TABLEROS x piso [MontyTab]</v>
          </cell>
          <cell r="AE2009" t="str">
            <v>SubContrato de Instalacion electrica [SCElect]</v>
          </cell>
          <cell r="AF2009" t="str">
            <v>MO</v>
          </cell>
          <cell r="AJ2009" t="str">
            <v>INSTALACION ELECTRICA [029]MONTANTE Y TABLEROS x piso [MontyTab]SubContrato de Instalacion electrica [SCElect]</v>
          </cell>
          <cell r="AN2009">
            <v>106267.23489596391</v>
          </cell>
        </row>
        <row r="2010">
          <cell r="AB2010" t="str">
            <v>INSTALACION SANITARIA [028]</v>
          </cell>
          <cell r="AC2010" t="str">
            <v>Instalación Sanitaria MAT [03IS000001]</v>
          </cell>
          <cell r="AE2010" t="str">
            <v>Indice Materiales Construccion CAC [IMatCAC]</v>
          </cell>
          <cell r="AF2010" t="str">
            <v>MAT</v>
          </cell>
          <cell r="AJ2010" t="str">
            <v>INSTALACION SANITARIA [028]Instalación Sanitaria MAT [03IS000001]Indice Materiales Construccion CAC [IMatCAC]</v>
          </cell>
          <cell r="AN2010">
            <v>524.51619751612134</v>
          </cell>
        </row>
        <row r="2011">
          <cell r="AB2011" t="str">
            <v>HERRERIA [023]</v>
          </cell>
          <cell r="AC2011" t="str">
            <v>Baranda Tipo 1-Metal y Hormigon [BarandaHormigon]</v>
          </cell>
          <cell r="AE2011" t="str">
            <v>Indice Gral Construccion CAC [IGralCAC]</v>
          </cell>
          <cell r="AF2011" t="str">
            <v>GG</v>
          </cell>
          <cell r="AJ2011" t="str">
            <v>HERRERIA [023]Baranda Tipo 1-Metal y Hormigon [BarandaHormigon]Indice Gral Construccion CAC [IGralCAC]</v>
          </cell>
          <cell r="AN2011">
            <v>29277.549277304541</v>
          </cell>
        </row>
        <row r="2012">
          <cell r="AB2012" t="str">
            <v>AISLACIONES [010]</v>
          </cell>
          <cell r="AF2012" t="str">
            <v>MAT</v>
          </cell>
          <cell r="AJ2012" t="str">
            <v>-</v>
          </cell>
          <cell r="AN2012">
            <v>2256.6096150465728</v>
          </cell>
        </row>
        <row r="2013">
          <cell r="AB2013" t="str">
            <v>SERVICIOS VARIOS [002]</v>
          </cell>
          <cell r="AC2013" t="str">
            <v>FLETES [03VA000032]</v>
          </cell>
          <cell r="AE2013" t="str">
            <v>Indice Gral Construccion CAC [IGralCAC]</v>
          </cell>
          <cell r="AF2013" t="str">
            <v>GG</v>
          </cell>
          <cell r="AJ2013" t="str">
            <v>SERVICIOS VARIOS [002]FLETES [03VA000032]Indice Gral Construccion CAC [IGralCAC]</v>
          </cell>
          <cell r="AN2013">
            <v>4684.4078843687266</v>
          </cell>
        </row>
        <row r="2014">
          <cell r="AB2014" t="str">
            <v>AYUDA DE GREMIOS [003]</v>
          </cell>
          <cell r="AC2014" t="str">
            <v>ADICIONALES Vs [99SG999002]</v>
          </cell>
          <cell r="AE2014" t="str">
            <v>Indice Gral Construccion CAC [IGralCAC]</v>
          </cell>
          <cell r="AF2014" t="str">
            <v>GG</v>
          </cell>
          <cell r="AJ2014" t="str">
            <v>AYUDA DE GREMIOS [003]ADICIONALES Vs [99SG999002]Indice Gral Construccion CAC [IGralCAC]</v>
          </cell>
          <cell r="AN2014">
            <v>9355.9141286892536</v>
          </cell>
        </row>
        <row r="2015">
          <cell r="AB2015" t="str">
            <v>CIELORRASOS [013]</v>
          </cell>
          <cell r="AE2015" t="str">
            <v>Subcontrato de yeseria y cielorraso [S/yeso]</v>
          </cell>
          <cell r="AF2015" t="str">
            <v>MO</v>
          </cell>
          <cell r="AJ2015" t="str">
            <v>-</v>
          </cell>
          <cell r="AN2015">
            <v>16261.720732013038</v>
          </cell>
        </row>
        <row r="2016">
          <cell r="AB2016" t="str">
            <v>Ventas y Administracion [038]</v>
          </cell>
          <cell r="AC2016" t="str">
            <v>Gastos bancarios [Banco]</v>
          </cell>
          <cell r="AE2016" t="str">
            <v>Indice Gral Construccion CAC [IGralCAC]</v>
          </cell>
          <cell r="AF2016" t="str">
            <v>GG</v>
          </cell>
          <cell r="AJ2016" t="str">
            <v>Ventas y Administracion [038]Gastos bancarios [Banco]Indice Gral Construccion CAC [IGralCAC]</v>
          </cell>
          <cell r="AN2016">
            <v>3209.658690538527</v>
          </cell>
        </row>
        <row r="2017">
          <cell r="AB2017" t="str">
            <v>AYUDA DE GREMIOS [003]</v>
          </cell>
          <cell r="AC2017" t="str">
            <v>SERVICIO DE CONTENEDOR - ALBAÑILERIA [03VA000040]</v>
          </cell>
          <cell r="AE2017" t="str">
            <v>Indice Gral Construccion CAC [IGralCAC]</v>
          </cell>
          <cell r="AF2017" t="str">
            <v>GG</v>
          </cell>
          <cell r="AJ2017" t="str">
            <v>AYUDA DE GREMIOS [003]SERVICIO DE CONTENEDOR - ALBAÑILERIA [03VA000040]Indice Gral Construccion CAC [IGralCAC]</v>
          </cell>
          <cell r="AN2017">
            <v>45760.106859244341</v>
          </cell>
        </row>
        <row r="2018">
          <cell r="AE2018" t="str">
            <v>Sub Albañileria [S/mamp]</v>
          </cell>
          <cell r="AF2018" t="str">
            <v>MO</v>
          </cell>
          <cell r="AJ2018" t="str">
            <v>-</v>
          </cell>
          <cell r="AN2018">
            <v>140981.19829531212</v>
          </cell>
        </row>
        <row r="2019">
          <cell r="AB2019" t="str">
            <v>CIELORRASOS [013]</v>
          </cell>
          <cell r="AE2019" t="str">
            <v>ALFAJIA SALIGNA 2"x4" EN BRUTO [Alfajia]</v>
          </cell>
          <cell r="AF2019" t="str">
            <v>MAT</v>
          </cell>
          <cell r="AJ2019" t="str">
            <v>-</v>
          </cell>
          <cell r="AN2019">
            <v>9593.0848192674257</v>
          </cell>
        </row>
        <row r="2020">
          <cell r="AB2020" t="str">
            <v>CIELORRASOS [013]</v>
          </cell>
          <cell r="AE2020" t="str">
            <v>LISTON SALIGNA 1"x1 1/2" EN BRUTO [Liston]</v>
          </cell>
          <cell r="AF2020" t="str">
            <v>MAT</v>
          </cell>
          <cell r="AJ2020" t="str">
            <v>-</v>
          </cell>
          <cell r="AN2020">
            <v>16315.017456753196</v>
          </cell>
        </row>
        <row r="2021">
          <cell r="AB2021" t="str">
            <v>INSTALACION SANITARIA [028]</v>
          </cell>
          <cell r="AE2021" t="str">
            <v>Ud subcontrato por instalacion sanitaria [SCSanit]</v>
          </cell>
          <cell r="AF2021" t="str">
            <v>MO</v>
          </cell>
          <cell r="AJ2021" t="str">
            <v>-</v>
          </cell>
          <cell r="AN2021">
            <v>322770.78398934234</v>
          </cell>
        </row>
        <row r="2022">
          <cell r="AB2022" t="str">
            <v>Ventas y Administracion [038]</v>
          </cell>
          <cell r="AC2022" t="str">
            <v>Gastos de publicidad [Publicidad]</v>
          </cell>
          <cell r="AE2022" t="str">
            <v>Indice Gral Construccion CAC [IGralCAC]</v>
          </cell>
          <cell r="AF2022" t="str">
            <v>GG</v>
          </cell>
          <cell r="AJ2022" t="str">
            <v>Ventas y Administracion [038]Gastos de publicidad [Publicidad]Indice Gral Construccion CAC [IGralCAC]</v>
          </cell>
          <cell r="AN2022">
            <v>501.89502547862338</v>
          </cell>
        </row>
        <row r="2023">
          <cell r="AB2023" t="str">
            <v>CONTRAPISOS Y CARPETAS [014]</v>
          </cell>
          <cell r="AC2023" t="str">
            <v>Contrapiso 8cm [Contrapiso]</v>
          </cell>
          <cell r="AE2023" t="str">
            <v>Arena Mediana [ArenaM]</v>
          </cell>
          <cell r="AF2023" t="str">
            <v>MAT</v>
          </cell>
          <cell r="AJ2023" t="str">
            <v>CONTRAPISOS Y CARPETAS [014]Contrapiso 8cm [Contrapiso]Arena Mediana [ArenaM]</v>
          </cell>
          <cell r="AN2023">
            <v>2320.9356933997005</v>
          </cell>
        </row>
        <row r="2024">
          <cell r="AB2024" t="str">
            <v>INSTALACION ELECTRICA [029]</v>
          </cell>
          <cell r="AC2024" t="str">
            <v>ELECTRICIDAD MATERIALES [03IE00001MEL]</v>
          </cell>
          <cell r="AE2024" t="str">
            <v>Indice Dólar [Idolar]</v>
          </cell>
          <cell r="AF2024" t="str">
            <v>MAT</v>
          </cell>
          <cell r="AJ2024" t="str">
            <v>INSTALACION ELECTRICA [029]ELECTRICIDAD MATERIALES [03IE00001MEL]Indice Dólar [Idolar]</v>
          </cell>
          <cell r="AN2024">
            <v>48352.826945827095</v>
          </cell>
        </row>
        <row r="2025">
          <cell r="AB2025" t="str">
            <v>INSTALACION SANITARIA [028]</v>
          </cell>
          <cell r="AE2025" t="str">
            <v>Ud subcontrato por instalacion sanitaria [SCSanit]</v>
          </cell>
          <cell r="AF2025" t="str">
            <v>MO</v>
          </cell>
          <cell r="AJ2025" t="str">
            <v>-</v>
          </cell>
          <cell r="AN2025">
            <v>171127.5281579266</v>
          </cell>
        </row>
        <row r="2026">
          <cell r="AB2026" t="str">
            <v>MAMPOSTERIA [009]</v>
          </cell>
          <cell r="AF2026" t="str">
            <v>MAT</v>
          </cell>
          <cell r="AJ2026" t="str">
            <v>-</v>
          </cell>
          <cell r="AN2026">
            <v>21550.042642262448</v>
          </cell>
        </row>
        <row r="2027">
          <cell r="AE2027" t="str">
            <v>Sub Albañileria [S/mamp]</v>
          </cell>
          <cell r="AF2027" t="str">
            <v>MO</v>
          </cell>
          <cell r="AJ2027" t="str">
            <v>-</v>
          </cell>
          <cell r="AN2027">
            <v>462044.32602640183</v>
          </cell>
        </row>
        <row r="2028">
          <cell r="AB2028" t="str">
            <v>CIELORRASOS [013]</v>
          </cell>
          <cell r="AE2028" t="str">
            <v>LISTON SALIGNA 1"x1 1/2" EN BRUTO [Liston]</v>
          </cell>
          <cell r="AF2028" t="str">
            <v>MAT</v>
          </cell>
          <cell r="AJ2028" t="str">
            <v>-</v>
          </cell>
          <cell r="AN2028">
            <v>16315.017456753196</v>
          </cell>
        </row>
        <row r="2029">
          <cell r="AB2029" t="str">
            <v>CIELORRASOS [013]</v>
          </cell>
          <cell r="AE2029" t="str">
            <v>METAL DESPLEGADO MEDIANO(0.75x2M) [MetalDesple]</v>
          </cell>
          <cell r="AF2029" t="str">
            <v>MAT</v>
          </cell>
          <cell r="AJ2029" t="str">
            <v>-</v>
          </cell>
          <cell r="AN2029">
            <v>17264.666977969238</v>
          </cell>
        </row>
        <row r="2030">
          <cell r="AB2030" t="str">
            <v>CIELORRASOS [013]</v>
          </cell>
          <cell r="AE2030" t="str">
            <v>ALFAJIA SALIGNA 2"x4" EN BRUTO [Alfajia]</v>
          </cell>
          <cell r="AF2030" t="str">
            <v>MAT</v>
          </cell>
          <cell r="AJ2030" t="str">
            <v>-</v>
          </cell>
          <cell r="AN2030">
            <v>9593.0848192674257</v>
          </cell>
        </row>
        <row r="2031">
          <cell r="AB2031" t="str">
            <v>Ventas y Administracion [038]</v>
          </cell>
          <cell r="AC2031" t="str">
            <v>Mensual estudio contable [EstCont]</v>
          </cell>
          <cell r="AE2031" t="str">
            <v>Indice Gral Construccion CAC [IGralCAC]</v>
          </cell>
          <cell r="AF2031" t="str">
            <v>GG</v>
          </cell>
          <cell r="AJ2031" t="str">
            <v>Ventas y Administracion [038]Mensual estudio contable [EstCont]Indice Gral Construccion CAC [IGralCAC]</v>
          </cell>
          <cell r="AN2031">
            <v>19832.288988264565</v>
          </cell>
        </row>
        <row r="2032">
          <cell r="AB2032" t="str">
            <v>CIELORRASOS [013]</v>
          </cell>
          <cell r="AF2032" t="str">
            <v>MAT</v>
          </cell>
          <cell r="AJ2032" t="str">
            <v>-</v>
          </cell>
          <cell r="AN2032">
            <v>2557.4777228186867</v>
          </cell>
        </row>
        <row r="2033">
          <cell r="AB2033" t="str">
            <v>CIELORRASOS [013]</v>
          </cell>
          <cell r="AF2033" t="str">
            <v>MAT</v>
          </cell>
          <cell r="AJ2033" t="str">
            <v>-</v>
          </cell>
          <cell r="AN2033">
            <v>6137.7918057186216</v>
          </cell>
        </row>
        <row r="2034">
          <cell r="AB2034" t="str">
            <v>INSTALACION SANITARIA [028]</v>
          </cell>
          <cell r="AC2034" t="str">
            <v>Instalación Sanitaria MAT [03IS000001]</v>
          </cell>
          <cell r="AE2034" t="str">
            <v>Indice Materiales Construccion CAC [IMatCAC]</v>
          </cell>
          <cell r="AF2034" t="str">
            <v>MAT</v>
          </cell>
          <cell r="AJ2034" t="str">
            <v>INSTALACION SANITARIA [028]Instalación Sanitaria MAT [03IS000001]Indice Materiales Construccion CAC [IMatCAC]</v>
          </cell>
          <cell r="AN2034">
            <v>2175.0068616771946</v>
          </cell>
        </row>
        <row r="2035">
          <cell r="AB2035" t="str">
            <v>INSTALACION SANITARIA [028]</v>
          </cell>
          <cell r="AC2035" t="str">
            <v>Instalación Sanitaria MAT [03IS000001]</v>
          </cell>
          <cell r="AE2035" t="str">
            <v>Indice Materiales Construccion CAC [IMatCAC]</v>
          </cell>
          <cell r="AF2035" t="str">
            <v>MAT</v>
          </cell>
          <cell r="AJ2035" t="str">
            <v>INSTALACION SANITARIA [028]Instalación Sanitaria MAT [03IS000001]Indice Materiales Construccion CAC [IMatCAC]</v>
          </cell>
          <cell r="AN2035">
            <v>479.52465538715654</v>
          </cell>
        </row>
        <row r="2036">
          <cell r="AB2036" t="str">
            <v>INSTALACION SANITARIA [028]</v>
          </cell>
          <cell r="AC2036" t="str">
            <v>Instalación Sanitaria MAT [03IS000001]</v>
          </cell>
          <cell r="AE2036" t="str">
            <v>Indice Materiales Construccion CAC [IMatCAC]</v>
          </cell>
          <cell r="AF2036" t="str">
            <v>MAT</v>
          </cell>
          <cell r="AJ2036" t="str">
            <v>INSTALACION SANITARIA [028]Instalación Sanitaria MAT [03IS000001]Indice Materiales Construccion CAC [IMatCAC]</v>
          </cell>
          <cell r="AN2036">
            <v>355.5286659672775</v>
          </cell>
        </row>
        <row r="2037">
          <cell r="AB2037" t="str">
            <v>INSTALACION SANITARIA [028]</v>
          </cell>
          <cell r="AC2037" t="str">
            <v>Instalación Sanitaria MAT [03IS000001]</v>
          </cell>
          <cell r="AE2037" t="str">
            <v>Indice Materiales Construccion CAC [IMatCAC]</v>
          </cell>
          <cell r="AF2037" t="str">
            <v>MAT</v>
          </cell>
          <cell r="AJ2037" t="str">
            <v>INSTALACION SANITARIA [028]Instalación Sanitaria MAT [03IS000001]Indice Materiales Construccion CAC [IMatCAC]</v>
          </cell>
          <cell r="AN2037">
            <v>40.074822972701497</v>
          </cell>
        </row>
        <row r="2038">
          <cell r="AB2038" t="str">
            <v>INSTALACION SANITARIA [028]</v>
          </cell>
          <cell r="AC2038" t="str">
            <v>Instalación Sanitaria MAT [03IS000001]</v>
          </cell>
          <cell r="AE2038" t="str">
            <v>Indice Materiales Construccion CAC [IMatCAC]</v>
          </cell>
          <cell r="AF2038" t="str">
            <v>MAT</v>
          </cell>
          <cell r="AJ2038" t="str">
            <v>INSTALACION SANITARIA [028]Instalación Sanitaria MAT [03IS000001]Indice Materiales Construccion CAC [IMatCAC]</v>
          </cell>
          <cell r="AN2038">
            <v>5671.3417547376166</v>
          </cell>
        </row>
        <row r="2039">
          <cell r="AB2039" t="str">
            <v>INSTALACION SANITARIA [028]</v>
          </cell>
          <cell r="AC2039" t="str">
            <v>Instalación Sanitaria MAT [03IS000001]</v>
          </cell>
          <cell r="AE2039" t="str">
            <v>Indice Materiales Construccion CAC [IMatCAC]</v>
          </cell>
          <cell r="AF2039" t="str">
            <v>MAT</v>
          </cell>
          <cell r="AJ2039" t="str">
            <v>INSTALACION SANITARIA [028]Instalación Sanitaria MAT [03IS000001]Indice Materiales Construccion CAC [IMatCAC]</v>
          </cell>
          <cell r="AN2039">
            <v>1281.4466197183096</v>
          </cell>
        </row>
        <row r="2040">
          <cell r="AB2040" t="str">
            <v>Ventas y Administracion [038]</v>
          </cell>
          <cell r="AC2040" t="str">
            <v>Mensual estudio contable [EstCont]</v>
          </cell>
          <cell r="AE2040" t="str">
            <v>Indice Gral Construccion CAC [IGralCAC]</v>
          </cell>
          <cell r="AF2040" t="str">
            <v>GG</v>
          </cell>
          <cell r="AJ2040" t="str">
            <v>Ventas y Administracion [038]Mensual estudio contable [EstCont]Indice Gral Construccion CAC [IGralCAC]</v>
          </cell>
          <cell r="AN2040">
            <v>19832.288988264565</v>
          </cell>
        </row>
        <row r="2041">
          <cell r="AB2041" t="str">
            <v>Ventas y Administracion [038]</v>
          </cell>
          <cell r="AC2041" t="str">
            <v>Gastos de publicidad [Publicidad]</v>
          </cell>
          <cell r="AE2041" t="str">
            <v>Indice Gral Construccion CAC [IGralCAC]</v>
          </cell>
          <cell r="AF2041" t="str">
            <v>GG</v>
          </cell>
          <cell r="AJ2041" t="str">
            <v>Ventas y Administracion [038]Gastos de publicidad [Publicidad]Indice Gral Construccion CAC [IGralCAC]</v>
          </cell>
          <cell r="AN2041">
            <v>16543.947136147217</v>
          </cell>
        </row>
        <row r="2042">
          <cell r="AE2042" t="str">
            <v>Sub Albañileria [S/mamp]</v>
          </cell>
          <cell r="AF2042" t="str">
            <v>MO</v>
          </cell>
          <cell r="AJ2042" t="str">
            <v>-</v>
          </cell>
          <cell r="AN2042">
            <v>119789.26971054861</v>
          </cell>
        </row>
        <row r="2043">
          <cell r="AB2043" t="str">
            <v>TELECOMUNICACIONES [031]</v>
          </cell>
          <cell r="AC2043" t="str">
            <v>MONTANTE TELEFONICA DE 575X410X420 MM [Montante]</v>
          </cell>
          <cell r="AE2043" t="str">
            <v>Indice Materiales Construccion CAC [IMatCAC]</v>
          </cell>
          <cell r="AF2043" t="str">
            <v>MAT</v>
          </cell>
          <cell r="AJ2043" t="str">
            <v>TELECOMUNICACIONES [031]MONTANTE TELEFONICA DE 575X410X420 MM [Montante]Indice Materiales Construccion CAC [IMatCAC]</v>
          </cell>
          <cell r="AN2043">
            <v>79298.636191156445</v>
          </cell>
        </row>
        <row r="2044">
          <cell r="AB2044" t="str">
            <v>INSTALACION SANITARIA [028]</v>
          </cell>
          <cell r="AE2044" t="str">
            <v>Ud subcontrato por instalacion sanitaria [SCSanit]</v>
          </cell>
          <cell r="AF2044" t="str">
            <v>MO</v>
          </cell>
          <cell r="AJ2044" t="str">
            <v>-</v>
          </cell>
          <cell r="AN2044">
            <v>120818.72158168827</v>
          </cell>
        </row>
        <row r="2045">
          <cell r="AB2045" t="str">
            <v>PISOS Y ZOCALOS [015]</v>
          </cell>
          <cell r="AE2045" t="str">
            <v>Porcellanato tipo 1 Calcio 80x80 [Porcellanato1]</v>
          </cell>
          <cell r="AF2045" t="str">
            <v>MAT</v>
          </cell>
          <cell r="AJ2045" t="str">
            <v>-</v>
          </cell>
          <cell r="AN2045">
            <v>1448.7667420816497</v>
          </cell>
        </row>
        <row r="2046">
          <cell r="AB2046" t="str">
            <v>TASA DE DERECHOS Y SERVICIOS [001]</v>
          </cell>
          <cell r="AC2046" t="str">
            <v>Servicio de provision de energia electrica [electricidad]</v>
          </cell>
          <cell r="AE2046" t="str">
            <v>Indice Gral Construccion CAC [IGralCAC]</v>
          </cell>
          <cell r="AF2046" t="str">
            <v>GG</v>
          </cell>
          <cell r="AJ2046" t="str">
            <v>TASA DE DERECHOS Y SERVICIOS [001]Servicio de provision de energia electrica [electricidad]Indice Gral Construccion CAC [IGralCAC]</v>
          </cell>
          <cell r="AN2046">
            <v>47131.660633372208</v>
          </cell>
        </row>
        <row r="2047">
          <cell r="AB2047" t="str">
            <v>MAMPOSTERIA [009]</v>
          </cell>
          <cell r="AF2047" t="str">
            <v>MAT</v>
          </cell>
          <cell r="AJ2047" t="str">
            <v>-</v>
          </cell>
          <cell r="AN2047">
            <v>33566.532465793171</v>
          </cell>
        </row>
        <row r="2048">
          <cell r="AB2048" t="str">
            <v>CIELORRASOS [013]</v>
          </cell>
          <cell r="AF2048" t="str">
            <v>MAT</v>
          </cell>
          <cell r="AJ2048" t="str">
            <v>-</v>
          </cell>
          <cell r="AN2048">
            <v>9638.5944999888397</v>
          </cell>
        </row>
        <row r="2049">
          <cell r="AB2049" t="str">
            <v>MAMPOSTERIA [009]</v>
          </cell>
          <cell r="AF2049" t="str">
            <v>MAT</v>
          </cell>
          <cell r="AJ2049" t="str">
            <v>-</v>
          </cell>
          <cell r="AN2049">
            <v>5892.4882440570518</v>
          </cell>
        </row>
        <row r="2050">
          <cell r="AB2050" t="str">
            <v>CIELORRASOS [013]</v>
          </cell>
          <cell r="AF2050" t="str">
            <v>MAT</v>
          </cell>
          <cell r="AJ2050" t="str">
            <v>-</v>
          </cell>
          <cell r="AN2050">
            <v>9590.6865190509125</v>
          </cell>
        </row>
        <row r="2051">
          <cell r="AB2051" t="str">
            <v>SERVICIOS VARIOS [002]</v>
          </cell>
          <cell r="AC2051" t="str">
            <v>ALARMA + Camaras e Internet [03VA000029]</v>
          </cell>
          <cell r="AE2051" t="str">
            <v>Indice Gral Construccion CAC [IGralCAC]</v>
          </cell>
          <cell r="AF2051" t="str">
            <v>GG</v>
          </cell>
          <cell r="AJ2051" t="str">
            <v>SERVICIOS VARIOS [002]ALARMA + Camaras e Internet [03VA000029]Indice Gral Construccion CAC [IGralCAC]</v>
          </cell>
          <cell r="AN2051">
            <v>2695.3621738666811</v>
          </cell>
        </row>
        <row r="2052">
          <cell r="AB2052" t="str">
            <v>Ventas y Administracion [038]</v>
          </cell>
          <cell r="AC2052" t="str">
            <v>Gastos de publicidad [Publicidad]</v>
          </cell>
          <cell r="AE2052" t="str">
            <v>Indice Gral Construccion CAC [IGralCAC]</v>
          </cell>
          <cell r="AF2052" t="str">
            <v>GG</v>
          </cell>
          <cell r="AJ2052" t="str">
            <v>Ventas y Administracion [038]Gastos de publicidad [Publicidad]Indice Gral Construccion CAC [IGralCAC]</v>
          </cell>
          <cell r="AN2052">
            <v>1481.5197603943068</v>
          </cell>
        </row>
        <row r="2053">
          <cell r="AB2053" t="str">
            <v>INSTALACION ELECTRICA [029]</v>
          </cell>
          <cell r="AC2053" t="str">
            <v>ELECTRICIDAD MATERIALES [03IE00001MEL]</v>
          </cell>
          <cell r="AE2053" t="str">
            <v>Indice Dólar [Idolar]</v>
          </cell>
          <cell r="AF2053" t="str">
            <v>MAT</v>
          </cell>
          <cell r="AJ2053" t="str">
            <v>INSTALACION ELECTRICA [029]ELECTRICIDAD MATERIALES [03IE00001MEL]Indice Dólar [Idolar]</v>
          </cell>
          <cell r="AN2053">
            <v>150628.72650164057</v>
          </cell>
        </row>
        <row r="2054">
          <cell r="AB2054" t="str">
            <v>PISOS Y ZOCALOS [015]</v>
          </cell>
          <cell r="AE2054" t="str">
            <v>Porcellanato tipo 1 Calcio 80x80 [Porcellanato1]</v>
          </cell>
          <cell r="AF2054" t="str">
            <v>MAT</v>
          </cell>
          <cell r="AJ2054" t="str">
            <v>-</v>
          </cell>
          <cell r="AN2054">
            <v>2900492.9286070843</v>
          </cell>
        </row>
        <row r="2055">
          <cell r="AB2055" t="str">
            <v>SERVICIOS VARIOS [002]</v>
          </cell>
          <cell r="AC2055" t="str">
            <v>FLETES [03VA000032]</v>
          </cell>
          <cell r="AE2055" t="str">
            <v>Indice Gral Construccion CAC [IGralCAC]</v>
          </cell>
          <cell r="AF2055" t="str">
            <v>GG</v>
          </cell>
          <cell r="AJ2055" t="str">
            <v>SERVICIOS VARIOS [002]FLETES [03VA000032]Indice Gral Construccion CAC [IGralCAC]</v>
          </cell>
          <cell r="AN2055">
            <v>325.30233132873741</v>
          </cell>
        </row>
        <row r="2056">
          <cell r="AE2056" t="str">
            <v>Sub Albañileria [S/mamp]</v>
          </cell>
          <cell r="AF2056" t="str">
            <v>MO</v>
          </cell>
          <cell r="AJ2056" t="str">
            <v>-</v>
          </cell>
          <cell r="AN2056">
            <v>475392.27322272008</v>
          </cell>
        </row>
        <row r="2057">
          <cell r="AB2057" t="str">
            <v>CIELORRASOS [013]</v>
          </cell>
          <cell r="AE2057" t="str">
            <v>Subcontrato de yeseria y cielorraso [S/yeso]</v>
          </cell>
          <cell r="AF2057" t="str">
            <v>MO</v>
          </cell>
          <cell r="AJ2057" t="str">
            <v>-</v>
          </cell>
          <cell r="AN2057">
            <v>126229.77402204191</v>
          </cell>
        </row>
        <row r="2058">
          <cell r="AB2058" t="str">
            <v>SERVICIOS VARIOS [002]</v>
          </cell>
          <cell r="AC2058" t="str">
            <v>ALARMA + Camaras e Internet [03VA000029]</v>
          </cell>
          <cell r="AE2058" t="str">
            <v>Indice Gral Construccion CAC [IGralCAC]</v>
          </cell>
          <cell r="AF2058" t="str">
            <v>GG</v>
          </cell>
          <cell r="AJ2058" t="str">
            <v>SERVICIOS VARIOS [002]ALARMA + Camaras e Internet [03VA000029]Indice Gral Construccion CAC [IGralCAC]</v>
          </cell>
          <cell r="AN2058">
            <v>2749.8828445973772</v>
          </cell>
        </row>
        <row r="2059">
          <cell r="AE2059" t="str">
            <v>Sub Albañileria [S/mamp]</v>
          </cell>
          <cell r="AF2059" t="str">
            <v>MO</v>
          </cell>
          <cell r="AJ2059" t="str">
            <v>-</v>
          </cell>
          <cell r="AN2059">
            <v>141351.33825844736</v>
          </cell>
        </row>
        <row r="2060">
          <cell r="AB2060" t="str">
            <v>PISOS Y ZOCALOS [015]</v>
          </cell>
          <cell r="AE2060" t="str">
            <v>Porcellanato tipo 1 Calcio 80x80 [Porcellanato1]</v>
          </cell>
          <cell r="AF2060" t="str">
            <v>MAT</v>
          </cell>
          <cell r="AJ2060" t="str">
            <v>-</v>
          </cell>
          <cell r="AN2060">
            <v>1543648.0631537689</v>
          </cell>
        </row>
        <row r="2061">
          <cell r="AB2061" t="str">
            <v>SERVICIOS VARIOS [002]</v>
          </cell>
          <cell r="AC2061" t="str">
            <v>FLETES [03VA000032]</v>
          </cell>
          <cell r="AE2061" t="str">
            <v>Indice Gral Construccion CAC [IGralCAC]</v>
          </cell>
          <cell r="AF2061" t="str">
            <v>GG</v>
          </cell>
          <cell r="AJ2061" t="str">
            <v>SERVICIOS VARIOS [002]FLETES [03VA000032]Indice Gral Construccion CAC [IGralCAC]</v>
          </cell>
          <cell r="AN2061">
            <v>130.12093253149496</v>
          </cell>
        </row>
        <row r="2062">
          <cell r="AB2062" t="str">
            <v>INSTALACION ELECTRICA [029]</v>
          </cell>
          <cell r="AC2062" t="str">
            <v>ELECTRICIDAD MATERIALES [03IE00001MEL]</v>
          </cell>
          <cell r="AE2062" t="str">
            <v>Indice Dólar [Idolar]</v>
          </cell>
          <cell r="AF2062" t="str">
            <v>MAT</v>
          </cell>
          <cell r="AJ2062" t="str">
            <v>INSTALACION ELECTRICA [029]ELECTRICIDAD MATERIALES [03IE00001MEL]Indice Dólar [Idolar]</v>
          </cell>
          <cell r="AN2062">
            <v>618.91618490658686</v>
          </cell>
        </row>
        <row r="2063">
          <cell r="AB2063" t="str">
            <v>CIELORRASOS [013]</v>
          </cell>
          <cell r="AE2063" t="str">
            <v>LISTON SALIGNA 1"x1 1/2" EN BRUTO [Liston]</v>
          </cell>
          <cell r="AF2063" t="str">
            <v>MAT</v>
          </cell>
          <cell r="AJ2063" t="str">
            <v>-</v>
          </cell>
          <cell r="AN2063">
            <v>15782.343373987187</v>
          </cell>
        </row>
        <row r="2064">
          <cell r="AB2064" t="str">
            <v>INSTALACION ELECTRICA [029]</v>
          </cell>
          <cell r="AC2064" t="str">
            <v>ELECTRICIDAD MATERIALES [03IE00001MEL]</v>
          </cell>
          <cell r="AE2064" t="str">
            <v>Indice Dólar [Idolar]</v>
          </cell>
          <cell r="AF2064" t="str">
            <v>MAT</v>
          </cell>
          <cell r="AJ2064" t="str">
            <v>INSTALACION ELECTRICA [029]ELECTRICIDAD MATERIALES [03IE00001MEL]Indice Dólar [Idolar]</v>
          </cell>
          <cell r="AN2064">
            <v>784.47626436909889</v>
          </cell>
        </row>
        <row r="2065">
          <cell r="AB2065" t="str">
            <v>PISOS Y ZOCALOS [015]</v>
          </cell>
          <cell r="AE2065" t="str">
            <v>Porcellanato tipo 1 Calcio 80x80 [Porcellanato1]</v>
          </cell>
          <cell r="AF2065" t="str">
            <v>MAT</v>
          </cell>
          <cell r="AJ2065" t="str">
            <v>-</v>
          </cell>
          <cell r="AN2065">
            <v>1044235.1357396932</v>
          </cell>
        </row>
        <row r="2066">
          <cell r="AB2066" t="str">
            <v>INSTALACION ELECTRICA [029]</v>
          </cell>
          <cell r="AC2066" t="str">
            <v>ELECTRICIDAD MATERIALES [03IE00001MEL]</v>
          </cell>
          <cell r="AE2066" t="str">
            <v>Indice Dólar [Idolar]</v>
          </cell>
          <cell r="AF2066" t="str">
            <v>MAT</v>
          </cell>
          <cell r="AJ2066" t="str">
            <v>INSTALACION ELECTRICA [029]ELECTRICIDAD MATERIALES [03IE00001MEL]Indice Dólar [Idolar]</v>
          </cell>
          <cell r="AN2066">
            <v>1737.8006004330259</v>
          </cell>
        </row>
        <row r="2067">
          <cell r="AB2067" t="str">
            <v>CIELORRASOS [013]</v>
          </cell>
          <cell r="AE2067" t="str">
            <v>ALFAJIA SALIGNA 2"x4" EN BRUTO [Alfajia]</v>
          </cell>
          <cell r="AF2067" t="str">
            <v>MAT</v>
          </cell>
          <cell r="AJ2067" t="str">
            <v>-</v>
          </cell>
          <cell r="AN2067">
            <v>5802.1845044530255</v>
          </cell>
        </row>
        <row r="2068">
          <cell r="AB2068" t="str">
            <v>CIELORRASOS [013]</v>
          </cell>
          <cell r="AF2068" t="str">
            <v>MAT</v>
          </cell>
          <cell r="AJ2068" t="str">
            <v>-</v>
          </cell>
          <cell r="AN2068">
            <v>12184.912390348429</v>
          </cell>
        </row>
        <row r="2069">
          <cell r="AB2069" t="str">
            <v>CIELORRASOS [013]</v>
          </cell>
          <cell r="AE2069" t="str">
            <v>METAL DESPLEGADO MEDIANO(0.75x2M) [MetalDesple]</v>
          </cell>
          <cell r="AF2069" t="str">
            <v>MAT</v>
          </cell>
          <cell r="AJ2069" t="str">
            <v>-</v>
          </cell>
          <cell r="AN2069">
            <v>77364.523113323361</v>
          </cell>
        </row>
        <row r="2070">
          <cell r="AB2070" t="str">
            <v>CIELORRASOS [013]</v>
          </cell>
          <cell r="AF2070" t="str">
            <v>MAT</v>
          </cell>
          <cell r="AJ2070" t="str">
            <v>-</v>
          </cell>
          <cell r="AN2070">
            <v>8045.9104037856296</v>
          </cell>
        </row>
        <row r="2071">
          <cell r="AB2071" t="str">
            <v>CIELORRASOS [013]</v>
          </cell>
          <cell r="AF2071" t="str">
            <v>MAT</v>
          </cell>
          <cell r="AJ2071" t="str">
            <v>-</v>
          </cell>
          <cell r="AN2071">
            <v>3384.6978862078968</v>
          </cell>
        </row>
        <row r="2072">
          <cell r="AB2072" t="str">
            <v>HERRERIA [023]</v>
          </cell>
          <cell r="AC2072" t="str">
            <v>Escaleras marineras [EscalerasMarin]</v>
          </cell>
          <cell r="AE2072" t="str">
            <v>Indice Gral Construccion CAC [IGralCAC]</v>
          </cell>
          <cell r="AF2072" t="str">
            <v>GG</v>
          </cell>
          <cell r="AJ2072" t="str">
            <v>HERRERIA [023]Escaleras marineras [EscalerasMarin]Indice Gral Construccion CAC [IGralCAC]</v>
          </cell>
          <cell r="AN2072">
            <v>17659.269414988601</v>
          </cell>
        </row>
        <row r="2073">
          <cell r="AB2073" t="str">
            <v>INSTALACION SANITARIA [028]</v>
          </cell>
          <cell r="AC2073" t="str">
            <v>Instalación Sanitaria MAT [03IS000001]</v>
          </cell>
          <cell r="AE2073" t="str">
            <v>Indice Materiales Construccion CAC [IMatCAC]</v>
          </cell>
          <cell r="AF2073" t="str">
            <v>MAT</v>
          </cell>
          <cell r="AJ2073" t="str">
            <v>INSTALACION SANITARIA [028]Instalación Sanitaria MAT [03IS000001]Indice Materiales Construccion CAC [IMatCAC]</v>
          </cell>
          <cell r="AN2073">
            <v>998.00234816187128</v>
          </cell>
        </row>
        <row r="2074">
          <cell r="AB2074" t="str">
            <v>INSTALACION SANITARIA [028]</v>
          </cell>
          <cell r="AE2074" t="str">
            <v>Ud subcontrato por instalacion sanitaria [SCSanit]</v>
          </cell>
          <cell r="AF2074" t="str">
            <v>MO</v>
          </cell>
          <cell r="AJ2074" t="str">
            <v>-</v>
          </cell>
          <cell r="AN2074">
            <v>197267.25808404988</v>
          </cell>
        </row>
        <row r="2075">
          <cell r="AB2075" t="str">
            <v>INSTALACION SANITARIA [028]</v>
          </cell>
          <cell r="AC2075" t="str">
            <v>Instalación Sanitaria MAT [03IS000001]</v>
          </cell>
          <cell r="AE2075" t="str">
            <v>Indice Materiales Construccion CAC [IMatCAC]</v>
          </cell>
          <cell r="AF2075" t="str">
            <v>MAT</v>
          </cell>
          <cell r="AJ2075" t="str">
            <v>INSTALACION SANITARIA [028]Instalación Sanitaria MAT [03IS000001]Indice Materiales Construccion CAC [IMatCAC]</v>
          </cell>
          <cell r="AN2075">
            <v>5749.7313577821924</v>
          </cell>
        </row>
        <row r="2076">
          <cell r="AB2076" t="str">
            <v>INSTALACION SANITARIA [028]</v>
          </cell>
          <cell r="AC2076" t="str">
            <v>Instalación Sanitaria MAT [03IS000001]</v>
          </cell>
          <cell r="AE2076" t="str">
            <v>Indice Materiales Construccion CAC [IMatCAC]</v>
          </cell>
          <cell r="AF2076" t="str">
            <v>MAT</v>
          </cell>
          <cell r="AJ2076" t="str">
            <v>INSTALACION SANITARIA [028]Instalación Sanitaria MAT [03IS000001]Indice Materiales Construccion CAC [IMatCAC]</v>
          </cell>
          <cell r="AN2076">
            <v>2687.6435329568535</v>
          </cell>
        </row>
        <row r="2077">
          <cell r="AB2077" t="str">
            <v>INSTALACION SANITARIA [028]</v>
          </cell>
          <cell r="AE2077" t="str">
            <v>Ud subcontrato por instalacion sanitaria [SCSanit]</v>
          </cell>
          <cell r="AF2077" t="str">
            <v>MO</v>
          </cell>
          <cell r="AJ2077" t="str">
            <v>-</v>
          </cell>
          <cell r="AN2077">
            <v>190367.00255540753</v>
          </cell>
        </row>
        <row r="2078">
          <cell r="AB2078" t="str">
            <v>INSTALACION SANITARIA [028]</v>
          </cell>
          <cell r="AC2078" t="str">
            <v>Instalación Sanitaria MAT [03IS000001]</v>
          </cell>
          <cell r="AE2078" t="str">
            <v>Indice Materiales Construccion CAC [IMatCAC]</v>
          </cell>
          <cell r="AF2078" t="str">
            <v>MAT</v>
          </cell>
          <cell r="AJ2078" t="str">
            <v>INSTALACION SANITARIA [028]Instalación Sanitaria MAT [03IS000001]Indice Materiales Construccion CAC [IMatCAC]</v>
          </cell>
          <cell r="AN2078">
            <v>1274.5805182920024</v>
          </cell>
        </row>
        <row r="2079">
          <cell r="AB2079" t="str">
            <v>INSTALACION SANITARIA [028]</v>
          </cell>
          <cell r="AC2079" t="str">
            <v>Instalación Sanitaria MAT [03IS000001]</v>
          </cell>
          <cell r="AE2079" t="str">
            <v>Indice Materiales Construccion CAC [IMatCAC]</v>
          </cell>
          <cell r="AF2079" t="str">
            <v>MAT</v>
          </cell>
          <cell r="AJ2079" t="str">
            <v>INSTALACION SANITARIA [028]Instalación Sanitaria MAT [03IS000001]Indice Materiales Construccion CAC [IMatCAC]</v>
          </cell>
          <cell r="AN2079">
            <v>5738.51350193076</v>
          </cell>
        </row>
        <row r="2080">
          <cell r="AB2080" t="str">
            <v>INSTALACION SANITARIA [028]</v>
          </cell>
          <cell r="AC2080" t="str">
            <v>Instalación Sanitaria MAT [03IS000001]</v>
          </cell>
          <cell r="AE2080" t="str">
            <v>Indice Materiales Construccion CAC [IMatCAC]</v>
          </cell>
          <cell r="AF2080" t="str">
            <v>MAT</v>
          </cell>
          <cell r="AJ2080" t="str">
            <v>INSTALACION SANITARIA [028]Instalación Sanitaria MAT [03IS000001]Indice Materiales Construccion CAC [IMatCAC]</v>
          </cell>
          <cell r="AN2080">
            <v>11389.991915359031</v>
          </cell>
        </row>
        <row r="2081">
          <cell r="AB2081" t="str">
            <v>INSTALACION SANITARIA [028]</v>
          </cell>
          <cell r="AC2081" t="str">
            <v>Instalación Sanitaria MAT [03IS000001]</v>
          </cell>
          <cell r="AE2081" t="str">
            <v>Indice Materiales Construccion CAC [IMatCAC]</v>
          </cell>
          <cell r="AF2081" t="str">
            <v>MAT</v>
          </cell>
          <cell r="AJ2081" t="str">
            <v>INSTALACION SANITARIA [028]Instalación Sanitaria MAT [03IS000001]Indice Materiales Construccion CAC [IMatCAC]</v>
          </cell>
          <cell r="AN2081">
            <v>335.0850907345818</v>
          </cell>
        </row>
        <row r="2082">
          <cell r="AB2082" t="str">
            <v>INSTALACION SANITARIA [028]</v>
          </cell>
          <cell r="AC2082" t="str">
            <v>Instalación Sanitaria MAT [03IS000001]</v>
          </cell>
          <cell r="AE2082" t="str">
            <v>Indice Materiales Construccion CAC [IMatCAC]</v>
          </cell>
          <cell r="AF2082" t="str">
            <v>MAT</v>
          </cell>
          <cell r="AJ2082" t="str">
            <v>INSTALACION SANITARIA [028]Instalación Sanitaria MAT [03IS000001]Indice Materiales Construccion CAC [IMatCAC]</v>
          </cell>
          <cell r="AN2082">
            <v>1054.9619783040557</v>
          </cell>
        </row>
        <row r="2083">
          <cell r="AB2083" t="str">
            <v>INSTALACION SANITARIA [028]</v>
          </cell>
          <cell r="AC2083" t="str">
            <v>Instalación Sanitaria MAT [03IS000001]</v>
          </cell>
          <cell r="AE2083" t="str">
            <v>Indice Materiales Construccion CAC [IMatCAC]</v>
          </cell>
          <cell r="AF2083" t="str">
            <v>MAT</v>
          </cell>
          <cell r="AJ2083" t="str">
            <v>INSTALACION SANITARIA [028]Instalación Sanitaria MAT [03IS000001]Indice Materiales Construccion CAC [IMatCAC]</v>
          </cell>
          <cell r="AN2083">
            <v>937.36790317180407</v>
          </cell>
        </row>
        <row r="2084">
          <cell r="AB2084" t="str">
            <v>INSTALACION SANITARIA [028]</v>
          </cell>
          <cell r="AC2084" t="str">
            <v>Instalación Sanitaria MAT [03IS000001]</v>
          </cell>
          <cell r="AE2084" t="str">
            <v>Indice Materiales Construccion CAC [IMatCAC]</v>
          </cell>
          <cell r="AF2084" t="str">
            <v>MAT</v>
          </cell>
          <cell r="AJ2084" t="str">
            <v>INSTALACION SANITARIA [028]Instalación Sanitaria MAT [03IS000001]Indice Materiales Construccion CAC [IMatCAC]</v>
          </cell>
          <cell r="AN2084">
            <v>4242.47703622687</v>
          </cell>
        </row>
        <row r="2085">
          <cell r="AB2085" t="str">
            <v>INSTALACION SANITARIA [028]</v>
          </cell>
          <cell r="AC2085" t="str">
            <v>Instalación Sanitaria MAT [03IS000001]</v>
          </cell>
          <cell r="AE2085" t="str">
            <v>Indice Materiales Construccion CAC [IMatCAC]</v>
          </cell>
          <cell r="AF2085" t="str">
            <v>MAT</v>
          </cell>
          <cell r="AJ2085" t="str">
            <v>INSTALACION SANITARIA [028]Instalación Sanitaria MAT [03IS000001]Indice Materiales Construccion CAC [IMatCAC]</v>
          </cell>
          <cell r="AN2085">
            <v>622.20417713890311</v>
          </cell>
        </row>
        <row r="2086">
          <cell r="AB2086" t="str">
            <v>INSTALACION SANITARIA [028]</v>
          </cell>
          <cell r="AC2086" t="str">
            <v>Instalación Sanitaria MAT [03IS000001]</v>
          </cell>
          <cell r="AE2086" t="str">
            <v>Indice Materiales Construccion CAC [IMatCAC]</v>
          </cell>
          <cell r="AF2086" t="str">
            <v>MAT</v>
          </cell>
          <cell r="AJ2086" t="str">
            <v>INSTALACION SANITARIA [028]Instalación Sanitaria MAT [03IS000001]Indice Materiales Construccion CAC [IMatCAC]</v>
          </cell>
          <cell r="AN2086">
            <v>2524.0175665721745</v>
          </cell>
        </row>
        <row r="2087">
          <cell r="AB2087" t="str">
            <v>INSTALACION SANITARIA [028]</v>
          </cell>
          <cell r="AC2087" t="str">
            <v>Instalación Sanitaria MAT [03IS000001]</v>
          </cell>
          <cell r="AE2087" t="str">
            <v>Indice Materiales Construccion CAC [IMatCAC]</v>
          </cell>
          <cell r="AF2087" t="str">
            <v>MAT</v>
          </cell>
          <cell r="AJ2087" t="str">
            <v>INSTALACION SANITARIA [028]Instalación Sanitaria MAT [03IS000001]Indice Materiales Construccion CAC [IMatCAC]</v>
          </cell>
          <cell r="AN2087">
            <v>13886.931898841543</v>
          </cell>
        </row>
        <row r="2088">
          <cell r="AB2088" t="str">
            <v>INSTALACION SANITARIA [028]</v>
          </cell>
          <cell r="AC2088" t="str">
            <v>Instalación Sanitaria MAT [03IS000001]</v>
          </cell>
          <cell r="AE2088" t="str">
            <v>Indice Materiales Construccion CAC [IMatCAC]</v>
          </cell>
          <cell r="AF2088" t="str">
            <v>MAT</v>
          </cell>
          <cell r="AJ2088" t="str">
            <v>INSTALACION SANITARIA [028]Instalación Sanitaria MAT [03IS000001]Indice Materiales Construccion CAC [IMatCAC]</v>
          </cell>
          <cell r="AN2088">
            <v>5248.2158367000729</v>
          </cell>
        </row>
        <row r="2089">
          <cell r="AB2089" t="str">
            <v>INSTALACION SANITARIA [028]</v>
          </cell>
          <cell r="AC2089" t="str">
            <v>Instalación Sanitaria MAT [03IS000001]</v>
          </cell>
          <cell r="AE2089" t="str">
            <v>Indice Materiales Construccion CAC [IMatCAC]</v>
          </cell>
          <cell r="AF2089" t="str">
            <v>MAT</v>
          </cell>
          <cell r="AJ2089" t="str">
            <v>INSTALACION SANITARIA [028]Instalación Sanitaria MAT [03IS000001]Indice Materiales Construccion CAC [IMatCAC]</v>
          </cell>
          <cell r="AN2089">
            <v>1870.674168880159</v>
          </cell>
        </row>
        <row r="2090">
          <cell r="AB2090" t="str">
            <v>INSTALACION SANITARIA [028]</v>
          </cell>
          <cell r="AC2090" t="str">
            <v>Instalación Sanitaria MAT [03IS000001]</v>
          </cell>
          <cell r="AE2090" t="str">
            <v>Indice Materiales Construccion CAC [IMatCAC]</v>
          </cell>
          <cell r="AF2090" t="str">
            <v>MAT</v>
          </cell>
          <cell r="AJ2090" t="str">
            <v>INSTALACION SANITARIA [028]Instalación Sanitaria MAT [03IS000001]Indice Materiales Construccion CAC [IMatCAC]</v>
          </cell>
          <cell r="AN2090">
            <v>13461.427021718264</v>
          </cell>
        </row>
        <row r="2091">
          <cell r="AB2091" t="str">
            <v>INSTALACION SANITARIA [028]</v>
          </cell>
          <cell r="AC2091" t="str">
            <v>Instalación Sanitaria MAT [03IS000001]</v>
          </cell>
          <cell r="AE2091" t="str">
            <v>Indice Materiales Construccion CAC [IMatCAC]</v>
          </cell>
          <cell r="AF2091" t="str">
            <v>MAT</v>
          </cell>
          <cell r="AJ2091" t="str">
            <v>INSTALACION SANITARIA [028]Instalación Sanitaria MAT [03IS000001]Indice Materiales Construccion CAC [IMatCAC]</v>
          </cell>
          <cell r="AN2091">
            <v>8426.9306801187467</v>
          </cell>
        </row>
        <row r="2092">
          <cell r="AB2092" t="str">
            <v>INSTALACION SANITARIA [028]</v>
          </cell>
          <cell r="AC2092" t="str">
            <v>Instalación Sanitaria MAT [03IS000001]</v>
          </cell>
          <cell r="AE2092" t="str">
            <v>Indice Materiales Construccion CAC [IMatCAC]</v>
          </cell>
          <cell r="AF2092" t="str">
            <v>MAT</v>
          </cell>
          <cell r="AJ2092" t="str">
            <v>INSTALACION SANITARIA [028]Instalación Sanitaria MAT [03IS000001]Indice Materiales Construccion CAC [IMatCAC]</v>
          </cell>
          <cell r="AN2092">
            <v>15.801703845896295</v>
          </cell>
        </row>
        <row r="2093">
          <cell r="AB2093" t="str">
            <v>Ventas y Administracion [038]</v>
          </cell>
          <cell r="AC2093" t="str">
            <v>Fiduciario [Fiduciario]</v>
          </cell>
          <cell r="AE2093" t="str">
            <v>Indice Mano de Obra Construccion CAC [IMoCAC]</v>
          </cell>
          <cell r="AF2093" t="str">
            <v>MO</v>
          </cell>
          <cell r="AJ2093" t="str">
            <v>Ventas y Administracion [038]Fiduciario [Fiduciario]Indice Mano de Obra Construccion CAC [IMoCAC]</v>
          </cell>
          <cell r="AN2093">
            <v>20227.273828266923</v>
          </cell>
        </row>
        <row r="2094">
          <cell r="AB2094" t="str">
            <v>MAMPOSTERIA [009]</v>
          </cell>
          <cell r="AC2094" t="str">
            <v>./Ladrillo macizo 15 cm [MAMP2]</v>
          </cell>
          <cell r="AE2094" t="str">
            <v>LADRILLO MACIZO [LAD03]</v>
          </cell>
          <cell r="AF2094" t="str">
            <v>MAT</v>
          </cell>
          <cell r="AJ2094" t="str">
            <v>MAMPOSTERIA [009]./Ladrillo macizo 15 cm [MAMP2]LADRILLO MACIZO [LAD03]</v>
          </cell>
          <cell r="AN2094">
            <v>29011.696167496259</v>
          </cell>
        </row>
        <row r="2095">
          <cell r="AB2095" t="str">
            <v>INSTALACION ELECTRICA [029]</v>
          </cell>
          <cell r="AC2095" t="str">
            <v>MONTANTE Y TABLEROS x piso [MontyTab]</v>
          </cell>
          <cell r="AE2095" t="str">
            <v>SubContrato de Instalacion electrica [SCElect]</v>
          </cell>
          <cell r="AF2095" t="str">
            <v>MO</v>
          </cell>
          <cell r="AJ2095" t="str">
            <v>INSTALACION ELECTRICA [029]MONTANTE Y TABLEROS x piso [MontyTab]SubContrato de Instalacion electrica [SCElect]</v>
          </cell>
          <cell r="AN2095">
            <v>102676.51689475596</v>
          </cell>
        </row>
        <row r="2096">
          <cell r="AB2096" t="str">
            <v>CIELORRASOS [013]</v>
          </cell>
          <cell r="AE2096" t="str">
            <v>Subcontrato de yeseria y cielorraso [S/yeso]</v>
          </cell>
          <cell r="AF2096" t="str">
            <v>MO</v>
          </cell>
          <cell r="AJ2096" t="str">
            <v>-</v>
          </cell>
          <cell r="AN2096">
            <v>106321.5332445198</v>
          </cell>
        </row>
        <row r="2097">
          <cell r="AE2097" t="str">
            <v>Sub Albañileria [S/mamp]</v>
          </cell>
          <cell r="AF2097" t="str">
            <v>MO</v>
          </cell>
          <cell r="AJ2097" t="str">
            <v>-</v>
          </cell>
          <cell r="AN2097">
            <v>501574.78503088286</v>
          </cell>
        </row>
        <row r="2098">
          <cell r="AE2098" t="str">
            <v>Sub Albañileria [S/mamp]</v>
          </cell>
          <cell r="AF2098" t="str">
            <v>MO</v>
          </cell>
          <cell r="AJ2098" t="str">
            <v>-</v>
          </cell>
          <cell r="AN2098">
            <v>131597.06915344557</v>
          </cell>
        </row>
        <row r="2099">
          <cell r="AB2099" t="str">
            <v>Ventas y Administracion [038]</v>
          </cell>
          <cell r="AC2099" t="str">
            <v>Gastos bancarios [Banco]</v>
          </cell>
          <cell r="AE2099" t="str">
            <v>Indice Gral Construccion CAC [IGralCAC]</v>
          </cell>
          <cell r="AF2099" t="str">
            <v>GG</v>
          </cell>
          <cell r="AJ2099" t="str">
            <v>Ventas y Administracion [038]Gastos bancarios [Banco]Indice Gral Construccion CAC [IGralCAC]</v>
          </cell>
          <cell r="AN2099">
            <v>2361.6949254466335</v>
          </cell>
        </row>
        <row r="2100">
          <cell r="AB2100" t="str">
            <v>Ventas y Administracion [038]</v>
          </cell>
          <cell r="AC2100" t="str">
            <v>Mensual estudio contable [EstCont]</v>
          </cell>
          <cell r="AE2100" t="str">
            <v>Indice Gral Construccion CAC [IGralCAC]</v>
          </cell>
          <cell r="AF2100" t="str">
            <v>GG</v>
          </cell>
          <cell r="AJ2100" t="str">
            <v>Ventas y Administracion [038]Mensual estudio contable [EstCont]Indice Gral Construccion CAC [IGralCAC]</v>
          </cell>
          <cell r="AN2100">
            <v>18632.845976686735</v>
          </cell>
        </row>
        <row r="2101">
          <cell r="AB2101" t="str">
            <v>Ventas y Administracion [038]</v>
          </cell>
          <cell r="AC2101" t="str">
            <v>Mensual estudio contable [EstCont]</v>
          </cell>
          <cell r="AE2101" t="str">
            <v>Indice Gral Construccion CAC [IGralCAC]</v>
          </cell>
          <cell r="AF2101" t="str">
            <v>GG</v>
          </cell>
          <cell r="AJ2101" t="str">
            <v>Ventas y Administracion [038]Mensual estudio contable [EstCont]Indice Gral Construccion CAC [IGralCAC]</v>
          </cell>
          <cell r="AN2101">
            <v>18632.845976686735</v>
          </cell>
        </row>
        <row r="2102">
          <cell r="AB2102" t="str">
            <v>AISLACIONES [010]</v>
          </cell>
          <cell r="AF2102" t="str">
            <v>MAT</v>
          </cell>
          <cell r="AJ2102" t="str">
            <v>-</v>
          </cell>
          <cell r="AN2102">
            <v>4966.8318616513761</v>
          </cell>
        </row>
        <row r="2103">
          <cell r="AB2103" t="str">
            <v>AISLACIONES [010]</v>
          </cell>
          <cell r="AF2103" t="str">
            <v>MAT</v>
          </cell>
          <cell r="AJ2103" t="str">
            <v>-</v>
          </cell>
          <cell r="AN2103">
            <v>22906.550088440366</v>
          </cell>
        </row>
        <row r="2104">
          <cell r="AB2104" t="str">
            <v>AISLACIONES [010]</v>
          </cell>
          <cell r="AF2104" t="str">
            <v>MAT</v>
          </cell>
          <cell r="AJ2104" t="str">
            <v>-</v>
          </cell>
          <cell r="AN2104">
            <v>23501.795448073393</v>
          </cell>
        </row>
        <row r="2105">
          <cell r="AB2105" t="str">
            <v>CONTRAPISOS Y CARPETAS [014]</v>
          </cell>
          <cell r="AC2105" t="str">
            <v>Contrapiso 8cm [Contrapiso]</v>
          </cell>
          <cell r="AE2105" t="str">
            <v>Arena Mediana [ArenaM]</v>
          </cell>
          <cell r="AF2105" t="str">
            <v>MAT</v>
          </cell>
          <cell r="AJ2105" t="str">
            <v>CONTRAPISOS Y CARPETAS [014]Contrapiso 8cm [Contrapiso]Arena Mediana [ArenaM]</v>
          </cell>
          <cell r="AN2105">
            <v>29148.385321100915</v>
          </cell>
        </row>
        <row r="2106">
          <cell r="AB2106" t="str">
            <v>CONTRAPISOS Y CARPETAS [014]</v>
          </cell>
          <cell r="AC2106" t="str">
            <v>Contrapiso 8cm [Contrapiso]</v>
          </cell>
          <cell r="AE2106" t="str">
            <v>Arena Mediana [ArenaM]</v>
          </cell>
          <cell r="AF2106" t="str">
            <v>MAT</v>
          </cell>
          <cell r="AJ2106" t="str">
            <v>CONTRAPISOS Y CARPETAS [014]Contrapiso 8cm [Contrapiso]Arena Mediana [ArenaM]</v>
          </cell>
          <cell r="AN2106">
            <v>4063.1082568807337</v>
          </cell>
        </row>
        <row r="2107">
          <cell r="AB2107" t="str">
            <v>CONTRAPISOS Y CARPETAS [014]</v>
          </cell>
          <cell r="AC2107" t="str">
            <v>Contrapiso 8cm [Contrapiso]</v>
          </cell>
          <cell r="AE2107" t="str">
            <v>Arena Mediana [ArenaM]</v>
          </cell>
          <cell r="AF2107" t="str">
            <v>MAT</v>
          </cell>
          <cell r="AJ2107" t="str">
            <v>CONTRAPISOS Y CARPETAS [014]Contrapiso 8cm [Contrapiso]Arena Mediana [ArenaM]</v>
          </cell>
          <cell r="AN2107">
            <v>4063.1082568807337</v>
          </cell>
        </row>
        <row r="2108">
          <cell r="AB2108" t="str">
            <v>CONTRAPISOS Y CARPETAS [014]</v>
          </cell>
          <cell r="AC2108" t="str">
            <v>Contrapiso 8cm [Contrapiso]</v>
          </cell>
          <cell r="AE2108" t="str">
            <v>Arena Mediana [ArenaM]</v>
          </cell>
          <cell r="AF2108" t="str">
            <v>MAT</v>
          </cell>
          <cell r="AJ2108" t="str">
            <v>CONTRAPISOS Y CARPETAS [014]Contrapiso 8cm [Contrapiso]Arena Mediana [ArenaM]</v>
          </cell>
          <cell r="AN2108">
            <v>16252.433027522935</v>
          </cell>
        </row>
        <row r="2109">
          <cell r="AB2109" t="str">
            <v>CONTRAPISOS Y CARPETAS [014]</v>
          </cell>
          <cell r="AC2109" t="str">
            <v>Contrapiso 8cm [Contrapiso]</v>
          </cell>
          <cell r="AE2109" t="str">
            <v>Arena Mediana [ArenaM]</v>
          </cell>
          <cell r="AF2109" t="str">
            <v>MAT</v>
          </cell>
          <cell r="AJ2109" t="str">
            <v>CONTRAPISOS Y CARPETAS [014]Contrapiso 8cm [Contrapiso]Arena Mediana [ArenaM]</v>
          </cell>
          <cell r="AN2109">
            <v>16252.433027522935</v>
          </cell>
        </row>
        <row r="2110">
          <cell r="AB2110" t="str">
            <v>CONTRAPISOS Y CARPETAS [014]</v>
          </cell>
          <cell r="AC2110" t="str">
            <v>Contrapiso 8cm [Contrapiso]</v>
          </cell>
          <cell r="AE2110" t="str">
            <v>Arena Mediana [ArenaM]</v>
          </cell>
          <cell r="AF2110" t="str">
            <v>MAT</v>
          </cell>
          <cell r="AJ2110" t="str">
            <v>CONTRAPISOS Y CARPETAS [014]Contrapiso 8cm [Contrapiso]Arena Mediana [ArenaM]</v>
          </cell>
          <cell r="AN2110">
            <v>16252.433027522935</v>
          </cell>
        </row>
        <row r="2111">
          <cell r="AB2111" t="str">
            <v>CONTRAPISOS Y CARPETAS [014]</v>
          </cell>
          <cell r="AC2111" t="str">
            <v>Contrapiso 8cm [Contrapiso]</v>
          </cell>
          <cell r="AE2111" t="str">
            <v>Arena Mediana [ArenaM]</v>
          </cell>
          <cell r="AF2111" t="str">
            <v>MAT</v>
          </cell>
          <cell r="AJ2111" t="str">
            <v>CONTRAPISOS Y CARPETAS [014]Contrapiso 8cm [Contrapiso]Arena Mediana [ArenaM]</v>
          </cell>
          <cell r="AN2111">
            <v>36567.974311926606</v>
          </cell>
        </row>
        <row r="2112">
          <cell r="AB2112" t="str">
            <v>CONTRAPISOS Y CARPETAS [014]</v>
          </cell>
          <cell r="AC2112" t="str">
            <v>Contrapiso 8cm [Contrapiso]</v>
          </cell>
          <cell r="AE2112" t="str">
            <v>Arena Mediana [ArenaM]</v>
          </cell>
          <cell r="AF2112" t="str">
            <v>MAT</v>
          </cell>
          <cell r="AJ2112" t="str">
            <v>CONTRAPISOS Y CARPETAS [014]Contrapiso 8cm [Contrapiso]Arena Mediana [ArenaM]</v>
          </cell>
          <cell r="AN2112">
            <v>4063.1082568807337</v>
          </cell>
        </row>
        <row r="2113">
          <cell r="AB2113" t="str">
            <v>CONTRAPISOS Y CARPETAS [014]</v>
          </cell>
          <cell r="AC2113" t="str">
            <v>Contrapiso 8cm [Contrapiso]</v>
          </cell>
          <cell r="AE2113" t="str">
            <v>Arena Mediana [ArenaM]</v>
          </cell>
          <cell r="AF2113" t="str">
            <v>MAT</v>
          </cell>
          <cell r="AJ2113" t="str">
            <v>CONTRAPISOS Y CARPETAS [014]Contrapiso 8cm [Contrapiso]Arena Mediana [ArenaM]</v>
          </cell>
          <cell r="AN2113">
            <v>16252.433027522935</v>
          </cell>
        </row>
        <row r="2114">
          <cell r="AB2114" t="str">
            <v>CONTRAPISOS Y CARPETAS [014]</v>
          </cell>
          <cell r="AC2114" t="str">
            <v>Contrapiso 8cm [Contrapiso]</v>
          </cell>
          <cell r="AE2114" t="str">
            <v>Arena Mediana [ArenaM]</v>
          </cell>
          <cell r="AF2114" t="str">
            <v>MAT</v>
          </cell>
          <cell r="AJ2114" t="str">
            <v>CONTRAPISOS Y CARPETAS [014]Contrapiso 8cm [Contrapiso]Arena Mediana [ArenaM]</v>
          </cell>
          <cell r="AN2114">
            <v>16252.433027522935</v>
          </cell>
        </row>
        <row r="2115">
          <cell r="AB2115" t="str">
            <v>CONTRAPISOS Y CARPETAS [014]</v>
          </cell>
          <cell r="AC2115" t="str">
            <v>Contrapiso 8cm [Contrapiso]</v>
          </cell>
          <cell r="AE2115" t="str">
            <v>Arena Mediana [ArenaM]</v>
          </cell>
          <cell r="AF2115" t="str">
            <v>MAT</v>
          </cell>
          <cell r="AJ2115" t="str">
            <v>CONTRAPISOS Y CARPETAS [014]Contrapiso 8cm [Contrapiso]Arena Mediana [ArenaM]</v>
          </cell>
          <cell r="AN2115">
            <v>4063.1082568807337</v>
          </cell>
        </row>
        <row r="2116">
          <cell r="AB2116" t="str">
            <v>Ventas y Administracion [038]</v>
          </cell>
          <cell r="AC2116" t="str">
            <v>Gastos de publicidad [Publicidad]</v>
          </cell>
          <cell r="AE2116" t="str">
            <v>Indice Gral Construccion CAC [IGralCAC]</v>
          </cell>
          <cell r="AF2116" t="str">
            <v>GG</v>
          </cell>
          <cell r="AJ2116" t="str">
            <v>Ventas y Administracion [038]Gastos de publicidad [Publicidad]Indice Gral Construccion CAC [IGralCAC]</v>
          </cell>
          <cell r="AN2116">
            <v>11452.450256944572</v>
          </cell>
        </row>
        <row r="2117">
          <cell r="AB2117" t="str">
            <v>AYUDA DE GREMIOS [003]</v>
          </cell>
          <cell r="AC2117" t="str">
            <v>ADICIONALES Vs [99SG999002]</v>
          </cell>
          <cell r="AE2117" t="str">
            <v>Indice Gral Construccion CAC [IGralCAC]</v>
          </cell>
          <cell r="AF2117" t="str">
            <v>GG</v>
          </cell>
          <cell r="AJ2117" t="str">
            <v>AYUDA DE GREMIOS [003]ADICIONALES Vs [99SG999002]Indice Gral Construccion CAC [IGralCAC]</v>
          </cell>
          <cell r="AN2117">
            <v>10338.967867840049</v>
          </cell>
        </row>
        <row r="2118">
          <cell r="AB2118" t="str">
            <v>CIELORRASOS [013]</v>
          </cell>
          <cell r="AE2118" t="str">
            <v>Subcontrato de yeseria y cielorraso [S/yeso]</v>
          </cell>
          <cell r="AF2118" t="str">
            <v>MO</v>
          </cell>
          <cell r="AJ2118" t="str">
            <v>-</v>
          </cell>
          <cell r="AN2118">
            <v>114614.18261080165</v>
          </cell>
        </row>
        <row r="2119">
          <cell r="AB2119" t="str">
            <v>AISLACIONES [010]</v>
          </cell>
          <cell r="AF2119" t="str">
            <v>MAT</v>
          </cell>
          <cell r="AJ2119" t="str">
            <v>-</v>
          </cell>
          <cell r="AN2119">
            <v>972.33713724770632</v>
          </cell>
        </row>
        <row r="2120">
          <cell r="AB2120" t="str">
            <v>AISLACIONES [010]</v>
          </cell>
          <cell r="AF2120" t="str">
            <v>MAT</v>
          </cell>
          <cell r="AJ2120" t="str">
            <v>-</v>
          </cell>
          <cell r="AN2120">
            <v>1542.6032139449542</v>
          </cell>
        </row>
        <row r="2121">
          <cell r="AB2121" t="str">
            <v>CIELORRASOS [013]</v>
          </cell>
          <cell r="AE2121" t="str">
            <v>Subcontrato de yeseria y cielorraso [S/yeso]</v>
          </cell>
          <cell r="AF2121" t="str">
            <v>MO</v>
          </cell>
          <cell r="AJ2121" t="str">
            <v>-</v>
          </cell>
          <cell r="AN2121">
            <v>34221.361104383628</v>
          </cell>
        </row>
        <row r="2122">
          <cell r="AB2122" t="str">
            <v>AISLACIONES [010]</v>
          </cell>
          <cell r="AF2122" t="str">
            <v>MAT</v>
          </cell>
          <cell r="AJ2122" t="str">
            <v>-</v>
          </cell>
          <cell r="AN2122">
            <v>7594.7796194495413</v>
          </cell>
        </row>
        <row r="2123">
          <cell r="AB2123" t="str">
            <v>CIELORRASOS [013]</v>
          </cell>
          <cell r="AE2123" t="str">
            <v>Subcontrato de yeseria y cielorraso [S/yeso]</v>
          </cell>
          <cell r="AF2123" t="str">
            <v>MO</v>
          </cell>
          <cell r="AJ2123" t="str">
            <v>-</v>
          </cell>
          <cell r="AN2123">
            <v>34221.361104383628</v>
          </cell>
        </row>
        <row r="2124">
          <cell r="AB2124" t="str">
            <v>REVOQUES [011]</v>
          </cell>
          <cell r="AC2124" t="str">
            <v>Revoque con terminacion yeso Alpress [RECOQ9]</v>
          </cell>
          <cell r="AE2124" t="str">
            <v>Revoque Yeso Alpress Durlock [RevYeso]</v>
          </cell>
          <cell r="AF2124" t="str">
            <v>MAT</v>
          </cell>
          <cell r="AJ2124" t="str">
            <v>REVOQUES [011]Revoque con terminacion yeso Alpress [RECOQ9]Revoque Yeso Alpress Durlock [RevYeso]</v>
          </cell>
          <cell r="AN2124">
            <v>21354.283743119264</v>
          </cell>
        </row>
        <row r="2125">
          <cell r="AB2125" t="str">
            <v>PRELIMINARES [004]</v>
          </cell>
          <cell r="AC2125" t="str">
            <v>CERCO DE OBRA [03TP001003]</v>
          </cell>
          <cell r="AE2125" t="str">
            <v>Indice Gral Construccion CAC [IGralCAC]</v>
          </cell>
          <cell r="AF2125" t="str">
            <v>GG</v>
          </cell>
          <cell r="AJ2125" t="str">
            <v>PRELIMINARES [004]CERCO DE OBRA [03TP001003]Indice Gral Construccion CAC [IGralCAC]</v>
          </cell>
          <cell r="AN2125">
            <v>15543.380747259533</v>
          </cell>
        </row>
        <row r="2126">
          <cell r="AB2126" t="str">
            <v>INSTALACION ELECTRICA [029]</v>
          </cell>
          <cell r="AC2126" t="str">
            <v>ELECTRICIDAD MATERIALES [03IE00001MEL]</v>
          </cell>
          <cell r="AE2126" t="str">
            <v>Indice Dólar [Idolar]</v>
          </cell>
          <cell r="AF2126" t="str">
            <v>MAT</v>
          </cell>
          <cell r="AJ2126" t="str">
            <v>INSTALACION ELECTRICA [029]ELECTRICIDAD MATERIALES [03IE00001MEL]Indice Dólar [Idolar]</v>
          </cell>
          <cell r="AN2126">
            <v>105.81747155963302</v>
          </cell>
        </row>
        <row r="2127">
          <cell r="AB2127" t="str">
            <v>INSTALACION ELECTRICA [029]</v>
          </cell>
          <cell r="AC2127" t="str">
            <v>ELECTRICIDAD MATERIALES [03IE00001MEL]</v>
          </cell>
          <cell r="AE2127" t="str">
            <v>Indice Dólar [Idolar]</v>
          </cell>
          <cell r="AF2127" t="str">
            <v>MAT</v>
          </cell>
          <cell r="AJ2127" t="str">
            <v>INSTALACION ELECTRICA [029]ELECTRICIDAD MATERIALES [03IE00001MEL]Indice Dólar [Idolar]</v>
          </cell>
          <cell r="AN2127">
            <v>665.99644036697248</v>
          </cell>
        </row>
        <row r="2128">
          <cell r="AB2128" t="str">
            <v>SERVICIOS VARIOS [002]</v>
          </cell>
          <cell r="AC2128" t="str">
            <v>FLETES [03VA000032]</v>
          </cell>
          <cell r="AE2128" t="str">
            <v>Indice Gral Construccion CAC [IGralCAC]</v>
          </cell>
          <cell r="AF2128" t="str">
            <v>GG</v>
          </cell>
          <cell r="AJ2128" t="str">
            <v>SERVICIOS VARIOS [002]FLETES [03VA000032]Indice Gral Construccion CAC [IGralCAC]</v>
          </cell>
          <cell r="AN2128">
            <v>480.27300061756983</v>
          </cell>
        </row>
        <row r="2129">
          <cell r="AB2129" t="str">
            <v>CONDUCTOS Y REJILLAS [017]</v>
          </cell>
          <cell r="AC2129" t="str">
            <v>Rejillas de Ventilacion Sala de maquinas [RejillaVentSM]</v>
          </cell>
          <cell r="AE2129" t="str">
            <v>Indice Materiales Construccion CAC [IMatCAC]</v>
          </cell>
          <cell r="AF2129" t="str">
            <v>MAT</v>
          </cell>
          <cell r="AJ2129" t="str">
            <v>CONDUCTOS Y REJILLAS [017]Rejillas de Ventilacion Sala de maquinas [RejillaVentSM]Indice Materiales Construccion CAC [IMatCAC]</v>
          </cell>
          <cell r="AN2129">
            <v>7419.5889908256877</v>
          </cell>
        </row>
        <row r="2130">
          <cell r="AB2130" t="str">
            <v>INSTALACION ELECTRICA [029]</v>
          </cell>
          <cell r="AC2130" t="str">
            <v>ELECTRICIDAD MATERIALES [03IE00001MEL]</v>
          </cell>
          <cell r="AE2130" t="str">
            <v>Indice Dólar [Idolar]</v>
          </cell>
          <cell r="AF2130" t="str">
            <v>MAT</v>
          </cell>
          <cell r="AJ2130" t="str">
            <v>INSTALACION ELECTRICA [029]ELECTRICIDAD MATERIALES [03IE00001MEL]Indice Dólar [Idolar]</v>
          </cell>
          <cell r="AN2130">
            <v>4557.7475229357797</v>
          </cell>
        </row>
        <row r="2131">
          <cell r="AB2131" t="str">
            <v>TASA DE DERECHOS Y SERVICIOS [001]</v>
          </cell>
          <cell r="AC2131" t="str">
            <v>Servicio de provision de energia electrica [electricidad]</v>
          </cell>
          <cell r="AE2131" t="str">
            <v>Indice Gral Construccion CAC [IGralCAC]</v>
          </cell>
          <cell r="AF2131" t="str">
            <v>GG</v>
          </cell>
          <cell r="AJ2131" t="str">
            <v>TASA DE DERECHOS Y SERVICIOS [001]Servicio de provision de energia electrica [electricidad]Indice Gral Construccion CAC [IGralCAC]</v>
          </cell>
          <cell r="AN2131">
            <v>30713.371067129843</v>
          </cell>
        </row>
        <row r="2132">
          <cell r="AB2132" t="str">
            <v>TASA DE DERECHOS Y SERVICIOS [001]</v>
          </cell>
          <cell r="AC2132" t="str">
            <v>PERMISOS MUNICIPALES [03VA000100]</v>
          </cell>
          <cell r="AE2132" t="str">
            <v>Indice Gral Construccion CAC [IGralCAC]</v>
          </cell>
          <cell r="AF2132" t="str">
            <v>GG</v>
          </cell>
          <cell r="AJ2132" t="str">
            <v>TASA DE DERECHOS Y SERVICIOS [001]PERMISOS MUNICIPALES [03VA000100]Indice Gral Construccion CAC [IGralCAC]</v>
          </cell>
          <cell r="AN2132">
            <v>489.00523699243473</v>
          </cell>
        </row>
        <row r="2133">
          <cell r="AB2133" t="str">
            <v>TASA DE DERECHOS Y SERVICIOS [001]</v>
          </cell>
          <cell r="AC2133" t="str">
            <v>PERMISOS MUNICIPALES [03VA000100]</v>
          </cell>
          <cell r="AE2133" t="str">
            <v>Indice Gral Construccion CAC [IGralCAC]</v>
          </cell>
          <cell r="AF2133" t="str">
            <v>GG</v>
          </cell>
          <cell r="AJ2133" t="str">
            <v>TASA DE DERECHOS Y SERVICIOS [001]PERMISOS MUNICIPALES [03VA000100]Indice Gral Construccion CAC [IGralCAC]</v>
          </cell>
          <cell r="AN2133">
            <v>174.64472749729811</v>
          </cell>
        </row>
        <row r="2134">
          <cell r="AB2134" t="str">
            <v>INSTALACION SANITARIA [028]</v>
          </cell>
          <cell r="AC2134" t="str">
            <v>Instalación Sanitaria MAT [03IS000001]</v>
          </cell>
          <cell r="AE2134" t="str">
            <v>Indice Materiales Construccion CAC [IMatCAC]</v>
          </cell>
          <cell r="AF2134" t="str">
            <v>MAT</v>
          </cell>
          <cell r="AJ2134" t="str">
            <v>INSTALACION SANITARIA [028]Instalación Sanitaria MAT [03IS000001]Indice Materiales Construccion CAC [IMatCAC]</v>
          </cell>
          <cell r="AN2134">
            <v>9378.0071706422023</v>
          </cell>
        </row>
        <row r="2135">
          <cell r="AB2135" t="str">
            <v>AISLACIONES [010]</v>
          </cell>
          <cell r="AF2135" t="str">
            <v>MAT</v>
          </cell>
          <cell r="AJ2135" t="str">
            <v>-</v>
          </cell>
          <cell r="AN2135">
            <v>4282.2511174311931</v>
          </cell>
        </row>
        <row r="2136">
          <cell r="AB2136" t="str">
            <v>AISLACIONES [010]</v>
          </cell>
          <cell r="AF2136" t="str">
            <v>MAT</v>
          </cell>
          <cell r="AJ2136" t="str">
            <v>-</v>
          </cell>
          <cell r="AN2136">
            <v>8393.6750311926589</v>
          </cell>
        </row>
        <row r="2137">
          <cell r="AB2137" t="str">
            <v>SERVICIOS VARIOS [002]</v>
          </cell>
          <cell r="AC2137" t="str">
            <v>ALARMA + Camaras e Internet [03VA000029]</v>
          </cell>
          <cell r="AE2137" t="str">
            <v>Indice Gral Construccion CAC [IGralCAC]</v>
          </cell>
          <cell r="AF2137" t="str">
            <v>GG</v>
          </cell>
          <cell r="AJ2137" t="str">
            <v>SERVICIOS VARIOS [002]ALARMA + Camaras e Internet [03VA000029]Indice Gral Construccion CAC [IGralCAC]</v>
          </cell>
          <cell r="AN2137">
            <v>2532.3485487108228</v>
          </cell>
        </row>
        <row r="2138">
          <cell r="AE2138" t="str">
            <v>Sub Albañileria [S/mamp]</v>
          </cell>
          <cell r="AF2138" t="str">
            <v>MO</v>
          </cell>
          <cell r="AJ2138" t="str">
            <v>-</v>
          </cell>
          <cell r="AN2138">
            <v>135516.58997335917</v>
          </cell>
        </row>
        <row r="2139">
          <cell r="AE2139" t="str">
            <v>Sub Albañileria [S/mamp]</v>
          </cell>
          <cell r="AF2139" t="str">
            <v>MO</v>
          </cell>
          <cell r="AJ2139" t="str">
            <v>-</v>
          </cell>
          <cell r="AN2139">
            <v>483351.0595785905</v>
          </cell>
        </row>
        <row r="2140">
          <cell r="AB2140" t="str">
            <v>INSTALACION ELECTRICA [029]</v>
          </cell>
          <cell r="AC2140" t="str">
            <v>ELECTRICIDAD MATERIALES [03IE00001MEL]</v>
          </cell>
          <cell r="AE2140" t="str">
            <v>Indice Dólar [Idolar]</v>
          </cell>
          <cell r="AF2140" t="str">
            <v>MAT</v>
          </cell>
          <cell r="AJ2140" t="str">
            <v>INSTALACION ELECTRICA [029]ELECTRICIDAD MATERIALES [03IE00001MEL]Indice Dólar [Idolar]</v>
          </cell>
          <cell r="AN2140">
            <v>174.89031192660551</v>
          </cell>
        </row>
        <row r="2141">
          <cell r="AB2141" t="str">
            <v>INSTALACION ELECTRICA [029]</v>
          </cell>
          <cell r="AC2141" t="str">
            <v>ELECTRICIDAD MATERIALES [03IE00001MEL]</v>
          </cell>
          <cell r="AE2141" t="str">
            <v>Indice Dólar [Idolar]</v>
          </cell>
          <cell r="AF2141" t="str">
            <v>MAT</v>
          </cell>
          <cell r="AJ2141" t="str">
            <v>INSTALACION ELECTRICA [029]ELECTRICIDAD MATERIALES [03IE00001MEL]Indice Dólar [Idolar]</v>
          </cell>
          <cell r="AN2141">
            <v>1412.9017321100916</v>
          </cell>
        </row>
        <row r="2142">
          <cell r="AB2142" t="str">
            <v>INSTALACION ELECTRICA [029]</v>
          </cell>
          <cell r="AC2142" t="str">
            <v>ELECTRICIDAD MATERIALES [03IE00001MEL]</v>
          </cell>
          <cell r="AE2142" t="str">
            <v>Indice Dólar [Idolar]</v>
          </cell>
          <cell r="AF2142" t="str">
            <v>MAT</v>
          </cell>
          <cell r="AJ2142" t="str">
            <v>INSTALACION ELECTRICA [029]ELECTRICIDAD MATERIALES [03IE00001MEL]Indice Dólar [Idolar]</v>
          </cell>
          <cell r="AN2142">
            <v>88.151783486238529</v>
          </cell>
        </row>
        <row r="2143">
          <cell r="AB2143" t="str">
            <v>CIELORRASOS [013]</v>
          </cell>
          <cell r="AE2143" t="str">
            <v>Subcontrato de yeseria y cielorraso [S/yeso]</v>
          </cell>
          <cell r="AF2143" t="str">
            <v>MO</v>
          </cell>
          <cell r="AJ2143" t="str">
            <v>-</v>
          </cell>
          <cell r="AN2143">
            <v>85553.40276095907</v>
          </cell>
        </row>
        <row r="2144">
          <cell r="AB2144" t="str">
            <v>CIELORRASOS [013]</v>
          </cell>
          <cell r="AE2144" t="str">
            <v>Subcontrato de yeseria y cielorraso [S/yeso]</v>
          </cell>
          <cell r="AF2144" t="str">
            <v>MO</v>
          </cell>
          <cell r="AJ2144" t="str">
            <v>-</v>
          </cell>
          <cell r="AN2144">
            <v>137529.26799467186</v>
          </cell>
        </row>
        <row r="2145">
          <cell r="AB2145" t="str">
            <v>SERVICIOS VARIOS [002]</v>
          </cell>
          <cell r="AC2145" t="str">
            <v>FLETES [03VA000032]</v>
          </cell>
          <cell r="AE2145" t="str">
            <v>Indice Gral Construccion CAC [IGralCAC]</v>
          </cell>
          <cell r="AF2145" t="str">
            <v>GG</v>
          </cell>
          <cell r="AJ2145" t="str">
            <v>SERVICIOS VARIOS [002]FLETES [03VA000032]Indice Gral Construccion CAC [IGralCAC]</v>
          </cell>
          <cell r="AN2145">
            <v>314.36050949513663</v>
          </cell>
        </row>
        <row r="2146">
          <cell r="AB2146" t="str">
            <v>HERRERIA [023]</v>
          </cell>
          <cell r="AC2146" t="str">
            <v>Baranda Tipo 1-Metal y Hormigon [BarandaHormigon]</v>
          </cell>
          <cell r="AE2146" t="str">
            <v>Indice Gral Construccion CAC [IGralCAC]</v>
          </cell>
          <cell r="AF2146" t="str">
            <v>GG</v>
          </cell>
          <cell r="AJ2146" t="str">
            <v>HERRERIA [023]Baranda Tipo 1-Metal y Hormigon [BarandaHormigon]Indice Gral Construccion CAC [IGralCAC]</v>
          </cell>
          <cell r="AN2146">
            <v>272445.77489578509</v>
          </cell>
        </row>
        <row r="2147">
          <cell r="AB2147" t="str">
            <v>CONDUCTOS Y REJILLAS [017]</v>
          </cell>
          <cell r="AC2147" t="str">
            <v>Rejillas de Ventilacion Sala de maquinas [RejillaVentSM]</v>
          </cell>
          <cell r="AE2147" t="str">
            <v>Indice Materiales Construccion CAC [IMatCAC]</v>
          </cell>
          <cell r="AF2147" t="str">
            <v>MAT</v>
          </cell>
          <cell r="AJ2147" t="str">
            <v>CONDUCTOS Y REJILLAS [017]Rejillas de Ventilacion Sala de maquinas [RejillaVentSM]Indice Materiales Construccion CAC [IMatCAC]</v>
          </cell>
          <cell r="AN2147">
            <v>19432.256880733945</v>
          </cell>
        </row>
        <row r="2148">
          <cell r="AB2148" t="str">
            <v>CONDUCTOS Y REJILLAS [017]</v>
          </cell>
          <cell r="AC2148" t="str">
            <v>Rejillas de Ventilacion Sala de maquinas [RejillaVentSM]</v>
          </cell>
          <cell r="AE2148" t="str">
            <v>Indice Materiales Construccion CAC [IMatCAC]</v>
          </cell>
          <cell r="AF2148" t="str">
            <v>MAT</v>
          </cell>
          <cell r="AJ2148" t="str">
            <v>CONDUCTOS Y REJILLAS [017]Rejillas de Ventilacion Sala de maquinas [RejillaVentSM]Indice Materiales Construccion CAC [IMatCAC]</v>
          </cell>
          <cell r="AN2148">
            <v>7066.2752293577978</v>
          </cell>
        </row>
        <row r="2149">
          <cell r="AB2149" t="str">
            <v>DECORACION EQUIPAMIENTO [034]</v>
          </cell>
          <cell r="AC2149" t="str">
            <v>Macetas en altura [Macetas]</v>
          </cell>
          <cell r="AE2149" t="str">
            <v>Indice Gral Construccion CAC [IGralCAC]</v>
          </cell>
          <cell r="AF2149" t="str">
            <v>GG</v>
          </cell>
          <cell r="AJ2149" t="str">
            <v>DECORACION EQUIPAMIENTO [034]Macetas en altura [Macetas]Indice Gral Construccion CAC [IGralCAC]</v>
          </cell>
          <cell r="AN2149">
            <v>3143.605094951366</v>
          </cell>
        </row>
        <row r="2150">
          <cell r="AB2150" t="str">
            <v>SERVICIOS VARIOS [002]</v>
          </cell>
          <cell r="AC2150" t="str">
            <v>ALARMA + Camaras e Internet [03VA000029]</v>
          </cell>
          <cell r="AE2150" t="str">
            <v>Indice Gral Construccion CAC [IGralCAC]</v>
          </cell>
          <cell r="AF2150" t="str">
            <v>GG</v>
          </cell>
          <cell r="AJ2150" t="str">
            <v>SERVICIOS VARIOS [002]ALARMA + Camaras e Internet [03VA000029]Indice Gral Construccion CAC [IGralCAC]</v>
          </cell>
          <cell r="AN2150">
            <v>2872.2421173660641</v>
          </cell>
        </row>
        <row r="2151">
          <cell r="AB2151" t="str">
            <v>INSTALACION SANITARIA [028]</v>
          </cell>
          <cell r="AC2151" t="str">
            <v>Instalación Sanitaria MAT [03IS000001]</v>
          </cell>
          <cell r="AE2151" t="str">
            <v>Indice Materiales Construccion CAC [IMatCAC]</v>
          </cell>
          <cell r="AF2151" t="str">
            <v>MAT</v>
          </cell>
          <cell r="AJ2151" t="str">
            <v>INSTALACION SANITARIA [028]Instalación Sanitaria MAT [03IS000001]Indice Materiales Construccion CAC [IMatCAC]</v>
          </cell>
          <cell r="AN2151">
            <v>13899.010062385321</v>
          </cell>
        </row>
        <row r="2152">
          <cell r="AB2152" t="str">
            <v>TASA DE DERECHOS Y SERVICIOS [001]</v>
          </cell>
          <cell r="AC2152" t="str">
            <v>TASAS, DERECHOS, SERVICIOS [98TD000001]</v>
          </cell>
          <cell r="AE2152" t="str">
            <v>Indice Gral Construccion CAC [IGralCAC]</v>
          </cell>
          <cell r="AF2152" t="str">
            <v>GG</v>
          </cell>
          <cell r="AJ2152" t="str">
            <v>TASA DE DERECHOS Y SERVICIOS [001]TASAS, DERECHOS, SERVICIOS [98TD000001]Indice Gral Construccion CAC [IGralCAC]</v>
          </cell>
          <cell r="AN2152">
            <v>483.76589516751579</v>
          </cell>
        </row>
        <row r="2153">
          <cell r="AB2153" t="str">
            <v>TASA DE DERECHOS Y SERVICIOS [001]</v>
          </cell>
          <cell r="AC2153" t="str">
            <v>TASAS, DERECHOS, SERVICIOS [98TD000001]</v>
          </cell>
          <cell r="AE2153" t="str">
            <v>Indice Gral Construccion CAC [IGralCAC]</v>
          </cell>
          <cell r="AF2153" t="str">
            <v>GG</v>
          </cell>
          <cell r="AJ2153" t="str">
            <v>TASA DE DERECHOS Y SERVICIOS [001]TASAS, DERECHOS, SERVICIOS [98TD000001]Indice Gral Construccion CAC [IGralCAC]</v>
          </cell>
          <cell r="AN2153">
            <v>567.59536436621886</v>
          </cell>
        </row>
        <row r="2154">
          <cell r="AB2154" t="str">
            <v>HERRERIA [023]</v>
          </cell>
          <cell r="AC2154" t="str">
            <v>Escaleras marineras [EscalerasMarin]</v>
          </cell>
          <cell r="AE2154" t="str">
            <v>Indice Gral Construccion CAC [IGralCAC]</v>
          </cell>
          <cell r="AF2154" t="str">
            <v>GG</v>
          </cell>
          <cell r="AJ2154" t="str">
            <v>HERRERIA [023]Escaleras marineras [EscalerasMarin]Indice Gral Construccion CAC [IGralCAC]</v>
          </cell>
          <cell r="AN2154">
            <v>11002.617832329781</v>
          </cell>
        </row>
        <row r="2155">
          <cell r="AB2155" t="str">
            <v>TASA DE DERECHOS Y SERVICIOS [001]</v>
          </cell>
          <cell r="AC2155" t="str">
            <v>TASAS, DERECHOS, SERVICIOS [98TD000001]</v>
          </cell>
          <cell r="AE2155" t="str">
            <v>Indice Gral Construccion CAC [IGralCAC]</v>
          </cell>
          <cell r="AF2155" t="str">
            <v>GG</v>
          </cell>
          <cell r="AJ2155" t="str">
            <v>TASA DE DERECHOS Y SERVICIOS [001]TASAS, DERECHOS, SERVICIOS [98TD000001]Indice Gral Construccion CAC [IGralCAC]</v>
          </cell>
          <cell r="AN2155">
            <v>483.76589516751579</v>
          </cell>
        </row>
        <row r="2156">
          <cell r="AB2156" t="str">
            <v>TASA DE DERECHOS Y SERVICIOS [001]</v>
          </cell>
          <cell r="AC2156" t="str">
            <v>TASAS, DERECHOS, SERVICIOS [98TD000001]</v>
          </cell>
          <cell r="AE2156" t="str">
            <v>Indice Gral Construccion CAC [IGralCAC]</v>
          </cell>
          <cell r="AF2156" t="str">
            <v>GG</v>
          </cell>
          <cell r="AJ2156" t="str">
            <v>TASA DE DERECHOS Y SERVICIOS [001]TASAS, DERECHOS, SERVICIOS [98TD000001]Indice Gral Construccion CAC [IGralCAC]</v>
          </cell>
          <cell r="AN2156">
            <v>571.08825891616482</v>
          </cell>
        </row>
        <row r="2157">
          <cell r="AB2157" t="str">
            <v>AISLACIONES [010]</v>
          </cell>
          <cell r="AF2157" t="str">
            <v>MAT</v>
          </cell>
          <cell r="AJ2157" t="str">
            <v>-</v>
          </cell>
          <cell r="AN2157">
            <v>19994.343743853209</v>
          </cell>
        </row>
        <row r="2158">
          <cell r="AE2158" t="str">
            <v>Sub Albañileria [S/mamp]</v>
          </cell>
          <cell r="AF2158" t="str">
            <v>MO</v>
          </cell>
          <cell r="AJ2158" t="str">
            <v>-</v>
          </cell>
          <cell r="AN2158">
            <v>152113.95010898524</v>
          </cell>
        </row>
        <row r="2159">
          <cell r="AB2159" t="str">
            <v>TECHOS [012]</v>
          </cell>
          <cell r="AC2159" t="str">
            <v>Techos en pisos 12 y 16 [Techos]</v>
          </cell>
          <cell r="AE2159" t="str">
            <v>Indice Gral Construccion CAC [IGralCAC]</v>
          </cell>
          <cell r="AF2159" t="str">
            <v>GG</v>
          </cell>
          <cell r="AJ2159" t="str">
            <v>TECHOS [012]Techos en pisos 12 y 16 [Techos]Indice Gral Construccion CAC [IGralCAC]</v>
          </cell>
          <cell r="AN2159">
            <v>505421.84137718077</v>
          </cell>
        </row>
        <row r="2160">
          <cell r="AB2160" t="str">
            <v>MAMPOSTERIA [009]</v>
          </cell>
          <cell r="AF2160" t="str">
            <v>MAT</v>
          </cell>
          <cell r="AJ2160" t="str">
            <v>-</v>
          </cell>
          <cell r="AN2160">
            <v>7497.5476722935773</v>
          </cell>
        </row>
        <row r="2161">
          <cell r="AB2161" t="str">
            <v>INSTALACION ELECTRICA [029]</v>
          </cell>
          <cell r="AC2161" t="str">
            <v>ELECTRICIDAD MATERIALES [03IE00001MEL]</v>
          </cell>
          <cell r="AE2161" t="str">
            <v>Indice Dólar [Idolar]</v>
          </cell>
          <cell r="AF2161" t="str">
            <v>MAT</v>
          </cell>
          <cell r="AJ2161" t="str">
            <v>INSTALACION ELECTRICA [029]ELECTRICIDAD MATERIALES [03IE00001MEL]Indice Dólar [Idolar]</v>
          </cell>
          <cell r="AN2161">
            <v>2807.3428201834863</v>
          </cell>
        </row>
        <row r="2162">
          <cell r="AB2162" t="str">
            <v>INSTALACION ELECTRICA [029]</v>
          </cell>
          <cell r="AC2162" t="str">
            <v>ELECTRICIDAD MATERIALES [03IE00001MEL]</v>
          </cell>
          <cell r="AE2162" t="str">
            <v>Indice Dólar [Idolar]</v>
          </cell>
          <cell r="AF2162" t="str">
            <v>MAT</v>
          </cell>
          <cell r="AJ2162" t="str">
            <v>INSTALACION ELECTRICA [029]ELECTRICIDAD MATERIALES [03IE00001MEL]Indice Dólar [Idolar]</v>
          </cell>
          <cell r="AN2162">
            <v>21303.123910458715</v>
          </cell>
        </row>
        <row r="2163">
          <cell r="AB2163" t="str">
            <v>INSTALACION ELECTRICA [029]</v>
          </cell>
          <cell r="AC2163" t="str">
            <v>ELECTRICIDAD MATERIALES [03IE00001MEL]</v>
          </cell>
          <cell r="AE2163" t="str">
            <v>Indice Dólar [Idolar]</v>
          </cell>
          <cell r="AF2163" t="str">
            <v>MAT</v>
          </cell>
          <cell r="AJ2163" t="str">
            <v>INSTALACION ELECTRICA [029]ELECTRICIDAD MATERIALES [03IE00001MEL]Indice Dólar [Idolar]</v>
          </cell>
          <cell r="AN2163">
            <v>48153.079553394491</v>
          </cell>
        </row>
        <row r="2164">
          <cell r="AB2164" t="str">
            <v>INSTALACION ELECTRICA [029]</v>
          </cell>
          <cell r="AC2164" t="str">
            <v>ELECTRICIDAD MATERIALES [03IE00001MEL]</v>
          </cell>
          <cell r="AE2164" t="str">
            <v>Indice Dólar [Idolar]</v>
          </cell>
          <cell r="AF2164" t="str">
            <v>MAT</v>
          </cell>
          <cell r="AJ2164" t="str">
            <v>INSTALACION ELECTRICA [029]ELECTRICIDAD MATERIALES [03IE00001MEL]Indice Dólar [Idolar]</v>
          </cell>
          <cell r="AN2164">
            <v>110021.58733871559</v>
          </cell>
        </row>
        <row r="2165">
          <cell r="AB2165" t="str">
            <v>INSTALACION ELECTRICA [029]</v>
          </cell>
          <cell r="AC2165" t="str">
            <v>ELECTRICIDAD MATERIALES [03IE00001MEL]</v>
          </cell>
          <cell r="AE2165" t="str">
            <v>Indice Dólar [Idolar]</v>
          </cell>
          <cell r="AF2165" t="str">
            <v>MAT</v>
          </cell>
          <cell r="AJ2165" t="str">
            <v>INSTALACION ELECTRICA [029]ELECTRICIDAD MATERIALES [03IE00001MEL]Indice Dólar [Idolar]</v>
          </cell>
          <cell r="AN2165">
            <v>27380.473921467888</v>
          </cell>
        </row>
        <row r="2166">
          <cell r="AB2166" t="str">
            <v>INSTALACION ELECTRICA [029]</v>
          </cell>
          <cell r="AC2166" t="str">
            <v>ELECTRICIDAD MATERIALES [03IE00001MEL]</v>
          </cell>
          <cell r="AE2166" t="str">
            <v>Indice Dólar [Idolar]</v>
          </cell>
          <cell r="AF2166" t="str">
            <v>MAT</v>
          </cell>
          <cell r="AJ2166" t="str">
            <v>INSTALACION ELECTRICA [029]ELECTRICIDAD MATERIALES [03IE00001MEL]Indice Dólar [Idolar]</v>
          </cell>
          <cell r="AN2166">
            <v>66596.941186422016</v>
          </cell>
        </row>
        <row r="2167">
          <cell r="AB2167" t="str">
            <v>INSTALACION ELECTRICA [029]</v>
          </cell>
          <cell r="AC2167" t="str">
            <v>ELECTRICIDAD MATERIALES [03IE00001MEL]</v>
          </cell>
          <cell r="AE2167" t="str">
            <v>Indice Dólar [Idolar]</v>
          </cell>
          <cell r="AF2167" t="str">
            <v>MAT</v>
          </cell>
          <cell r="AJ2167" t="str">
            <v>INSTALACION ELECTRICA [029]ELECTRICIDAD MATERIALES [03IE00001MEL]Indice Dólar [Idolar]</v>
          </cell>
          <cell r="AN2167">
            <v>12823.522972477063</v>
          </cell>
        </row>
        <row r="2168">
          <cell r="AE2168" t="str">
            <v>Sub Albañileria [S/mamp]</v>
          </cell>
          <cell r="AF2168" t="str">
            <v>MO</v>
          </cell>
          <cell r="AJ2168" t="str">
            <v>-</v>
          </cell>
          <cell r="AN2168">
            <v>482119.09057883266</v>
          </cell>
        </row>
        <row r="2169">
          <cell r="AB2169" t="str">
            <v>INSTALACION ELECTRICA [029]</v>
          </cell>
          <cell r="AC2169" t="str">
            <v>ELECTRICIDAD MATERIALES [03IE00001MEL]</v>
          </cell>
          <cell r="AE2169" t="str">
            <v>Indice Dólar [Idolar]</v>
          </cell>
          <cell r="AF2169" t="str">
            <v>MAT</v>
          </cell>
          <cell r="AJ2169" t="str">
            <v>INSTALACION ELECTRICA [029]ELECTRICIDAD MATERIALES [03IE00001MEL]Indice Dólar [Idolar]</v>
          </cell>
          <cell r="AN2169">
            <v>9132.4894377981636</v>
          </cell>
        </row>
        <row r="2170">
          <cell r="AB2170" t="str">
            <v>INSTALACION ELECTRICA [029]</v>
          </cell>
          <cell r="AC2170" t="str">
            <v>ELECTRICIDAD MATERIALES [03IE00001MEL]</v>
          </cell>
          <cell r="AE2170" t="str">
            <v>Indice Dólar [Idolar]</v>
          </cell>
          <cell r="AF2170" t="str">
            <v>MAT</v>
          </cell>
          <cell r="AJ2170" t="str">
            <v>INSTALACION ELECTRICA [029]ELECTRICIDAD MATERIALES [03IE00001MEL]Indice Dólar [Idolar]</v>
          </cell>
          <cell r="AN2170">
            <v>23609.255828623849</v>
          </cell>
        </row>
        <row r="2171">
          <cell r="AB2171" t="str">
            <v>CIELORRASOS [013]</v>
          </cell>
          <cell r="AE2171" t="str">
            <v>Subcontrato de yeseria y cielorraso [S/yeso]</v>
          </cell>
          <cell r="AF2171" t="str">
            <v>MO</v>
          </cell>
          <cell r="AJ2171" t="str">
            <v>-</v>
          </cell>
          <cell r="AN2171">
            <v>42776.701380479535</v>
          </cell>
        </row>
        <row r="2172">
          <cell r="AB2172" t="str">
            <v>Ventas y Administracion [038]</v>
          </cell>
          <cell r="AC2172" t="str">
            <v>Gastos bancarios [Banco]</v>
          </cell>
          <cell r="AE2172" t="str">
            <v>Indice Gral Construccion CAC [IGralCAC]</v>
          </cell>
          <cell r="AF2172" t="str">
            <v>GG</v>
          </cell>
          <cell r="AJ2172" t="str">
            <v>Ventas y Administracion [038]Gastos bancarios [Banco]Indice Gral Construccion CAC [IGralCAC]</v>
          </cell>
          <cell r="AN2172">
            <v>1833.7696387216301</v>
          </cell>
        </row>
        <row r="2173">
          <cell r="AB2173" t="str">
            <v>INSTALACION SANITARIA [028]</v>
          </cell>
          <cell r="AE2173" t="str">
            <v>Ud subcontrato por instalacion sanitaria [SCSanit]</v>
          </cell>
          <cell r="AF2173" t="str">
            <v>MO</v>
          </cell>
          <cell r="AJ2173" t="str">
            <v>-</v>
          </cell>
          <cell r="AN2173">
            <v>286522.09291985596</v>
          </cell>
        </row>
        <row r="2174">
          <cell r="AB2174" t="str">
            <v>Ventas y Administracion [038]</v>
          </cell>
          <cell r="AC2174" t="str">
            <v>Mensual estudio contable [EstCont]</v>
          </cell>
          <cell r="AE2174" t="str">
            <v>Indice Gral Construccion CAC [IGralCAC]</v>
          </cell>
          <cell r="AF2174" t="str">
            <v>GG</v>
          </cell>
          <cell r="AJ2174" t="str">
            <v>Ventas y Administracion [038]Mensual estudio contable [EstCont]Indice Gral Construccion CAC [IGralCAC]</v>
          </cell>
          <cell r="AN2174">
            <v>18436.914268691075</v>
          </cell>
        </row>
        <row r="2175">
          <cell r="AB2175" t="str">
            <v>PISOS Y ZOCALOS [015]</v>
          </cell>
          <cell r="AE2175" t="str">
            <v>Pastina p/ Porcelanato [PastinaPorce]</v>
          </cell>
          <cell r="AF2175" t="str">
            <v>MAT</v>
          </cell>
          <cell r="AJ2175" t="str">
            <v>-</v>
          </cell>
          <cell r="AN2175">
            <v>3243.1499433896329</v>
          </cell>
        </row>
        <row r="2176">
          <cell r="AB2176" t="str">
            <v>Ventas y Administracion [038]</v>
          </cell>
          <cell r="AC2176" t="str">
            <v>Gastos de publicidad [Publicidad]</v>
          </cell>
          <cell r="AE2176" t="str">
            <v>Indice Gral Construccion CAC [IGralCAC]</v>
          </cell>
          <cell r="AF2176" t="str">
            <v>GG</v>
          </cell>
          <cell r="AJ2176" t="str">
            <v>Ventas y Administracion [038]Gastos de publicidad [Publicidad]Indice Gral Construccion CAC [IGralCAC]</v>
          </cell>
          <cell r="AN2176">
            <v>12525.301550196849</v>
          </cell>
        </row>
        <row r="2177">
          <cell r="AB2177" t="str">
            <v>Ventas y Administracion [038]</v>
          </cell>
          <cell r="AC2177" t="str">
            <v>Gastos de publicidad [Publicidad]</v>
          </cell>
          <cell r="AE2177" t="str">
            <v>Indice Gral Construccion CAC [IGralCAC]</v>
          </cell>
          <cell r="AF2177" t="str">
            <v>GG</v>
          </cell>
          <cell r="AJ2177" t="str">
            <v>Ventas y Administracion [038]Gastos de publicidad [Publicidad]Indice Gral Construccion CAC [IGralCAC]</v>
          </cell>
          <cell r="AN2177">
            <v>6345.0540747707728</v>
          </cell>
        </row>
        <row r="2178">
          <cell r="AB2178" t="str">
            <v>CONTRAPISOS Y CARPETAS [014]</v>
          </cell>
          <cell r="AC2178" t="str">
            <v>Carpetas de nivelacion [C.Nivel]</v>
          </cell>
          <cell r="AF2178" t="str">
            <v>MAT</v>
          </cell>
          <cell r="AJ2178" t="str">
            <v>-</v>
          </cell>
          <cell r="AN2178">
            <v>3089.867741409435</v>
          </cell>
        </row>
        <row r="2179">
          <cell r="AB2179" t="str">
            <v>Ventas y Administracion [038]</v>
          </cell>
          <cell r="AC2179" t="str">
            <v>Mensual estudio contable [EstCont]</v>
          </cell>
          <cell r="AE2179" t="str">
            <v>Indice Gral Construccion CAC [IGralCAC]</v>
          </cell>
          <cell r="AF2179" t="str">
            <v>GG</v>
          </cell>
          <cell r="AJ2179" t="str">
            <v>Ventas y Administracion [038]Mensual estudio contable [EstCont]Indice Gral Construccion CAC [IGralCAC]</v>
          </cell>
          <cell r="AN2179">
            <v>18435.266202697625</v>
          </cell>
        </row>
        <row r="2180">
          <cell r="AB2180" t="str">
            <v>TASA DE DERECHOS Y SERVICIOS [001]</v>
          </cell>
          <cell r="AC2180" t="str">
            <v>PERMISOS MUNICIPALES [03VA000100]</v>
          </cell>
          <cell r="AE2180" t="str">
            <v>Indice Gral Construccion CAC [IGralCAC]</v>
          </cell>
          <cell r="AF2180" t="str">
            <v>GG</v>
          </cell>
          <cell r="AJ2180" t="str">
            <v>TASA DE DERECHOS Y SERVICIOS [001]PERMISOS MUNICIPALES [03VA000100]Indice Gral Construccion CAC [IGralCAC]</v>
          </cell>
          <cell r="AN2180">
            <v>687.57313246606918</v>
          </cell>
        </row>
        <row r="2181">
          <cell r="AB2181" t="str">
            <v>INSTALACION SANITARIA [028]</v>
          </cell>
          <cell r="AE2181" t="str">
            <v>Indice Materiales Construccion CAC [IMatCAC]</v>
          </cell>
          <cell r="AF2181" t="str">
            <v>MAT</v>
          </cell>
          <cell r="AJ2181" t="str">
            <v>-</v>
          </cell>
          <cell r="AN2181">
            <v>5608.459848573093</v>
          </cell>
        </row>
        <row r="2182">
          <cell r="AB2182" t="str">
            <v>INSTALACION SANITARIA [028]</v>
          </cell>
          <cell r="AE2182" t="str">
            <v>Indice Materiales Construccion CAC [IMatCAC]</v>
          </cell>
          <cell r="AF2182" t="str">
            <v>MAT</v>
          </cell>
          <cell r="AJ2182" t="str">
            <v>-</v>
          </cell>
          <cell r="AN2182">
            <v>6429.3741875364003</v>
          </cell>
        </row>
        <row r="2183">
          <cell r="AB2183" t="str">
            <v>INSTALACION SANITARIA [028]</v>
          </cell>
          <cell r="AE2183" t="str">
            <v>Indice Materiales Construccion CAC [IMatCAC]</v>
          </cell>
          <cell r="AF2183" t="str">
            <v>MAT</v>
          </cell>
          <cell r="AJ2183" t="str">
            <v>-</v>
          </cell>
          <cell r="AN2183">
            <v>4290.9596225975538</v>
          </cell>
        </row>
        <row r="2184">
          <cell r="AB2184" t="str">
            <v>INSTALACION SANITARIA [028]</v>
          </cell>
          <cell r="AE2184" t="str">
            <v>Indice Materiales Construccion CAC [IMatCAC]</v>
          </cell>
          <cell r="AF2184" t="str">
            <v>MAT</v>
          </cell>
          <cell r="AJ2184" t="str">
            <v>-</v>
          </cell>
          <cell r="AN2184">
            <v>31482.737779848572</v>
          </cell>
        </row>
        <row r="2185">
          <cell r="AB2185" t="str">
            <v>INSTALACION SANITARIA [028]</v>
          </cell>
          <cell r="AE2185" t="str">
            <v>Indice Materiales Construccion CAC [IMatCAC]</v>
          </cell>
          <cell r="AF2185" t="str">
            <v>MAT</v>
          </cell>
          <cell r="AJ2185" t="str">
            <v>-</v>
          </cell>
          <cell r="AN2185">
            <v>576.15401863715783</v>
          </cell>
        </row>
        <row r="2186">
          <cell r="AB2186" t="str">
            <v>INSTALACION SANITARIA [028]</v>
          </cell>
          <cell r="AE2186" t="str">
            <v>Indice Materiales Construccion CAC [IMatCAC]</v>
          </cell>
          <cell r="AF2186" t="str">
            <v>MAT</v>
          </cell>
          <cell r="AJ2186" t="str">
            <v>-</v>
          </cell>
          <cell r="AN2186">
            <v>1998.7918392545132</v>
          </cell>
        </row>
        <row r="2187">
          <cell r="AB2187" t="str">
            <v>INSTALACION SANITARIA [028]</v>
          </cell>
          <cell r="AE2187" t="str">
            <v>Indice Materiales Construccion CAC [IMatCAC]</v>
          </cell>
          <cell r="AF2187" t="str">
            <v>MAT</v>
          </cell>
          <cell r="AJ2187" t="str">
            <v>-</v>
          </cell>
          <cell r="AN2187">
            <v>4983.5219860221314</v>
          </cell>
        </row>
        <row r="2188">
          <cell r="AB2188" t="str">
            <v>INSTALACION SANITARIA [028]</v>
          </cell>
          <cell r="AE2188" t="str">
            <v>Indice Materiales Construccion CAC [IMatCAC]</v>
          </cell>
          <cell r="AF2188" t="str">
            <v>MAT</v>
          </cell>
          <cell r="AJ2188" t="str">
            <v>-</v>
          </cell>
          <cell r="AN2188">
            <v>3246.4807023878852</v>
          </cell>
        </row>
        <row r="2189">
          <cell r="AB2189" t="str">
            <v>PISOS Y ZOCALOS [015]</v>
          </cell>
          <cell r="AE2189" t="str">
            <v>Pastina p/ Porcelanato [PastinaPorce]</v>
          </cell>
          <cell r="AF2189" t="str">
            <v>MAT</v>
          </cell>
          <cell r="AJ2189" t="str">
            <v>-</v>
          </cell>
          <cell r="AN2189">
            <v>2837.7562004659289</v>
          </cell>
        </row>
        <row r="2190">
          <cell r="AE2190" t="str">
            <v>Sub Albañileria [S/mamp]</v>
          </cell>
          <cell r="AF2190" t="str">
            <v>MO</v>
          </cell>
          <cell r="AJ2190" t="str">
            <v>-</v>
          </cell>
          <cell r="AN2190">
            <v>161435.72714993247</v>
          </cell>
        </row>
        <row r="2191">
          <cell r="AB2191" t="str">
            <v>INSTALACION SANITARIA [028]</v>
          </cell>
          <cell r="AE2191" t="str">
            <v>Indice Materiales Construccion CAC [IMatCAC]</v>
          </cell>
          <cell r="AF2191" t="str">
            <v>MAT</v>
          </cell>
          <cell r="AJ2191" t="str">
            <v>-</v>
          </cell>
          <cell r="AN2191">
            <v>15155.491746534652</v>
          </cell>
        </row>
        <row r="2192">
          <cell r="AB2192" t="str">
            <v>INSTALACION SANITARIA [028]</v>
          </cell>
          <cell r="AE2192" t="str">
            <v>Indice Materiales Construccion CAC [IMatCAC]</v>
          </cell>
          <cell r="AF2192" t="str">
            <v>MAT</v>
          </cell>
          <cell r="AJ2192" t="str">
            <v>-</v>
          </cell>
          <cell r="AN2192">
            <v>25573.567588584741</v>
          </cell>
        </row>
        <row r="2193">
          <cell r="AB2193" t="str">
            <v>INSTALACION ELECTRICA [029]</v>
          </cell>
          <cell r="AC2193" t="str">
            <v>ELECTRICIDAD MATERIALES [03IE00001MEL]</v>
          </cell>
          <cell r="AE2193" t="str">
            <v>Indice Dólar [Idolar]</v>
          </cell>
          <cell r="AF2193" t="str">
            <v>MAT</v>
          </cell>
          <cell r="AJ2193" t="str">
            <v>INSTALACION ELECTRICA [029]ELECTRICIDAD MATERIALES [03IE00001MEL]Indice Dólar [Idolar]</v>
          </cell>
          <cell r="AN2193">
            <v>5610.142050087361</v>
          </cell>
        </row>
        <row r="2194">
          <cell r="AB2194" t="str">
            <v>INSTALACION ELECTRICA [029]</v>
          </cell>
          <cell r="AC2194" t="str">
            <v>ELECTRICIDAD MATERIALES [03IE00001MEL]</v>
          </cell>
          <cell r="AE2194" t="str">
            <v>Indice Dólar [Idolar]</v>
          </cell>
          <cell r="AF2194" t="str">
            <v>MAT</v>
          </cell>
          <cell r="AJ2194" t="str">
            <v>INSTALACION ELECTRICA [029]ELECTRICIDAD MATERIALES [03IE00001MEL]Indice Dólar [Idolar]</v>
          </cell>
          <cell r="AN2194">
            <v>967.26587070471749</v>
          </cell>
        </row>
        <row r="2195">
          <cell r="AB2195" t="str">
            <v>AISLACIONES [010]</v>
          </cell>
          <cell r="AF2195" t="str">
            <v>MAT</v>
          </cell>
          <cell r="AJ2195" t="str">
            <v>-</v>
          </cell>
          <cell r="AN2195">
            <v>-4256.6636719373319</v>
          </cell>
        </row>
        <row r="2196">
          <cell r="AB2196" t="str">
            <v>AISLACIONES [010]</v>
          </cell>
          <cell r="AF2196" t="str">
            <v>MAT</v>
          </cell>
          <cell r="AJ2196" t="str">
            <v>-</v>
          </cell>
          <cell r="AN2196">
            <v>-22379.397263721141</v>
          </cell>
        </row>
        <row r="2197">
          <cell r="AB2197" t="str">
            <v>INSTALACION SANITARIA [028]</v>
          </cell>
          <cell r="AE2197" t="str">
            <v>Indice Materiales Construccion CAC [IMatCAC]</v>
          </cell>
          <cell r="AF2197" t="str">
            <v>MAT</v>
          </cell>
          <cell r="AJ2197" t="str">
            <v>-</v>
          </cell>
          <cell r="AN2197">
            <v>-13972.012515200931</v>
          </cell>
        </row>
        <row r="2198">
          <cell r="AB2198" t="str">
            <v>INSTALACION ELECTRICA [029]</v>
          </cell>
          <cell r="AC2198" t="str">
            <v>ELECTRICIDAD MATERIALES [03IE00001MEL]</v>
          </cell>
          <cell r="AE2198" t="str">
            <v>Indice Dólar [Idolar]</v>
          </cell>
          <cell r="AF2198" t="str">
            <v>MAT</v>
          </cell>
          <cell r="AJ2198" t="str">
            <v>INSTALACION ELECTRICA [029]ELECTRICIDAD MATERIALES [03IE00001MEL]Indice Dólar [Idolar]</v>
          </cell>
          <cell r="AN2198">
            <v>5870.883284799068</v>
          </cell>
        </row>
        <row r="2199">
          <cell r="AB2199" t="str">
            <v>INSTALACION ELECTRICA [029]</v>
          </cell>
          <cell r="AC2199" t="str">
            <v>ELECTRICIDAD MATERIALES [03IE00001MEL]</v>
          </cell>
          <cell r="AE2199" t="str">
            <v>Indice Dólar [Idolar]</v>
          </cell>
          <cell r="AF2199" t="str">
            <v>MAT</v>
          </cell>
          <cell r="AJ2199" t="str">
            <v>INSTALACION ELECTRICA [029]ELECTRICIDAD MATERIALES [03IE00001MEL]Indice Dólar [Idolar]</v>
          </cell>
          <cell r="AN2199">
            <v>2690.8495422248102</v>
          </cell>
        </row>
        <row r="2200">
          <cell r="AB2200" t="str">
            <v>INSTALACION ELECTRICA [029]</v>
          </cell>
          <cell r="AC2200" t="str">
            <v>ELECTRICIDAD MATERIALES [03IE00001MEL]</v>
          </cell>
          <cell r="AE2200" t="str">
            <v>Indice Dólar [Idolar]</v>
          </cell>
          <cell r="AF2200" t="str">
            <v>MAT</v>
          </cell>
          <cell r="AJ2200" t="str">
            <v>INSTALACION ELECTRICA [029]ELECTRICIDAD MATERIALES [03IE00001MEL]Indice Dólar [Idolar]</v>
          </cell>
          <cell r="AN2200">
            <v>403.72836342457771</v>
          </cell>
        </row>
        <row r="2201">
          <cell r="AB2201" t="str">
            <v>INSTALACION ELECTRICA [029]</v>
          </cell>
          <cell r="AC2201" t="str">
            <v>ELECTRICIDAD MATERIALES [03IE00001MEL]</v>
          </cell>
          <cell r="AE2201" t="str">
            <v>Indice Dólar [Idolar]</v>
          </cell>
          <cell r="AF2201" t="str">
            <v>MAT</v>
          </cell>
          <cell r="AJ2201" t="str">
            <v>INSTALACION ELECTRICA [029]ELECTRICIDAD MATERIALES [03IE00001MEL]Indice Dólar [Idolar]</v>
          </cell>
          <cell r="AN2201">
            <v>289.33866045428067</v>
          </cell>
        </row>
        <row r="2202">
          <cell r="AB2202" t="str">
            <v>INSTALACION ELECTRICA [029]</v>
          </cell>
          <cell r="AC2202" t="str">
            <v>ELECTRICIDAD MATERIALES [03IE00001MEL]</v>
          </cell>
          <cell r="AE2202" t="str">
            <v>Indice Dólar [Idolar]</v>
          </cell>
          <cell r="AF2202" t="str">
            <v>MAT</v>
          </cell>
          <cell r="AJ2202" t="str">
            <v>INSTALACION ELECTRICA [029]ELECTRICIDAD MATERIALES [03IE00001MEL]Indice Dólar [Idolar]</v>
          </cell>
          <cell r="AN2202">
            <v>83.941855562026788</v>
          </cell>
        </row>
        <row r="2203">
          <cell r="AB2203" t="str">
            <v>CIELORRASOS [013]</v>
          </cell>
          <cell r="AE2203" t="str">
            <v>Subcontrato de yeseria y cielorraso [S/yeso]</v>
          </cell>
          <cell r="AF2203" t="str">
            <v>MO</v>
          </cell>
          <cell r="AJ2203" t="str">
            <v>-</v>
          </cell>
          <cell r="AN2203">
            <v>104028.40323052679</v>
          </cell>
        </row>
        <row r="2204">
          <cell r="AB2204" t="str">
            <v>SERVICIOS VARIOS [002]</v>
          </cell>
          <cell r="AC2204" t="str">
            <v>ALARMA + Camaras e Internet [03VA000029]</v>
          </cell>
          <cell r="AE2204" t="str">
            <v>Indice Gral Construccion CAC [IGralCAC]</v>
          </cell>
          <cell r="AF2204" t="str">
            <v>GG</v>
          </cell>
          <cell r="AJ2204" t="str">
            <v>SERVICIOS VARIOS [002]ALARMA + Camaras e Internet [03VA000029]Indice Gral Construccion CAC [IGralCAC]</v>
          </cell>
          <cell r="AN2204">
            <v>2710.4422941427292</v>
          </cell>
        </row>
        <row r="2205">
          <cell r="AB2205" t="str">
            <v>CONTRAPISOS Y CARPETAS [014]</v>
          </cell>
          <cell r="AC2205" t="str">
            <v>Carpetas de nivelacion [C.Nivel]</v>
          </cell>
          <cell r="AF2205" t="str">
            <v>MAT</v>
          </cell>
          <cell r="AJ2205" t="str">
            <v>-</v>
          </cell>
          <cell r="AN2205">
            <v>28260.98543972044</v>
          </cell>
        </row>
        <row r="2206">
          <cell r="AB2206" t="str">
            <v>SEGURIDAD E HIGIENE [036]</v>
          </cell>
          <cell r="AC2206" t="str">
            <v>BARRERAS Y DEFENSAS [03TP000014]</v>
          </cell>
          <cell r="AE2206" t="str">
            <v>Indice Gral Construccion CAC [IGralCAC]</v>
          </cell>
          <cell r="AF2206" t="str">
            <v>MAT</v>
          </cell>
          <cell r="AJ2206" t="str">
            <v>SEGURIDAD E HIGIENE [036]BARRERAS Y DEFENSAS [03TP000014]Indice Gral Construccion CAC [IGralCAC]</v>
          </cell>
          <cell r="AN2206">
            <v>9523.5460097402429</v>
          </cell>
        </row>
        <row r="2207">
          <cell r="AE2207" t="str">
            <v>Sub Albañileria [S/mamp]</v>
          </cell>
          <cell r="AF2207" t="str">
            <v>MO</v>
          </cell>
          <cell r="AJ2207" t="str">
            <v>-</v>
          </cell>
          <cell r="AN2207">
            <v>189110.42323277803</v>
          </cell>
        </row>
        <row r="2208">
          <cell r="AB2208" t="str">
            <v>INSTALACION ELECTRICA [029]</v>
          </cell>
          <cell r="AC2208" t="str">
            <v>ELECTRICIDAD MATERIALES [03IE00001MEL]</v>
          </cell>
          <cell r="AE2208" t="str">
            <v>Indice Dólar [Idolar]</v>
          </cell>
          <cell r="AF2208" t="str">
            <v>MAT</v>
          </cell>
          <cell r="AJ2208" t="str">
            <v>INSTALACION ELECTRICA [029]ELECTRICIDAD MATERIALES [03IE00001MEL]Indice Dólar [Idolar]</v>
          </cell>
          <cell r="AN2208">
            <v>1557.0625436225973</v>
          </cell>
        </row>
        <row r="2209">
          <cell r="AB2209" t="str">
            <v>INSTALACION ELECTRICA [029]</v>
          </cell>
          <cell r="AC2209" t="str">
            <v>ELECTRICIDAD MATERIALES [03IE00001MEL]</v>
          </cell>
          <cell r="AE2209" t="str">
            <v>Indice Dólar [Idolar]</v>
          </cell>
          <cell r="AF2209" t="str">
            <v>MAT</v>
          </cell>
          <cell r="AJ2209" t="str">
            <v>INSTALACION ELECTRICA [029]ELECTRICIDAD MATERIALES [03IE00001MEL]Indice Dólar [Idolar]</v>
          </cell>
          <cell r="AN2209">
            <v>765.4016889924286</v>
          </cell>
        </row>
        <row r="2210">
          <cell r="AB2210" t="str">
            <v>INSTALACION ELECTRICA [029]</v>
          </cell>
          <cell r="AC2210" t="str">
            <v>ELECTRICIDAD MATERIALES [03IE00001MEL]</v>
          </cell>
          <cell r="AE2210" t="str">
            <v>Indice Dólar [Idolar]</v>
          </cell>
          <cell r="AF2210" t="str">
            <v>MAT</v>
          </cell>
          <cell r="AJ2210" t="str">
            <v>INSTALACION ELECTRICA [029]ELECTRICIDAD MATERIALES [03IE00001MEL]Indice Dólar [Idolar]</v>
          </cell>
          <cell r="AN2210">
            <v>609.79804892253924</v>
          </cell>
        </row>
        <row r="2211">
          <cell r="AB2211" t="str">
            <v>INSTALACION ELECTRICA [029]</v>
          </cell>
          <cell r="AC2211" t="str">
            <v>ELECTRICIDAD MATERIALES [03IE00001MEL]</v>
          </cell>
          <cell r="AE2211" t="str">
            <v>Indice Dólar [Idolar]</v>
          </cell>
          <cell r="AF2211" t="str">
            <v>MAT</v>
          </cell>
          <cell r="AJ2211" t="str">
            <v>INSTALACION ELECTRICA [029]ELECTRICIDAD MATERIALES [03IE00001MEL]Indice Dólar [Idolar]</v>
          </cell>
          <cell r="AN2211">
            <v>2190.2263715783342</v>
          </cell>
        </row>
        <row r="2212">
          <cell r="AB2212" t="str">
            <v>CIELORRASOS [013]</v>
          </cell>
          <cell r="AE2212" t="str">
            <v>Subcontrato de yeseria y cielorraso [S/yeso]</v>
          </cell>
          <cell r="AF2212" t="str">
            <v>MO</v>
          </cell>
          <cell r="AJ2212" t="str">
            <v>-</v>
          </cell>
          <cell r="AN2212">
            <v>-4305.0852656461057</v>
          </cell>
        </row>
        <row r="2213">
          <cell r="AB2213" t="str">
            <v>SERVICIOS VARIOS [002]</v>
          </cell>
          <cell r="AC2213" t="str">
            <v>ALARMA + Camaras e Internet [03VA000029]</v>
          </cell>
          <cell r="AE2213" t="str">
            <v>Indice Gral Construccion CAC [IGralCAC]</v>
          </cell>
          <cell r="AF2213" t="str">
            <v>GG</v>
          </cell>
          <cell r="AJ2213" t="str">
            <v>SERVICIOS VARIOS [002]ALARMA + Camaras e Internet [03VA000029]Indice Gral Construccion CAC [IGralCAC]</v>
          </cell>
          <cell r="AN2213">
            <v>1974.959883247157</v>
          </cell>
        </row>
        <row r="2214">
          <cell r="AB2214" t="str">
            <v>AISLACIONES [010]</v>
          </cell>
          <cell r="AF2214" t="str">
            <v>MAT</v>
          </cell>
          <cell r="AJ2214" t="str">
            <v>-</v>
          </cell>
          <cell r="AN2214">
            <v>15819.550845433898</v>
          </cell>
        </row>
        <row r="2215">
          <cell r="AB2215" t="str">
            <v>AISLACIONES [010]</v>
          </cell>
          <cell r="AF2215" t="str">
            <v>MAT</v>
          </cell>
          <cell r="AJ2215" t="str">
            <v>-</v>
          </cell>
          <cell r="AN2215">
            <v>453.15517551653232</v>
          </cell>
        </row>
        <row r="2216">
          <cell r="AB2216" t="str">
            <v>AISLACIONES [010]</v>
          </cell>
          <cell r="AF2216" t="str">
            <v>MAT</v>
          </cell>
          <cell r="AJ2216" t="str">
            <v>-</v>
          </cell>
          <cell r="AN2216">
            <v>3810.7415563191607</v>
          </cell>
        </row>
        <row r="2217">
          <cell r="AB2217" t="str">
            <v>CIELORRASOS [013]</v>
          </cell>
          <cell r="AE2217" t="str">
            <v>Subcontrato de yeseria y cielorraso [S/yeso]</v>
          </cell>
          <cell r="AF2217" t="str">
            <v>MO</v>
          </cell>
          <cell r="AJ2217" t="str">
            <v>-</v>
          </cell>
          <cell r="AN2217">
            <v>99225.602870328687</v>
          </cell>
        </row>
        <row r="2218">
          <cell r="AB2218" t="str">
            <v>AISLACIONES [010]</v>
          </cell>
          <cell r="AF2218" t="str">
            <v>MAT</v>
          </cell>
          <cell r="AJ2218" t="str">
            <v>-</v>
          </cell>
          <cell r="AN2218">
            <v>28614.247757716945</v>
          </cell>
        </row>
        <row r="2219">
          <cell r="AB2219" t="str">
            <v>INSTALACION SANITARIA [028]</v>
          </cell>
          <cell r="AE2219" t="str">
            <v>Ud subcontrato por instalacion sanitaria [SCSanit]</v>
          </cell>
          <cell r="AF2219" t="str">
            <v>MO</v>
          </cell>
          <cell r="AJ2219" t="str">
            <v>-</v>
          </cell>
          <cell r="AN2219">
            <v>223913.94607158939</v>
          </cell>
        </row>
        <row r="2220">
          <cell r="AB2220" t="str">
            <v>Ventas y Administracion [038]</v>
          </cell>
          <cell r="AC2220" t="str">
            <v>Gastos bancarios [Banco]</v>
          </cell>
          <cell r="AE2220" t="str">
            <v>Indice Gral Construccion CAC [IGralCAC]</v>
          </cell>
          <cell r="AF2220" t="str">
            <v>GG</v>
          </cell>
          <cell r="AJ2220" t="str">
            <v>Ventas y Administracion [038]Gastos bancarios [Banco]Indice Gral Construccion CAC [IGralCAC]</v>
          </cell>
          <cell r="AN2220">
            <v>212.60051315465705</v>
          </cell>
        </row>
        <row r="2221">
          <cell r="AB2221" t="str">
            <v>AISLACIONES [010]</v>
          </cell>
          <cell r="AF2221" t="str">
            <v>MAT</v>
          </cell>
          <cell r="AJ2221" t="str">
            <v>-</v>
          </cell>
          <cell r="AN2221">
            <v>7291.5865736750138</v>
          </cell>
        </row>
        <row r="2222">
          <cell r="AB2222" t="str">
            <v>INSTALACION SANITARIA [028]</v>
          </cell>
          <cell r="AE2222" t="str">
            <v>Indice Materiales Construccion CAC [IMatCAC]</v>
          </cell>
          <cell r="AF2222" t="str">
            <v>MAT</v>
          </cell>
          <cell r="AJ2222" t="str">
            <v>-</v>
          </cell>
          <cell r="AN2222">
            <v>16889.303203261501</v>
          </cell>
        </row>
        <row r="2223">
          <cell r="AB2223" t="str">
            <v>INSTALACION SANITARIA [028]</v>
          </cell>
          <cell r="AE2223" t="str">
            <v>Indice Materiales Construccion CAC [IMatCAC]</v>
          </cell>
          <cell r="AF2223" t="str">
            <v>MAT</v>
          </cell>
          <cell r="AJ2223" t="str">
            <v>-</v>
          </cell>
          <cell r="AN2223">
            <v>47606.302853814792</v>
          </cell>
        </row>
        <row r="2224">
          <cell r="AB2224" t="str">
            <v>AISLACIONES [010]</v>
          </cell>
          <cell r="AF2224" t="str">
            <v>MAT</v>
          </cell>
          <cell r="AJ2224" t="str">
            <v>-</v>
          </cell>
          <cell r="AN2224">
            <v>18984.148748980777</v>
          </cell>
        </row>
        <row r="2225">
          <cell r="AB2225" t="str">
            <v>AISLACIONES [010]</v>
          </cell>
          <cell r="AF2225" t="str">
            <v>MAT</v>
          </cell>
          <cell r="AJ2225" t="str">
            <v>-</v>
          </cell>
          <cell r="AN2225">
            <v>19387.719826563774</v>
          </cell>
        </row>
        <row r="2226">
          <cell r="AB2226" t="str">
            <v>AISLACIONES [010]</v>
          </cell>
          <cell r="AF2226" t="str">
            <v>MAT</v>
          </cell>
          <cell r="AJ2226" t="str">
            <v>-</v>
          </cell>
          <cell r="AN2226">
            <v>4465.6194432852644</v>
          </cell>
        </row>
        <row r="2227">
          <cell r="AB2227" t="str">
            <v>Ventas y Administracion [038]</v>
          </cell>
          <cell r="AC2227" t="str">
            <v>Gastos de publicidad [Publicidad]</v>
          </cell>
          <cell r="AE2227" t="str">
            <v>Indice Gral Construccion CAC [IGralCAC]</v>
          </cell>
          <cell r="AF2227" t="str">
            <v>GG</v>
          </cell>
          <cell r="AJ2227" t="str">
            <v>Ventas y Administracion [038]Gastos de publicidad [Publicidad]Indice Gral Construccion CAC [IGralCAC]</v>
          </cell>
          <cell r="AN2227">
            <v>9637.1259858038029</v>
          </cell>
        </row>
        <row r="2228">
          <cell r="AB2228" t="str">
            <v>Ventas y Administracion [038]</v>
          </cell>
          <cell r="AC2228" t="str">
            <v>Mensual estudio contable [EstCont]</v>
          </cell>
          <cell r="AE2228" t="str">
            <v>Indice Gral Construccion CAC [IGralCAC]</v>
          </cell>
          <cell r="AF2228" t="str">
            <v>GG</v>
          </cell>
          <cell r="AJ2228" t="str">
            <v>Ventas y Administracion [038]Mensual estudio contable [EstCont]Indice Gral Construccion CAC [IGralCAC]</v>
          </cell>
          <cell r="AN2228">
            <v>17673.857115276583</v>
          </cell>
        </row>
        <row r="2229">
          <cell r="AB2229" t="str">
            <v>Ventas y Administracion [038]</v>
          </cell>
          <cell r="AC2229" t="str">
            <v>Mensual estudio contable [EstCont]</v>
          </cell>
          <cell r="AE2229" t="str">
            <v>Indice Gral Construccion CAC [IGralCAC]</v>
          </cell>
          <cell r="AF2229" t="str">
            <v>GG</v>
          </cell>
          <cell r="AJ2229" t="str">
            <v>Ventas y Administracion [038]Mensual estudio contable [EstCont]Indice Gral Construccion CAC [IGralCAC]</v>
          </cell>
          <cell r="AN2229">
            <v>17672.277258557599</v>
          </cell>
        </row>
        <row r="2230">
          <cell r="AE2230" t="str">
            <v>Sub Albañileria [S/mamp]</v>
          </cell>
          <cell r="AF2230" t="str">
            <v>MO</v>
          </cell>
          <cell r="AJ2230" t="str">
            <v>-</v>
          </cell>
          <cell r="AN2230">
            <v>205549.12803062526</v>
          </cell>
        </row>
        <row r="2231">
          <cell r="AB2231" t="str">
            <v>AISLACIONES [010]</v>
          </cell>
          <cell r="AF2231" t="str">
            <v>MAT</v>
          </cell>
          <cell r="AJ2231" t="str">
            <v>-</v>
          </cell>
          <cell r="AN2231">
            <v>9256.3165412162161</v>
          </cell>
        </row>
        <row r="2232">
          <cell r="AB2232" t="str">
            <v>CONTRAPISOS Y CARPETAS [014]</v>
          </cell>
          <cell r="AC2232" t="str">
            <v>Carpetas de nivelacion [C.Nivel]</v>
          </cell>
          <cell r="AF2232" t="str">
            <v>MAT</v>
          </cell>
          <cell r="AJ2232" t="str">
            <v>-</v>
          </cell>
          <cell r="AN2232">
            <v>57148.799324324325</v>
          </cell>
        </row>
        <row r="2233">
          <cell r="AB2233" t="str">
            <v>CONTRAPISOS Y CARPETAS [014]</v>
          </cell>
          <cell r="AC2233" t="str">
            <v>Carpetas de nivelacion [C.Nivel]</v>
          </cell>
          <cell r="AF2233" t="str">
            <v>MAT</v>
          </cell>
          <cell r="AJ2233" t="str">
            <v>-</v>
          </cell>
          <cell r="AN2233">
            <v>816.41141891891891</v>
          </cell>
        </row>
        <row r="2234">
          <cell r="AB2234" t="str">
            <v>TASA DE DERECHOS Y SERVICIOS [001]</v>
          </cell>
          <cell r="AC2234" t="str">
            <v>Servicio de provision de energia electrica [electricidad]</v>
          </cell>
          <cell r="AE2234" t="str">
            <v>Indice Gral Construccion CAC [IGralCAC]</v>
          </cell>
          <cell r="AF2234" t="str">
            <v>GG</v>
          </cell>
          <cell r="AJ2234" t="str">
            <v>TASA DE DERECHOS Y SERVICIOS [001]Servicio de provision de energia electrica [electricidad]Indice Gral Construccion CAC [IGralCAC]</v>
          </cell>
          <cell r="AN2234">
            <v>23777.136186771731</v>
          </cell>
        </row>
        <row r="2235">
          <cell r="AB2235" t="str">
            <v>AYUDA DE GREMIOS [003]</v>
          </cell>
          <cell r="AC2235" t="str">
            <v>ADICIONALES Vs [99SG999002]</v>
          </cell>
          <cell r="AE2235" t="str">
            <v>Indice Gral Construccion CAC [IGralCAC]</v>
          </cell>
          <cell r="AF2235" t="str">
            <v>GG</v>
          </cell>
          <cell r="AJ2235" t="str">
            <v>AYUDA DE GREMIOS [003]ADICIONALES Vs [99SG999002]Indice Gral Construccion CAC [IGralCAC]</v>
          </cell>
          <cell r="AN2235">
            <v>5592.6927852041745</v>
          </cell>
        </row>
        <row r="2236">
          <cell r="AB2236" t="str">
            <v>AYUDA DE GREMIOS [003]</v>
          </cell>
          <cell r="AC2236" t="str">
            <v>ADICIONALES Vs [99SG999002]</v>
          </cell>
          <cell r="AE2236" t="str">
            <v>Indice Gral Construccion CAC [IGralCAC]</v>
          </cell>
          <cell r="AF2236" t="str">
            <v>GG</v>
          </cell>
          <cell r="AJ2236" t="str">
            <v>AYUDA DE GREMIOS [003]ADICIONALES Vs [99SG999002]Indice Gral Construccion CAC [IGralCAC]</v>
          </cell>
          <cell r="AN2236">
            <v>407.60303349793134</v>
          </cell>
        </row>
        <row r="2237">
          <cell r="AB2237" t="str">
            <v>SERVICIOS VARIOS [002]</v>
          </cell>
          <cell r="AC2237" t="str">
            <v>ALARMA + Camaras e Internet [03VA000029]</v>
          </cell>
          <cell r="AE2237" t="str">
            <v>Indice Gral Construccion CAC [IGralCAC]</v>
          </cell>
          <cell r="AF2237" t="str">
            <v>GG</v>
          </cell>
          <cell r="AJ2237" t="str">
            <v>SERVICIOS VARIOS [002]ALARMA + Camaras e Internet [03VA000029]Indice Gral Construccion CAC [IGralCAC]</v>
          </cell>
          <cell r="AN2237">
            <v>1893.221299194752</v>
          </cell>
        </row>
        <row r="2238">
          <cell r="AB2238" t="str">
            <v>CIELORRASOS [013]</v>
          </cell>
          <cell r="AE2238" t="str">
            <v>Subcontrato de yeseria y cielorraso [S/yeso]</v>
          </cell>
          <cell r="AF2238" t="str">
            <v>MO</v>
          </cell>
          <cell r="AJ2238" t="str">
            <v>-</v>
          </cell>
          <cell r="AN2238">
            <v>109684.38043385794</v>
          </cell>
        </row>
        <row r="2239">
          <cell r="AB2239" t="str">
            <v>CIELORRASOS [013]</v>
          </cell>
          <cell r="AF2239" t="str">
            <v>MAT</v>
          </cell>
          <cell r="AJ2239" t="str">
            <v>-</v>
          </cell>
          <cell r="AN2239">
            <v>27332.576093918924</v>
          </cell>
        </row>
        <row r="2240">
          <cell r="AE2240" t="str">
            <v>Sub Albañileria [S/mamp]</v>
          </cell>
          <cell r="AF2240" t="str">
            <v>MO</v>
          </cell>
          <cell r="AJ2240" t="str">
            <v>-</v>
          </cell>
          <cell r="AN2240">
            <v>222828.47724372608</v>
          </cell>
        </row>
        <row r="2241">
          <cell r="AB2241" t="str">
            <v>SERVICIOS VARIOS [002]</v>
          </cell>
          <cell r="AC2241" t="str">
            <v>ALARMA + Camaras e Internet [03VA000029]</v>
          </cell>
          <cell r="AE2241" t="str">
            <v>Indice Gral Construccion CAC [IGralCAC]</v>
          </cell>
          <cell r="AF2241" t="str">
            <v>GG</v>
          </cell>
          <cell r="AJ2241" t="str">
            <v>SERVICIOS VARIOS [002]ALARMA + Camaras e Internet [03VA000029]Indice Gral Construccion CAC [IGralCAC]</v>
          </cell>
          <cell r="AN2241">
            <v>2859.3984742567482</v>
          </cell>
        </row>
        <row r="2242">
          <cell r="AB2242" t="str">
            <v>CIELORRASOS [013]</v>
          </cell>
          <cell r="AE2242" t="str">
            <v>METAL DESPLEGADO MEDIANO(0.75x2M) [MetalDesple]</v>
          </cell>
          <cell r="AF2242" t="str">
            <v>MAT</v>
          </cell>
          <cell r="AJ2242" t="str">
            <v>-</v>
          </cell>
          <cell r="AN2242">
            <v>22849.761824324327</v>
          </cell>
        </row>
        <row r="2243">
          <cell r="AB2243" t="str">
            <v>INSTALACION SANITARIA [028]</v>
          </cell>
          <cell r="AE2243" t="str">
            <v>Indice Materiales Construccion CAC [IMatCAC]</v>
          </cell>
          <cell r="AF2243" t="str">
            <v>MAT</v>
          </cell>
          <cell r="AJ2243" t="str">
            <v>-</v>
          </cell>
          <cell r="AN2243">
            <v>4669.6456317567572</v>
          </cell>
        </row>
        <row r="2244">
          <cell r="AB2244" t="str">
            <v>AYUDA DE GREMIOS [003]</v>
          </cell>
          <cell r="AC2244" t="str">
            <v>SERVICIO DE CONTENEDOR - ALBAÑILERIA [03VA000040]</v>
          </cell>
          <cell r="AE2244" t="str">
            <v>Indice Gral Construccion CAC [IGralCAC]</v>
          </cell>
          <cell r="AF2244" t="str">
            <v>GG</v>
          </cell>
          <cell r="AJ2244" t="str">
            <v>AYUDA DE GREMIOS [003]SERVICIO DE CONTENEDOR - ALBAÑILERIA [03VA000040]Indice Gral Construccion CAC [IGralCAC]</v>
          </cell>
          <cell r="AN2244">
            <v>51443.294483564503</v>
          </cell>
        </row>
        <row r="2245">
          <cell r="AB2245" t="str">
            <v>AISLACIONES [010]</v>
          </cell>
          <cell r="AF2245" t="str">
            <v>MO</v>
          </cell>
          <cell r="AJ2245" t="str">
            <v>-</v>
          </cell>
          <cell r="AN2245">
            <v>60102.084219481068</v>
          </cell>
        </row>
        <row r="2246">
          <cell r="AB2246" t="str">
            <v>CIELORRASOS [013]</v>
          </cell>
          <cell r="AE2246" t="str">
            <v>Subcontrato de yeseria y cielorraso [S/yeso]</v>
          </cell>
          <cell r="AF2246" t="str">
            <v>MO</v>
          </cell>
          <cell r="AJ2246" t="str">
            <v>-</v>
          </cell>
          <cell r="AN2246">
            <v>104642.59689493832</v>
          </cell>
        </row>
        <row r="2247">
          <cell r="AB2247" t="str">
            <v>Ventas y Administracion [038]</v>
          </cell>
          <cell r="AC2247" t="str">
            <v>Gastos bancarios [Banco]</v>
          </cell>
          <cell r="AE2247" t="str">
            <v>Indice Gral Construccion CAC [IGralCAC]</v>
          </cell>
          <cell r="AF2247" t="str">
            <v>GG</v>
          </cell>
          <cell r="AJ2247" t="str">
            <v>Ventas y Administracion [038]Gastos bancarios [Banco]Indice Gral Construccion CAC [IGralCAC]</v>
          </cell>
          <cell r="AN2247">
            <v>1658.8495549334416</v>
          </cell>
        </row>
        <row r="2248">
          <cell r="AB2248" t="str">
            <v>INSTALACION SANITARIA [028]</v>
          </cell>
          <cell r="AE2248" t="str">
            <v>Ud subcontrato por instalacion sanitaria [SCSanit]</v>
          </cell>
          <cell r="AF2248" t="str">
            <v>MO</v>
          </cell>
          <cell r="AJ2248" t="str">
            <v>-</v>
          </cell>
          <cell r="AN2248">
            <v>286520.58194506983</v>
          </cell>
        </row>
        <row r="2249">
          <cell r="AB2249" t="str">
            <v>HERRERIA [023]</v>
          </cell>
          <cell r="AC2249" t="str">
            <v>Baranda Tipo 1-Metal y Hormigon [BarandaHormigon]</v>
          </cell>
          <cell r="AE2249" t="str">
            <v>Indice Gral Construccion CAC [IGralCAC]</v>
          </cell>
          <cell r="AF2249" t="str">
            <v>GG</v>
          </cell>
          <cell r="AJ2249" t="str">
            <v>HERRERIA [023]Baranda Tipo 1-Metal y Hormigon [BarandaHormigon]Indice Gral Construccion CAC [IGralCAC]</v>
          </cell>
          <cell r="AN2249">
            <v>276463.07040072652</v>
          </cell>
        </row>
        <row r="2250">
          <cell r="AB2250" t="str">
            <v>CONDUCTOS Y REJILLAS [017]</v>
          </cell>
          <cell r="AC2250" t="str">
            <v>Rejillas de ventilacion [RejVent]</v>
          </cell>
          <cell r="AE2250" t="str">
            <v>Indice Gral Construccion CAC [IGralCAC]</v>
          </cell>
          <cell r="AF2250" t="str">
            <v>GG</v>
          </cell>
          <cell r="AJ2250" t="str">
            <v>CONDUCTOS Y REJILLAS [017]Rejillas de ventilacion [RejVent]Indice Gral Construccion CAC [IGralCAC]</v>
          </cell>
          <cell r="AN2250">
            <v>9064.3629639582468</v>
          </cell>
        </row>
        <row r="2251">
          <cell r="AB2251" t="str">
            <v>AYUDA DE GREMIOS [003]</v>
          </cell>
          <cell r="AC2251" t="str">
            <v>ADICIONALES Vs [99SG999002]</v>
          </cell>
          <cell r="AE2251" t="str">
            <v>Indice Gral Construccion CAC [IGralCAC]</v>
          </cell>
          <cell r="AF2251" t="str">
            <v>GG</v>
          </cell>
          <cell r="AJ2251" t="str">
            <v>AYUDA DE GREMIOS [003]ADICIONALES Vs [99SG999002]Indice Gral Construccion CAC [IGralCAC]</v>
          </cell>
          <cell r="AN2251">
            <v>6592.2639737878153</v>
          </cell>
        </row>
        <row r="2252">
          <cell r="AB2252" t="str">
            <v>TASA DE DERECHOS Y SERVICIOS [001]</v>
          </cell>
          <cell r="AC2252" t="str">
            <v>PERMISOS MUNICIPALES [03VA000100]</v>
          </cell>
          <cell r="AE2252" t="str">
            <v>Indice Gral Construccion CAC [IGralCAC]</v>
          </cell>
          <cell r="AF2252" t="str">
            <v>GG</v>
          </cell>
          <cell r="AJ2252" t="str">
            <v>TASA DE DERECHOS Y SERVICIOS [001]PERMISOS MUNICIPALES [03VA000100]Indice Gral Construccion CAC [IGralCAC]</v>
          </cell>
          <cell r="AN2252">
            <v>461.45847816514708</v>
          </cell>
        </row>
        <row r="2253">
          <cell r="AB2253" t="str">
            <v>TASA DE DERECHOS Y SERVICIOS [001]</v>
          </cell>
          <cell r="AC2253" t="str">
            <v>PERMISOS MUNICIPALES [03VA000100]</v>
          </cell>
          <cell r="AE2253" t="str">
            <v>Indice Gral Construccion CAC [IGralCAC]</v>
          </cell>
          <cell r="AF2253" t="str">
            <v>GG</v>
          </cell>
          <cell r="AJ2253" t="str">
            <v>TASA DE DERECHOS Y SERVICIOS [001]PERMISOS MUNICIPALES [03VA000100]Indice Gral Construccion CAC [IGralCAC]</v>
          </cell>
          <cell r="AN2253">
            <v>164.8065993446954</v>
          </cell>
        </row>
        <row r="2254">
          <cell r="AB2254" t="str">
            <v>TASA DE DERECHOS Y SERVICIOS [001]</v>
          </cell>
          <cell r="AC2254" t="str">
            <v>PERMISOS MUNICIPALES [03VA000100]</v>
          </cell>
          <cell r="AE2254" t="str">
            <v>Indice Gral Construccion CAC [IGralCAC]</v>
          </cell>
          <cell r="AF2254" t="str">
            <v>GG</v>
          </cell>
          <cell r="AJ2254" t="str">
            <v>TASA DE DERECHOS Y SERVICIOS [001]PERMISOS MUNICIPALES [03VA000100]Indice Gral Construccion CAC [IGralCAC]</v>
          </cell>
          <cell r="AN2254">
            <v>848.75398662518126</v>
          </cell>
        </row>
        <row r="2255">
          <cell r="AB2255" t="str">
            <v>TASA DE DERECHOS Y SERVICIOS [001]</v>
          </cell>
          <cell r="AC2255" t="str">
            <v>PERMISOS MUNICIPALES [03VA000100]</v>
          </cell>
          <cell r="AE2255" t="str">
            <v>Indice Gral Construccion CAC [IGralCAC]</v>
          </cell>
          <cell r="AF2255" t="str">
            <v>GG</v>
          </cell>
          <cell r="AJ2255" t="str">
            <v>TASA DE DERECHOS Y SERVICIOS [001]PERMISOS MUNICIPALES [03VA000100]Indice Gral Construccion CAC [IGralCAC]</v>
          </cell>
          <cell r="AN2255">
            <v>461.45847816514708</v>
          </cell>
        </row>
        <row r="2256">
          <cell r="AB2256" t="str">
            <v>TASA DE DERECHOS Y SERVICIOS [001]</v>
          </cell>
          <cell r="AC2256" t="str">
            <v>PERMISOS MUNICIPALES [03VA000100]</v>
          </cell>
          <cell r="AE2256" t="str">
            <v>Indice Gral Construccion CAC [IGralCAC]</v>
          </cell>
          <cell r="AF2256" t="str">
            <v>GG</v>
          </cell>
          <cell r="AJ2256" t="str">
            <v>TASA DE DERECHOS Y SERVICIOS [001]PERMISOS MUNICIPALES [03VA000100]Indice Gral Construccion CAC [IGralCAC]</v>
          </cell>
          <cell r="AN2256">
            <v>461.45847816514708</v>
          </cell>
        </row>
        <row r="2257">
          <cell r="AB2257" t="str">
            <v>SERVICIOS VARIOS [002]</v>
          </cell>
          <cell r="AC2257" t="str">
            <v>FLETES [03VA000032]</v>
          </cell>
          <cell r="AE2257" t="str">
            <v>Indice Gral Construccion CAC [IGralCAC]</v>
          </cell>
          <cell r="AF2257" t="str">
            <v>GG</v>
          </cell>
          <cell r="AJ2257" t="str">
            <v>SERVICIOS VARIOS [002]FLETES [03VA000032]Indice Gral Construccion CAC [IGralCAC]</v>
          </cell>
          <cell r="AN2257">
            <v>164.8065993446954</v>
          </cell>
        </row>
        <row r="2258">
          <cell r="AE2258" t="str">
            <v>Sub Albañileria [S/mamp]</v>
          </cell>
          <cell r="AF2258" t="str">
            <v>MO</v>
          </cell>
          <cell r="AJ2258" t="str">
            <v>-</v>
          </cell>
          <cell r="AN2258">
            <v>426003.43595227378</v>
          </cell>
        </row>
        <row r="2259">
          <cell r="AB2259" t="str">
            <v>CONDUCTOS Y REJILLAS [017]</v>
          </cell>
          <cell r="AC2259" t="str">
            <v>Rejillas de ventilacion [RejVent]</v>
          </cell>
          <cell r="AE2259" t="str">
            <v>Indice Gral Construccion CAC [IGralCAC]</v>
          </cell>
          <cell r="AF2259" t="str">
            <v>GG</v>
          </cell>
          <cell r="AJ2259" t="str">
            <v>CONDUCTOS Y REJILLAS [017]Rejillas de ventilacion [RejVent]Indice Gral Construccion CAC [IGralCAC]</v>
          </cell>
          <cell r="AN2259">
            <v>7086.6837718219022</v>
          </cell>
        </row>
        <row r="2260">
          <cell r="AB2260" t="str">
            <v>CONDUCTOS Y REJILLAS [017]</v>
          </cell>
          <cell r="AC2260" t="str">
            <v>Rejillas de ventilacion [RejVent]</v>
          </cell>
          <cell r="AE2260" t="str">
            <v>Indice Gral Construccion CAC [IGralCAC]</v>
          </cell>
          <cell r="AF2260" t="str">
            <v>GG</v>
          </cell>
          <cell r="AJ2260" t="str">
            <v>CONDUCTOS Y REJILLAS [017]Rejillas de ventilacion [RejVent]Indice Gral Construccion CAC [IGralCAC]</v>
          </cell>
          <cell r="AN2260">
            <v>18952.758924639969</v>
          </cell>
        </row>
        <row r="2261">
          <cell r="AB2261" t="str">
            <v>TECHOS [012]</v>
          </cell>
          <cell r="AC2261" t="str">
            <v>Techos en pisos 12 y 16 [Techos]</v>
          </cell>
          <cell r="AE2261" t="str">
            <v>Indice Gral Construccion CAC [IGralCAC]</v>
          </cell>
          <cell r="AF2261" t="str">
            <v>GG</v>
          </cell>
          <cell r="AJ2261" t="str">
            <v>TECHOS [012]Techos en pisos 12 y 16 [Techos]Indice Gral Construccion CAC [IGralCAC]</v>
          </cell>
          <cell r="AN2261">
            <v>41201.649836173849</v>
          </cell>
        </row>
        <row r="2262">
          <cell r="AB2262" t="str">
            <v>HERRERIA [023]</v>
          </cell>
          <cell r="AC2262" t="str">
            <v>Escaleras marineras [EscalerasMarin]</v>
          </cell>
          <cell r="AE2262" t="str">
            <v>Indice Gral Construccion CAC [IGralCAC]</v>
          </cell>
          <cell r="AF2262" t="str">
            <v>GG</v>
          </cell>
          <cell r="AJ2262" t="str">
            <v>HERRERIA [023]Escaleras marineras [EscalerasMarin]Indice Gral Construccion CAC [IGralCAC]</v>
          </cell>
          <cell r="AN2262">
            <v>13678.947745609717</v>
          </cell>
        </row>
        <row r="2263">
          <cell r="AB2263" t="str">
            <v>TELECOMUNICACIONES [031]</v>
          </cell>
          <cell r="AC2263" t="str">
            <v>MONTANTE TELEFONICA DE 575X410X420 MM [Montante]</v>
          </cell>
          <cell r="AE2263" t="str">
            <v>Indice Materiales Construccion CAC [IMatCAC]</v>
          </cell>
          <cell r="AF2263" t="str">
            <v>MAT</v>
          </cell>
          <cell r="AJ2263" t="str">
            <v>TELECOMUNICACIONES [031]MONTANTE TELEFONICA DE 575X410X420 MM [Montante]Indice Materiales Construccion CAC [IMatCAC]</v>
          </cell>
          <cell r="AN2263">
            <v>42055.037856726849</v>
          </cell>
        </row>
        <row r="2264">
          <cell r="AB2264" t="str">
            <v>HERRERIA [023]</v>
          </cell>
          <cell r="AC2264" t="str">
            <v>Baranda Metalica de Tanque [BarandaTanque]</v>
          </cell>
          <cell r="AE2264" t="str">
            <v>Indice Gral Construccion CAC [IGralCAC]</v>
          </cell>
          <cell r="AF2264" t="str">
            <v>GG</v>
          </cell>
          <cell r="AJ2264" t="str">
            <v>HERRERIA [023]Baranda Metalica de Tanque [BarandaTanque]Indice Gral Construccion CAC [IGralCAC]</v>
          </cell>
          <cell r="AN2264">
            <v>24720.98990170431</v>
          </cell>
        </row>
        <row r="2265">
          <cell r="AB2265" t="str">
            <v>TASA DE DERECHOS Y SERVICIOS [001]</v>
          </cell>
          <cell r="AC2265" t="str">
            <v>PERMISOS MUNICIPALES [03VA000100]</v>
          </cell>
          <cell r="AE2265" t="str">
            <v>Indice Gral Construccion CAC [IGralCAC]</v>
          </cell>
          <cell r="AF2265" t="str">
            <v>GG</v>
          </cell>
          <cell r="AJ2265" t="str">
            <v>TASA DE DERECHOS Y SERVICIOS [001]PERMISOS MUNICIPALES [03VA000100]Indice Gral Construccion CAC [IGralCAC]</v>
          </cell>
          <cell r="AN2265">
            <v>461.45847816514708</v>
          </cell>
        </row>
        <row r="2266">
          <cell r="AB2266" t="str">
            <v>TASA DE DERECHOS Y SERVICIOS [001]</v>
          </cell>
          <cell r="AC2266" t="str">
            <v>PERMISOS MUNICIPALES [03VA000100]</v>
          </cell>
          <cell r="AE2266" t="str">
            <v>Indice Gral Construccion CAC [IGralCAC]</v>
          </cell>
          <cell r="AF2266" t="str">
            <v>GG</v>
          </cell>
          <cell r="AJ2266" t="str">
            <v>TASA DE DERECHOS Y SERVICIOS [001]PERMISOS MUNICIPALES [03VA000100]Indice Gral Construccion CAC [IGralCAC]</v>
          </cell>
          <cell r="AN2266">
            <v>461.45847816514708</v>
          </cell>
        </row>
        <row r="2267">
          <cell r="AB2267" t="str">
            <v>TASA DE DERECHOS Y SERVICIOS [001]</v>
          </cell>
          <cell r="AC2267" t="str">
            <v>PERMISOS MUNICIPALES [03VA000100]</v>
          </cell>
          <cell r="AE2267" t="str">
            <v>Indice Gral Construccion CAC [IGralCAC]</v>
          </cell>
          <cell r="AF2267" t="str">
            <v>GG</v>
          </cell>
          <cell r="AJ2267" t="str">
            <v>TASA DE DERECHOS Y SERVICIOS [001]PERMISOS MUNICIPALES [03VA000100]Indice Gral Construccion CAC [IGralCAC]</v>
          </cell>
          <cell r="AN2267">
            <v>461.45847816514708</v>
          </cell>
        </row>
        <row r="2268">
          <cell r="AB2268" t="str">
            <v>TASA DE DERECHOS Y SERVICIOS [001]</v>
          </cell>
          <cell r="AC2268" t="str">
            <v>PERMISOS MUNICIPALES [03VA000100]</v>
          </cell>
          <cell r="AE2268" t="str">
            <v>Indice Gral Construccion CAC [IGralCAC]</v>
          </cell>
          <cell r="AF2268" t="str">
            <v>GG</v>
          </cell>
          <cell r="AJ2268" t="str">
            <v>TASA DE DERECHOS Y SERVICIOS [001]PERMISOS MUNICIPALES [03VA000100]Indice Gral Construccion CAC [IGralCAC]</v>
          </cell>
          <cell r="AN2268">
            <v>164.8065993446954</v>
          </cell>
        </row>
        <row r="2269">
          <cell r="AB2269" t="str">
            <v>INSTALACION SANITARIA [028]</v>
          </cell>
          <cell r="AE2269" t="str">
            <v>Indice Materiales Construccion CAC [IMatCAC]</v>
          </cell>
          <cell r="AF2269" t="str">
            <v>MAT</v>
          </cell>
          <cell r="AJ2269" t="str">
            <v>-</v>
          </cell>
          <cell r="AN2269">
            <v>2523.3022714036106</v>
          </cell>
        </row>
        <row r="2270">
          <cell r="AB2270" t="str">
            <v>CONTRAPISOS Y CARPETAS [014]</v>
          </cell>
          <cell r="AC2270" t="str">
            <v>Carpetas de nivelacion [C.Nivel]</v>
          </cell>
          <cell r="AF2270" t="str">
            <v>MAT</v>
          </cell>
          <cell r="AJ2270" t="str">
            <v>-</v>
          </cell>
          <cell r="AN2270">
            <v>7738.1269656377399</v>
          </cell>
        </row>
        <row r="2271">
          <cell r="AB2271" t="str">
            <v>SERVICIOS VARIOS [002]</v>
          </cell>
          <cell r="AC2271" t="str">
            <v>FLETES [03VA000032]</v>
          </cell>
          <cell r="AE2271" t="str">
            <v>Indice Gral Construccion CAC [IGralCAC]</v>
          </cell>
          <cell r="AF2271" t="str">
            <v>GG</v>
          </cell>
          <cell r="AJ2271" t="str">
            <v>SERVICIOS VARIOS [002]FLETES [03VA000032]Indice Gral Construccion CAC [IGralCAC]</v>
          </cell>
          <cell r="AN2271">
            <v>1977.6791921363447</v>
          </cell>
        </row>
        <row r="2272">
          <cell r="AB2272" t="str">
            <v>CONTRAPISOS Y CARPETAS [014]</v>
          </cell>
          <cell r="AC2272" t="str">
            <v>Carpetas de nivelacion [C.Nivel]</v>
          </cell>
          <cell r="AF2272" t="str">
            <v>MAT</v>
          </cell>
          <cell r="AJ2272" t="str">
            <v>-</v>
          </cell>
          <cell r="AN2272">
            <v>4037.2836342457772</v>
          </cell>
        </row>
        <row r="2273">
          <cell r="AB2273" t="str">
            <v>Ventas y Administracion [038]</v>
          </cell>
          <cell r="AC2273" t="str">
            <v>Fiduciario [Fiduciario]</v>
          </cell>
          <cell r="AE2273" t="str">
            <v>Indice Mano de Obra Construccion CAC [IMoCAC]</v>
          </cell>
          <cell r="AF2273" t="str">
            <v>MO</v>
          </cell>
          <cell r="AJ2273" t="str">
            <v>Ventas y Administracion [038]Fiduciario [Fiduciario]Indice Mano de Obra Construccion CAC [IMoCAC]</v>
          </cell>
          <cell r="AN2273">
            <v>3427.5270148581722</v>
          </cell>
        </row>
        <row r="2274">
          <cell r="AB2274" t="str">
            <v>CONTRAPISOS Y CARPETAS [014]</v>
          </cell>
          <cell r="AC2274" t="str">
            <v>Carpetas de nivelacion [C.Nivel]</v>
          </cell>
          <cell r="AF2274" t="str">
            <v>MAT</v>
          </cell>
          <cell r="AJ2274" t="str">
            <v>-</v>
          </cell>
          <cell r="AN2274">
            <v>4037.2836342457772</v>
          </cell>
        </row>
        <row r="2275">
          <cell r="AB2275" t="str">
            <v>CONTRAPISOS Y CARPETAS [014]</v>
          </cell>
          <cell r="AC2275" t="str">
            <v>Carpetas de nivelacion [C.Nivel]</v>
          </cell>
          <cell r="AF2275" t="str">
            <v>MAT</v>
          </cell>
          <cell r="AJ2275" t="str">
            <v>-</v>
          </cell>
          <cell r="AN2275">
            <v>8074.5672684915544</v>
          </cell>
        </row>
        <row r="2276">
          <cell r="AB2276" t="str">
            <v>SERVICIOS VARIOS [002]</v>
          </cell>
          <cell r="AC2276" t="str">
            <v>FLETES [03VA000032]</v>
          </cell>
          <cell r="AE2276" t="str">
            <v>Indice Gral Construccion CAC [IGralCAC]</v>
          </cell>
          <cell r="AF2276" t="str">
            <v>GG</v>
          </cell>
          <cell r="AJ2276" t="str">
            <v>SERVICIOS VARIOS [002]FLETES [03VA000032]Indice Gral Construccion CAC [IGralCAC]</v>
          </cell>
          <cell r="AN2276">
            <v>12854.91474888624</v>
          </cell>
        </row>
        <row r="2277">
          <cell r="AB2277" t="str">
            <v>SERVICIOS VARIOS [002]</v>
          </cell>
          <cell r="AC2277" t="str">
            <v>FLETES [03VA000032]</v>
          </cell>
          <cell r="AE2277" t="str">
            <v>Indice Gral Construccion CAC [IGralCAC]</v>
          </cell>
          <cell r="AF2277" t="str">
            <v>GG</v>
          </cell>
          <cell r="AJ2277" t="str">
            <v>SERVICIOS VARIOS [002]FLETES [03VA000032]Indice Gral Construccion CAC [IGralCAC]</v>
          </cell>
          <cell r="AN2277">
            <v>247.20989901704309</v>
          </cell>
        </row>
        <row r="2278">
          <cell r="AB2278" t="str">
            <v>CONTRAPISOS Y CARPETAS [014]</v>
          </cell>
          <cell r="AC2278" t="str">
            <v>Carpetas de nivelacion [C.Nivel]</v>
          </cell>
          <cell r="AF2278" t="str">
            <v>MAT</v>
          </cell>
          <cell r="AJ2278" t="str">
            <v>-</v>
          </cell>
          <cell r="AN2278">
            <v>4037.2836342457772</v>
          </cell>
        </row>
        <row r="2279">
          <cell r="AB2279" t="str">
            <v>CIELORRASOS [013]</v>
          </cell>
          <cell r="AE2279" t="str">
            <v>Subcontrato de yeseria y cielorraso [S/yeso]</v>
          </cell>
          <cell r="AF2279" t="str">
            <v>MO</v>
          </cell>
          <cell r="AJ2279" t="str">
            <v>-</v>
          </cell>
          <cell r="AN2279">
            <v>84296.48806843764</v>
          </cell>
        </row>
        <row r="2280">
          <cell r="AB2280" t="str">
            <v>TECHOS [012]</v>
          </cell>
          <cell r="AC2280" t="str">
            <v>Techos en pisos 12 y 16 [Techos]</v>
          </cell>
          <cell r="AE2280" t="str">
            <v>Indice Gral Construccion CAC [IGralCAC]</v>
          </cell>
          <cell r="AF2280" t="str">
            <v>GG</v>
          </cell>
          <cell r="AJ2280" t="str">
            <v>TECHOS [012]Techos en pisos 12 y 16 [Techos]Indice Gral Construccion CAC [IGralCAC]</v>
          </cell>
          <cell r="AN2280">
            <v>16480.659934469539</v>
          </cell>
        </row>
        <row r="2281">
          <cell r="AB2281" t="str">
            <v>CIELORRASOS [013]</v>
          </cell>
          <cell r="AE2281" t="str">
            <v>Subcontrato de yeseria y cielorraso [S/yeso]</v>
          </cell>
          <cell r="AF2281" t="str">
            <v>MO</v>
          </cell>
          <cell r="AJ2281" t="str">
            <v>-</v>
          </cell>
          <cell r="AN2281">
            <v>-30537.595677622696</v>
          </cell>
        </row>
        <row r="2282">
          <cell r="AB2282" t="str">
            <v>CIELORRASOS [013]</v>
          </cell>
          <cell r="AE2282" t="str">
            <v>Subcontrato de yeseria y cielorraso [S/yeso]</v>
          </cell>
          <cell r="AF2282" t="str">
            <v>MO</v>
          </cell>
          <cell r="AJ2282" t="str">
            <v>-</v>
          </cell>
          <cell r="AN2282">
            <v>-3976.249437190455</v>
          </cell>
        </row>
        <row r="2283">
          <cell r="AB2283" t="str">
            <v>PRELIMINARES [004]</v>
          </cell>
          <cell r="AC2283" t="str">
            <v>OBRADOR [03OB002002]</v>
          </cell>
          <cell r="AE2283" t="str">
            <v>Indice Gral Construccion CAC [IGralCAC]</v>
          </cell>
          <cell r="AF2283" t="str">
            <v>GG</v>
          </cell>
          <cell r="AJ2283" t="str">
            <v>PRELIMINARES [004]OBRADOR [03OB002002]Indice Gral Construccion CAC [IGralCAC]</v>
          </cell>
          <cell r="AN2283">
            <v>494.41979803408617</v>
          </cell>
        </row>
        <row r="2284">
          <cell r="AB2284" t="str">
            <v>SERVICIOS VARIOS [002]</v>
          </cell>
          <cell r="AC2284" t="str">
            <v>FLETES [03VA000032]</v>
          </cell>
          <cell r="AE2284" t="str">
            <v>Indice Gral Construccion CAC [IGralCAC]</v>
          </cell>
          <cell r="AF2284" t="str">
            <v>GG</v>
          </cell>
          <cell r="AJ2284" t="str">
            <v>SERVICIOS VARIOS [002]FLETES [03VA000032]Indice Gral Construccion CAC [IGralCAC]</v>
          </cell>
          <cell r="AN2284">
            <v>131.84527947575631</v>
          </cell>
        </row>
        <row r="2285">
          <cell r="AE2285" t="str">
            <v>Sub Albañileria [S/mamp]</v>
          </cell>
          <cell r="AF2285" t="str">
            <v>MO</v>
          </cell>
          <cell r="AJ2285" t="str">
            <v>-</v>
          </cell>
          <cell r="AN2285">
            <v>427232.89227825304</v>
          </cell>
        </row>
        <row r="2286">
          <cell r="AB2286" t="str">
            <v>INSTALACION ELECTRICA [029]</v>
          </cell>
          <cell r="AC2286" t="str">
            <v>MONTANTE Y TABLEROS x piso [MontyTab]</v>
          </cell>
          <cell r="AE2286" t="str">
            <v>SubContrato de Instalacion electrica [SCElect]</v>
          </cell>
          <cell r="AF2286" t="str">
            <v>MO</v>
          </cell>
          <cell r="AJ2286" t="str">
            <v>INSTALACION ELECTRICA [029]MONTANTE Y TABLEROS x piso [MontyTab]SubContrato de Instalacion electrica [SCElect]</v>
          </cell>
          <cell r="AN2286">
            <v>202232.04637550653</v>
          </cell>
        </row>
        <row r="2287">
          <cell r="AB2287" t="str">
            <v>CIELORRASOS [013]</v>
          </cell>
          <cell r="AE2287" t="str">
            <v>Subcontrato de yeseria y cielorraso [S/yeso]</v>
          </cell>
          <cell r="AF2287" t="str">
            <v>MO</v>
          </cell>
          <cell r="AJ2287" t="str">
            <v>-</v>
          </cell>
          <cell r="AN2287">
            <v>95429.986492570926</v>
          </cell>
        </row>
        <row r="2288">
          <cell r="AB2288" t="str">
            <v>MUEBLES DE COCINA [025]</v>
          </cell>
          <cell r="AC2288" t="str">
            <v>Muebles de cocina MAT+MO [03MU001001]</v>
          </cell>
          <cell r="AE2288" t="str">
            <v>Indice Gral Construccion CAC [IGralCAC]</v>
          </cell>
          <cell r="AF2288" t="str">
            <v>GG</v>
          </cell>
          <cell r="AJ2288" t="str">
            <v>MUEBLES DE COCINA [025]Muebles de cocina MAT+MO [03MU001001]Indice Gral Construccion CAC [IGralCAC]</v>
          </cell>
          <cell r="AN2288">
            <v>3866317.4988117339</v>
          </cell>
        </row>
        <row r="2289">
          <cell r="AB2289" t="str">
            <v>INSTALACION SANITARIA [028]</v>
          </cell>
          <cell r="AE2289" t="str">
            <v>Ud subcontrato por instalacion sanitaria [SCSanit]</v>
          </cell>
          <cell r="AF2289" t="str">
            <v>MO</v>
          </cell>
          <cell r="AJ2289" t="str">
            <v>-</v>
          </cell>
          <cell r="AN2289">
            <v>211529.28541046364</v>
          </cell>
        </row>
        <row r="2290">
          <cell r="AB2290" t="str">
            <v>TECHOS [012]</v>
          </cell>
          <cell r="AC2290" t="str">
            <v>Techos en pisos 12 y 16 [Techos]</v>
          </cell>
          <cell r="AE2290" t="str">
            <v>Indice Gral Construccion CAC [IGralCAC]</v>
          </cell>
          <cell r="AF2290" t="str">
            <v>GG</v>
          </cell>
          <cell r="AJ2290" t="str">
            <v>TECHOS [012]Techos en pisos 12 y 16 [Techos]Indice Gral Construccion CAC [IGralCAC]</v>
          </cell>
          <cell r="AN2290">
            <v>55294.985164448051</v>
          </cell>
        </row>
        <row r="2291">
          <cell r="AB2291" t="str">
            <v>PRELIMINARES [004]</v>
          </cell>
          <cell r="AC2291" t="str">
            <v>OBRADOR [03OB002002]</v>
          </cell>
          <cell r="AE2291" t="str">
            <v>Indice Gral Construccion CAC [IGralCAC]</v>
          </cell>
          <cell r="AF2291" t="str">
            <v>GG</v>
          </cell>
          <cell r="AJ2291" t="str">
            <v>PRELIMINARES [004]OBRADOR [03OB002002]Indice Gral Construccion CAC [IGralCAC]</v>
          </cell>
          <cell r="AN2291">
            <v>135.86767783264378</v>
          </cell>
        </row>
        <row r="2292">
          <cell r="AB2292" t="str">
            <v>HERRERIA [023]</v>
          </cell>
          <cell r="AC2292" t="str">
            <v>Baranda Metalica de Tanque [BarandaTanque]</v>
          </cell>
          <cell r="AE2292" t="str">
            <v>Indice Gral Construccion CAC [IGralCAC]</v>
          </cell>
          <cell r="AF2292" t="str">
            <v>GG</v>
          </cell>
          <cell r="AJ2292" t="str">
            <v>HERRERIA [023]Baranda Metalica de Tanque [BarandaTanque]Indice Gral Construccion CAC [IGralCAC]</v>
          </cell>
          <cell r="AN2292">
            <v>2369.785078476345</v>
          </cell>
        </row>
        <row r="2293">
          <cell r="AB2293" t="str">
            <v>CONDUCTOS Y REJILLAS [017]</v>
          </cell>
          <cell r="AC2293" t="str">
            <v>Rejillas de ventilacion [RejVent]</v>
          </cell>
          <cell r="AE2293" t="str">
            <v>Indice Gral Construccion CAC [IGralCAC]</v>
          </cell>
          <cell r="AF2293" t="str">
            <v>GG</v>
          </cell>
          <cell r="AJ2293" t="str">
            <v>CONDUCTOS Y REJILLAS [017]Rejillas de ventilacion [RejVent]Indice Gral Construccion CAC [IGralCAC]</v>
          </cell>
          <cell r="AN2293">
            <v>1263.8853751873842</v>
          </cell>
        </row>
        <row r="2294">
          <cell r="AB2294" t="str">
            <v>AISLACIONES [010]</v>
          </cell>
          <cell r="AF2294" t="str">
            <v>MO</v>
          </cell>
          <cell r="AJ2294" t="str">
            <v>-</v>
          </cell>
          <cell r="AN2294">
            <v>92406.954487452153</v>
          </cell>
        </row>
        <row r="2295">
          <cell r="AB2295" t="str">
            <v>AISLACIONES [010]</v>
          </cell>
          <cell r="AF2295" t="str">
            <v>MO</v>
          </cell>
          <cell r="AJ2295" t="str">
            <v>-</v>
          </cell>
          <cell r="AN2295">
            <v>50335.495533815396</v>
          </cell>
        </row>
        <row r="2296">
          <cell r="AE2296" t="str">
            <v>Sub Albañileria [S/mamp]</v>
          </cell>
          <cell r="AF2296" t="str">
            <v>MO</v>
          </cell>
          <cell r="AJ2296" t="str">
            <v>-</v>
          </cell>
          <cell r="AN2296">
            <v>373889.0557209698</v>
          </cell>
        </row>
        <row r="2297">
          <cell r="AB2297" t="str">
            <v>INSTALACION ELECTRICA [029]</v>
          </cell>
          <cell r="AC2297" t="str">
            <v>MONTANTE Y TABLEROS x piso [MontyTab]</v>
          </cell>
          <cell r="AE2297" t="str">
            <v>SubContrato de Instalacion electrica [SCElect]</v>
          </cell>
          <cell r="AF2297" t="str">
            <v>MO</v>
          </cell>
          <cell r="AJ2297" t="str">
            <v>INSTALACION ELECTRICA [029]MONTANTE Y TABLEROS x piso [MontyTab]SubContrato de Instalacion electrica [SCElect]</v>
          </cell>
          <cell r="AN2297">
            <v>100896.37388345385</v>
          </cell>
        </row>
        <row r="2298">
          <cell r="AB2298" t="str">
            <v>SERVICIOS VARIOS [002]</v>
          </cell>
          <cell r="AC2298" t="str">
            <v>SERENO [03VA000028]</v>
          </cell>
          <cell r="AE2298" t="str">
            <v>Indice Mano de Obra Construccion CAC [IMoCAC]</v>
          </cell>
          <cell r="AF2298" t="str">
            <v>MO</v>
          </cell>
          <cell r="AJ2298" t="str">
            <v>SERVICIOS VARIOS [002]SERENO [03VA000028]Indice Mano de Obra Construccion CAC [IMoCAC]</v>
          </cell>
          <cell r="AN2298">
            <v>36812.526584432155</v>
          </cell>
        </row>
        <row r="2299">
          <cell r="AB2299" t="str">
            <v>HERRERIA [023]</v>
          </cell>
          <cell r="AC2299" t="str">
            <v>Baranda Tipo 1-Metal y Hormigon [BarandaHormigon]</v>
          </cell>
          <cell r="AE2299" t="str">
            <v>Indice Gral Construccion CAC [IGralCAC]</v>
          </cell>
          <cell r="AF2299" t="str">
            <v>GG</v>
          </cell>
          <cell r="AJ2299" t="str">
            <v>HERRERIA [023]Baranda Tipo 1-Metal y Hormigon [BarandaHormigon]Indice Gral Construccion CAC [IGralCAC]</v>
          </cell>
          <cell r="AN2299">
            <v>78992.835949211498</v>
          </cell>
        </row>
        <row r="2300">
          <cell r="AB2300" t="str">
            <v>CIELORRASOS [013]</v>
          </cell>
          <cell r="AE2300" t="str">
            <v>Subcontrato de yeseria y cielorraso [S/yeso]</v>
          </cell>
          <cell r="AF2300" t="str">
            <v>MO</v>
          </cell>
          <cell r="AJ2300" t="str">
            <v>-</v>
          </cell>
          <cell r="AN2300">
            <v>105178.64738409188</v>
          </cell>
        </row>
        <row r="2301">
          <cell r="AB2301" t="str">
            <v>CIELORRASOS [013]</v>
          </cell>
          <cell r="AF2301" t="str">
            <v>MAT</v>
          </cell>
          <cell r="AJ2301" t="str">
            <v>-</v>
          </cell>
          <cell r="AN2301">
            <v>5854.7432432432424</v>
          </cell>
        </row>
        <row r="2302">
          <cell r="AB2302" t="str">
            <v>CIELORRASOS [013]</v>
          </cell>
          <cell r="AF2302" t="str">
            <v>MAT</v>
          </cell>
          <cell r="AJ2302" t="str">
            <v>-</v>
          </cell>
          <cell r="AN2302">
            <v>683.05337837837828</v>
          </cell>
        </row>
        <row r="2303">
          <cell r="AB2303" t="str">
            <v>CIELORRASOS [013]</v>
          </cell>
          <cell r="AE2303" t="str">
            <v>LISTON SALIGNA 1"x1 1/2" EN BRUTO [Liston]</v>
          </cell>
          <cell r="AF2303" t="str">
            <v>MAT</v>
          </cell>
          <cell r="AJ2303" t="str">
            <v>-</v>
          </cell>
          <cell r="AN2303">
            <v>5366.8479729729734</v>
          </cell>
        </row>
        <row r="2304">
          <cell r="AB2304" t="str">
            <v>TECHOS [012]</v>
          </cell>
          <cell r="AC2304" t="str">
            <v>Techos en pisos 12 y 16 [Techos]</v>
          </cell>
          <cell r="AE2304" t="str">
            <v>Indice Gral Construccion CAC [IGralCAC]</v>
          </cell>
          <cell r="AF2304" t="str">
            <v>GG</v>
          </cell>
          <cell r="AJ2304" t="str">
            <v>TECHOS [012]Techos en pisos 12 y 16 [Techos]Indice Gral Construccion CAC [IGralCAC]</v>
          </cell>
          <cell r="AN2304">
            <v>15798.567189842301</v>
          </cell>
        </row>
        <row r="2305">
          <cell r="AB2305" t="str">
            <v>TASA DE DERECHOS Y SERVICIOS [001]</v>
          </cell>
          <cell r="AC2305" t="str">
            <v>PERMISOS MUNICIPALES [03VA000100]</v>
          </cell>
          <cell r="AE2305" t="str">
            <v>Indice Gral Construccion CAC [IGralCAC]</v>
          </cell>
          <cell r="AF2305" t="str">
            <v>GG</v>
          </cell>
          <cell r="AJ2305" t="str">
            <v>TASA DE DERECHOS Y SERVICIOS [001]PERMISOS MUNICIPALES [03VA000100]Indice Gral Construccion CAC [IGralCAC]</v>
          </cell>
          <cell r="AN2305">
            <v>442.3598813155844</v>
          </cell>
        </row>
        <row r="2306">
          <cell r="AB2306" t="str">
            <v>SERVICIOS VARIOS [002]</v>
          </cell>
          <cell r="AC2306" t="str">
            <v>FLETES [03VA000032]</v>
          </cell>
          <cell r="AE2306" t="str">
            <v>Indice Gral Construccion CAC [IGralCAC]</v>
          </cell>
          <cell r="AF2306" t="str">
            <v>GG</v>
          </cell>
          <cell r="AJ2306" t="str">
            <v>SERVICIOS VARIOS [002]FLETES [03VA000032]Indice Gral Construccion CAC [IGralCAC]</v>
          </cell>
          <cell r="AN2306">
            <v>157.98567189842302</v>
          </cell>
        </row>
        <row r="2307">
          <cell r="AB2307" t="str">
            <v>TASA DE DERECHOS Y SERVICIOS [001]</v>
          </cell>
          <cell r="AC2307" t="str">
            <v>PERMISOS MUNICIPALES [03VA000100]</v>
          </cell>
          <cell r="AE2307" t="str">
            <v>Indice Gral Construccion CAC [IGralCAC]</v>
          </cell>
          <cell r="AF2307" t="str">
            <v>GG</v>
          </cell>
          <cell r="AJ2307" t="str">
            <v>TASA DE DERECHOS Y SERVICIOS [001]PERMISOS MUNICIPALES [03VA000100]Indice Gral Construccion CAC [IGralCAC]</v>
          </cell>
          <cell r="AN2307">
            <v>442.3598813155844</v>
          </cell>
        </row>
        <row r="2308">
          <cell r="AB2308" t="str">
            <v>TASA DE DERECHOS Y SERVICIOS [001]</v>
          </cell>
          <cell r="AC2308" t="str">
            <v>PERMISOS MUNICIPALES [03VA000100]</v>
          </cell>
          <cell r="AE2308" t="str">
            <v>Indice Gral Construccion CAC [IGralCAC]</v>
          </cell>
          <cell r="AF2308" t="str">
            <v>GG</v>
          </cell>
          <cell r="AJ2308" t="str">
            <v>TASA DE DERECHOS Y SERVICIOS [001]PERMISOS MUNICIPALES [03VA000100]Indice Gral Construccion CAC [IGralCAC]</v>
          </cell>
          <cell r="AN2308">
            <v>157.98567189842302</v>
          </cell>
        </row>
        <row r="2309">
          <cell r="AB2309" t="str">
            <v>TELECOMUNICACIONES [031]</v>
          </cell>
          <cell r="AC2309" t="str">
            <v>MONTANTE TELEFONICA DE 575X410X420 MM [Montante]</v>
          </cell>
          <cell r="AE2309" t="str">
            <v>Indice Materiales Construccion CAC [IMatCAC]</v>
          </cell>
          <cell r="AF2309" t="str">
            <v>MAT</v>
          </cell>
          <cell r="AJ2309" t="str">
            <v>TELECOMUNICACIONES [031]MONTANTE TELEFONICA DE 575X410X420 MM [Montante]Indice Materiales Construccion CAC [IMatCAC]</v>
          </cell>
          <cell r="AN2309">
            <v>73184.290540540547</v>
          </cell>
        </row>
        <row r="2310">
          <cell r="AB2310" t="str">
            <v>CIELORRASOS [013]</v>
          </cell>
          <cell r="AF2310" t="str">
            <v>MAT</v>
          </cell>
          <cell r="AJ2310" t="str">
            <v>-</v>
          </cell>
          <cell r="AN2310">
            <v>11709.486486486485</v>
          </cell>
        </row>
        <row r="2311">
          <cell r="AB2311" t="str">
            <v>TECHOS [012]</v>
          </cell>
          <cell r="AC2311" t="str">
            <v>Techos en pisos 12 y 16 [Techos]</v>
          </cell>
          <cell r="AE2311" t="str">
            <v>Indice Gral Construccion CAC [IGralCAC]</v>
          </cell>
          <cell r="AF2311" t="str">
            <v>GG</v>
          </cell>
          <cell r="AJ2311" t="str">
            <v>TECHOS [012]Techos en pisos 12 y 16 [Techos]Indice Gral Construccion CAC [IGralCAC]</v>
          </cell>
          <cell r="AN2311">
            <v>15798.567189842301</v>
          </cell>
        </row>
        <row r="2312">
          <cell r="AB2312" t="str">
            <v>HERRERIA [023]</v>
          </cell>
          <cell r="AC2312" t="str">
            <v>Baranda Tipo 1-Metal y Hormigon [BarandaHormigon]</v>
          </cell>
          <cell r="AE2312" t="str">
            <v>Indice Gral Construccion CAC [IGralCAC]</v>
          </cell>
          <cell r="AF2312" t="str">
            <v>GG</v>
          </cell>
          <cell r="AJ2312" t="str">
            <v>HERRERIA [023]Baranda Tipo 1-Metal y Hormigon [BarandaHormigon]Indice Gral Construccion CAC [IGralCAC]</v>
          </cell>
          <cell r="AN2312">
            <v>142187.10470858071</v>
          </cell>
        </row>
        <row r="2313">
          <cell r="AB2313" t="str">
            <v>TASA DE DERECHOS Y SERVICIOS [001]</v>
          </cell>
          <cell r="AC2313" t="str">
            <v>PERMISOS MUNICIPALES [03VA000100]</v>
          </cell>
          <cell r="AE2313" t="str">
            <v>Indice Gral Construccion CAC [IGralCAC]</v>
          </cell>
          <cell r="AF2313" t="str">
            <v>GG</v>
          </cell>
          <cell r="AJ2313" t="str">
            <v>TASA DE DERECHOS Y SERVICIOS [001]PERMISOS MUNICIPALES [03VA000100]Indice Gral Construccion CAC [IGralCAC]</v>
          </cell>
          <cell r="AN2313">
            <v>442.3598813155844</v>
          </cell>
        </row>
        <row r="2314">
          <cell r="AB2314" t="str">
            <v>TASA DE DERECHOS Y SERVICIOS [001]</v>
          </cell>
          <cell r="AC2314" t="str">
            <v>PERMISOS MUNICIPALES [03VA000100]</v>
          </cell>
          <cell r="AE2314" t="str">
            <v>Indice Gral Construccion CAC [IGralCAC]</v>
          </cell>
          <cell r="AF2314" t="str">
            <v>GG</v>
          </cell>
          <cell r="AJ2314" t="str">
            <v>TASA DE DERECHOS Y SERVICIOS [001]PERMISOS MUNICIPALES [03VA000100]Indice Gral Construccion CAC [IGralCAC]</v>
          </cell>
          <cell r="AN2314">
            <v>157.98567189842302</v>
          </cell>
        </row>
        <row r="2315">
          <cell r="AB2315" t="str">
            <v>TASA DE DERECHOS Y SERVICIOS [001]</v>
          </cell>
          <cell r="AC2315" t="str">
            <v>PERMISOS MUNICIPALES [03VA000100]</v>
          </cell>
          <cell r="AE2315" t="str">
            <v>Indice Gral Construccion CAC [IGralCAC]</v>
          </cell>
          <cell r="AF2315" t="str">
            <v>GG</v>
          </cell>
          <cell r="AJ2315" t="str">
            <v>TASA DE DERECHOS Y SERVICIOS [001]PERMISOS MUNICIPALES [03VA000100]Indice Gral Construccion CAC [IGralCAC]</v>
          </cell>
          <cell r="AN2315">
            <v>442.3598813155844</v>
          </cell>
        </row>
        <row r="2316">
          <cell r="AB2316" t="str">
            <v>SERVICIOS VARIOS [002]</v>
          </cell>
          <cell r="AC2316" t="str">
            <v>FLETES [03VA000032]</v>
          </cell>
          <cell r="AE2316" t="str">
            <v>Indice Gral Construccion CAC [IGralCAC]</v>
          </cell>
          <cell r="AF2316" t="str">
            <v>GG</v>
          </cell>
          <cell r="AJ2316" t="str">
            <v>SERVICIOS VARIOS [002]FLETES [03VA000032]Indice Gral Construccion CAC [IGralCAC]</v>
          </cell>
          <cell r="AN2316">
            <v>157.98567189842302</v>
          </cell>
        </row>
        <row r="2317">
          <cell r="AB2317" t="str">
            <v>TASA DE DERECHOS Y SERVICIOS [001]</v>
          </cell>
          <cell r="AC2317" t="str">
            <v>TASAS, DERECHOS, SERVICIOS [98TD000001]</v>
          </cell>
          <cell r="AE2317" t="str">
            <v>Indice Gral Construccion CAC [IGralCAC]</v>
          </cell>
          <cell r="AF2317" t="str">
            <v>GG</v>
          </cell>
          <cell r="AJ2317" t="str">
            <v>TASA DE DERECHOS Y SERVICIOS [001]TASAS, DERECHOS, SERVICIOS [98TD000001]Indice Gral Construccion CAC [IGralCAC]</v>
          </cell>
          <cell r="AN2317">
            <v>437.62031115863175</v>
          </cell>
        </row>
        <row r="2318">
          <cell r="AB2318" t="str">
            <v>TASA DE DERECHOS Y SERVICIOS [001]</v>
          </cell>
          <cell r="AC2318" t="str">
            <v>TASAS, DERECHOS, SERVICIOS [98TD000001]</v>
          </cell>
          <cell r="AE2318" t="str">
            <v>Indice Gral Construccion CAC [IGralCAC]</v>
          </cell>
          <cell r="AF2318" t="str">
            <v>GG</v>
          </cell>
          <cell r="AJ2318" t="str">
            <v>TASA DE DERECHOS Y SERVICIOS [001]TASAS, DERECHOS, SERVICIOS [98TD000001]Indice Gral Construccion CAC [IGralCAC]</v>
          </cell>
          <cell r="AN2318">
            <v>439.20016787761597</v>
          </cell>
        </row>
        <row r="2319">
          <cell r="AB2319" t="str">
            <v>TASA DE DERECHOS Y SERVICIOS [001]</v>
          </cell>
          <cell r="AC2319" t="str">
            <v>TASAS, DERECHOS, SERVICIOS [98TD000001]</v>
          </cell>
          <cell r="AE2319" t="str">
            <v>Indice Gral Construccion CAC [IGralCAC]</v>
          </cell>
          <cell r="AF2319" t="str">
            <v>GG</v>
          </cell>
          <cell r="AJ2319" t="str">
            <v>TASA DE DERECHOS Y SERVICIOS [001]TASAS, DERECHOS, SERVICIOS [98TD000001]Indice Gral Construccion CAC [IGralCAC]</v>
          </cell>
          <cell r="AN2319">
            <v>437.62031115863175</v>
          </cell>
        </row>
        <row r="2320">
          <cell r="AB2320" t="str">
            <v>TASA DE DERECHOS Y SERVICIOS [001]</v>
          </cell>
          <cell r="AC2320" t="str">
            <v>TASAS, DERECHOS, SERVICIOS [98TD000001]</v>
          </cell>
          <cell r="AE2320" t="str">
            <v>Indice Gral Construccion CAC [IGralCAC]</v>
          </cell>
          <cell r="AF2320" t="str">
            <v>GG</v>
          </cell>
          <cell r="AJ2320" t="str">
            <v>TASA DE DERECHOS Y SERVICIOS [001]TASAS, DERECHOS, SERVICIOS [98TD000001]Indice Gral Construccion CAC [IGralCAC]</v>
          </cell>
          <cell r="AN2320">
            <v>439.20016787761597</v>
          </cell>
        </row>
        <row r="2321">
          <cell r="AE2321" t="str">
            <v>Sub Albañileria [S/mamp]</v>
          </cell>
          <cell r="AF2321" t="str">
            <v>MO</v>
          </cell>
          <cell r="AJ2321" t="str">
            <v>-</v>
          </cell>
          <cell r="AN2321">
            <v>369820.89589536365</v>
          </cell>
        </row>
        <row r="2322">
          <cell r="AE2322" t="str">
            <v>Sub Albañileria [S/mamp]</v>
          </cell>
          <cell r="AF2322" t="str">
            <v>MO</v>
          </cell>
          <cell r="AJ2322" t="str">
            <v>-</v>
          </cell>
          <cell r="AN2322">
            <v>120204.16843896214</v>
          </cell>
        </row>
        <row r="2323">
          <cell r="AB2323" t="str">
            <v>INSTALACION ELECTRICA [029]</v>
          </cell>
          <cell r="AC2323" t="str">
            <v>MONTANTE Y TABLEROS x piso [MontyTab]</v>
          </cell>
          <cell r="AE2323" t="str">
            <v>SubContrato de Instalacion electrica [SCElect]</v>
          </cell>
          <cell r="AF2323" t="str">
            <v>MO</v>
          </cell>
          <cell r="AJ2323" t="str">
            <v>INSTALACION ELECTRICA [029]MONTANTE Y TABLEROS x piso [MontyTab]SubContrato de Instalacion electrica [SCElect]</v>
          </cell>
          <cell r="AN2323">
            <v>100896.37388345385</v>
          </cell>
        </row>
        <row r="2324">
          <cell r="AB2324" t="str">
            <v>CIELORRASOS [013]</v>
          </cell>
          <cell r="AE2324" t="str">
            <v>Subcontrato de yeseria y cielorraso [S/yeso]</v>
          </cell>
          <cell r="AF2324" t="str">
            <v>MO</v>
          </cell>
          <cell r="AJ2324" t="str">
            <v>-</v>
          </cell>
          <cell r="AN2324">
            <v>112691.40791152701</v>
          </cell>
        </row>
        <row r="2325">
          <cell r="AB2325" t="str">
            <v>CIELORRASOS [013]</v>
          </cell>
          <cell r="AF2325" t="str">
            <v>MAT</v>
          </cell>
          <cell r="AJ2325" t="str">
            <v>-</v>
          </cell>
          <cell r="AN2325">
            <v>11709.486486486485</v>
          </cell>
        </row>
        <row r="2326">
          <cell r="AB2326" t="str">
            <v>CIELORRASOS [013]</v>
          </cell>
          <cell r="AE2326" t="str">
            <v>LISTON SALIGNA 1"x1 1/2" EN BRUTO [Liston]</v>
          </cell>
          <cell r="AF2326" t="str">
            <v>MAT</v>
          </cell>
          <cell r="AJ2326" t="str">
            <v>-</v>
          </cell>
          <cell r="AN2326">
            <v>16100.543918918916</v>
          </cell>
        </row>
        <row r="2327">
          <cell r="AB2327" t="str">
            <v>TECHOS [012]</v>
          </cell>
          <cell r="AC2327" t="str">
            <v>Techos en pisos 12 y 16 [Techos]</v>
          </cell>
          <cell r="AE2327" t="str">
            <v>Indice Gral Construccion CAC [IGralCAC]</v>
          </cell>
          <cell r="AF2327" t="str">
            <v>GG</v>
          </cell>
          <cell r="AJ2327" t="str">
            <v>TECHOS [012]Techos en pisos 12 y 16 [Techos]Indice Gral Construccion CAC [IGralCAC]</v>
          </cell>
          <cell r="AN2327">
            <v>15798.567189842301</v>
          </cell>
        </row>
        <row r="2328">
          <cell r="AB2328" t="str">
            <v>TASA DE DERECHOS Y SERVICIOS [001]</v>
          </cell>
          <cell r="AC2328" t="str">
            <v>IIBB [IIBB]</v>
          </cell>
          <cell r="AE2328" t="str">
            <v>Indice Gral Construccion CAC [IGralCAC]</v>
          </cell>
          <cell r="AF2328" t="str">
            <v>GG</v>
          </cell>
          <cell r="AJ2328" t="str">
            <v>TASA DE DERECHOS Y SERVICIOS [001]IIBB [IIBB]Indice Gral Construccion CAC [IGralCAC]</v>
          </cell>
          <cell r="AN2328">
            <v>35159.711280994037</v>
          </cell>
        </row>
        <row r="2329">
          <cell r="AB2329" t="str">
            <v>TASA DE DERECHOS Y SERVICIOS [001]</v>
          </cell>
          <cell r="AC2329" t="str">
            <v>TEM [TEM]</v>
          </cell>
          <cell r="AE2329" t="str">
            <v>Indice Gral Construccion CAC [IGralCAC]</v>
          </cell>
          <cell r="AF2329" t="str">
            <v>GG</v>
          </cell>
          <cell r="AJ2329" t="str">
            <v>TASA DE DERECHOS Y SERVICIOS [001]TEM [TEM]Indice Gral Construccion CAC [IGralCAC]</v>
          </cell>
          <cell r="AN2329">
            <v>23192.296634688497</v>
          </cell>
        </row>
        <row r="2330">
          <cell r="AB2330" t="str">
            <v>CIELORRASOS [013]</v>
          </cell>
          <cell r="AE2330" t="str">
            <v>Subcontrato de yeseria y cielorraso [S/yeso]</v>
          </cell>
          <cell r="AF2330" t="str">
            <v>MO</v>
          </cell>
          <cell r="AJ2330" t="str">
            <v>-</v>
          </cell>
          <cell r="AN2330">
            <v>-70920.459378987667</v>
          </cell>
        </row>
        <row r="2331">
          <cell r="AB2331" t="str">
            <v>TELECOMUNICACIONES [031]</v>
          </cell>
          <cell r="AC2331" t="str">
            <v>MONTANTE TELEFONICA DE 575X410X420 MM [Montante]</v>
          </cell>
          <cell r="AE2331" t="str">
            <v>Indice Materiales Construccion CAC [IMatCAC]</v>
          </cell>
          <cell r="AF2331" t="str">
            <v>MAT</v>
          </cell>
          <cell r="AJ2331" t="str">
            <v>TELECOMUNICACIONES [031]MONTANTE TELEFONICA DE 575X410X420 MM [Montante]Indice Materiales Construccion CAC [IMatCAC]</v>
          </cell>
          <cell r="AN2331">
            <v>29761.611486486487</v>
          </cell>
        </row>
        <row r="2332">
          <cell r="AB2332" t="str">
            <v>TELECOMUNICACIONES [031]</v>
          </cell>
          <cell r="AC2332" t="str">
            <v>MONTANTE TELEFONICA DE 575X410X420 MM [Montante]</v>
          </cell>
          <cell r="AE2332" t="str">
            <v>Indice Materiales Construccion CAC [IMatCAC]</v>
          </cell>
          <cell r="AF2332" t="str">
            <v>MAT</v>
          </cell>
          <cell r="AJ2332" t="str">
            <v>TELECOMUNICACIONES [031]MONTANTE TELEFONICA DE 575X410X420 MM [Montante]Indice Materiales Construccion CAC [IMatCAC]</v>
          </cell>
          <cell r="AN2332">
            <v>6830.5337837837842</v>
          </cell>
        </row>
        <row r="2333">
          <cell r="AB2333" t="str">
            <v>TECHOS [012]</v>
          </cell>
          <cell r="AC2333" t="str">
            <v>Canaleta Doble : 0.35x0.15 Cubierta [Canaleta]</v>
          </cell>
          <cell r="AE2333" t="str">
            <v>Indice Gral Construccion CAC [IGralCAC]</v>
          </cell>
          <cell r="AF2333" t="str">
            <v>GG</v>
          </cell>
          <cell r="AJ2333" t="str">
            <v>TECHOS [012]Canaleta Doble : 0.35x0.15 Cubierta [Canaleta]Indice Gral Construccion CAC [IGralCAC]</v>
          </cell>
          <cell r="AN2333">
            <v>28437.42094171614</v>
          </cell>
        </row>
        <row r="2334">
          <cell r="AB2334" t="str">
            <v>AISLACIONES [010]</v>
          </cell>
          <cell r="AF2334" t="str">
            <v>MO</v>
          </cell>
          <cell r="AJ2334" t="str">
            <v>-</v>
          </cell>
          <cell r="AN2334">
            <v>30051.042109740534</v>
          </cell>
        </row>
        <row r="2335">
          <cell r="AE2335" t="str">
            <v>Sub Albañileria [S/mamp]</v>
          </cell>
          <cell r="AF2335" t="str">
            <v>MO</v>
          </cell>
          <cell r="AJ2335" t="str">
            <v>-</v>
          </cell>
          <cell r="AN2335">
            <v>339354.39812845597</v>
          </cell>
        </row>
        <row r="2336">
          <cell r="AB2336" t="str">
            <v>INSTALACION SANITARIA [028]</v>
          </cell>
          <cell r="AE2336" t="str">
            <v>Ud subcontrato por instalacion sanitaria [SCSanit]</v>
          </cell>
          <cell r="AF2336" t="str">
            <v>MO</v>
          </cell>
          <cell r="AJ2336" t="str">
            <v>-</v>
          </cell>
          <cell r="AN2336">
            <v>101424.53597405358</v>
          </cell>
        </row>
        <row r="2337">
          <cell r="AB2337" t="str">
            <v>CIELORRASOS [013]</v>
          </cell>
          <cell r="AF2337" t="str">
            <v>MAT</v>
          </cell>
          <cell r="AJ2337" t="str">
            <v>-</v>
          </cell>
          <cell r="AN2337">
            <v>15336.318584070797</v>
          </cell>
        </row>
        <row r="2338">
          <cell r="AB2338" t="str">
            <v>CIELORRASOS [013]</v>
          </cell>
          <cell r="AE2338" t="str">
            <v>Subcontrato de yeseria y cielorraso [S/yeso]</v>
          </cell>
          <cell r="AF2338" t="str">
            <v>MO</v>
          </cell>
          <cell r="AJ2338" t="str">
            <v>-</v>
          </cell>
          <cell r="AN2338">
            <v>90153.126329221603</v>
          </cell>
        </row>
        <row r="2339">
          <cell r="AB2339" t="str">
            <v>TASA DE DERECHOS Y SERVICIOS [001]</v>
          </cell>
          <cell r="AC2339" t="str">
            <v>TASAS, DERECHOS, SERVICIOS [98TD000001]</v>
          </cell>
          <cell r="AE2339" t="str">
            <v>Indice Gral Construccion CAC [IGralCAC]</v>
          </cell>
          <cell r="AF2339" t="str">
            <v>GG</v>
          </cell>
          <cell r="AJ2339" t="str">
            <v>TASA DE DERECHOS Y SERVICIOS [001]TASAS, DERECHOS, SERVICIOS [98TD000001]Indice Gral Construccion CAC [IGralCAC]</v>
          </cell>
          <cell r="AN2339">
            <v>52360.832116248603</v>
          </cell>
        </row>
        <row r="2340">
          <cell r="AB2340" t="str">
            <v>TASA DE DERECHOS Y SERVICIOS [001]</v>
          </cell>
          <cell r="AC2340" t="str">
            <v>TASAS, DERECHOS, SERVICIOS [98TD000001]</v>
          </cell>
          <cell r="AE2340" t="str">
            <v>Indice Gral Construccion CAC [IGralCAC]</v>
          </cell>
          <cell r="AF2340" t="str">
            <v>GG</v>
          </cell>
          <cell r="AJ2340" t="str">
            <v>TASA DE DERECHOS Y SERVICIOS [001]TASAS, DERECHOS, SERVICIOS [98TD000001]Indice Gral Construccion CAC [IGralCAC]</v>
          </cell>
          <cell r="AN2340">
            <v>53271.328532908337</v>
          </cell>
        </row>
        <row r="2341">
          <cell r="AB2341" t="str">
            <v>SEGURIDAD E HIGIENE [036]</v>
          </cell>
          <cell r="AC2341" t="str">
            <v>VISITA TECNICO HIGUIENE Y SEGURIDAD [03TP000400]</v>
          </cell>
          <cell r="AE2341" t="str">
            <v>Indice Gral Construccion CAC [IGralCAC]</v>
          </cell>
          <cell r="AF2341" t="str">
            <v>GG</v>
          </cell>
          <cell r="AJ2341" t="str">
            <v>SEGURIDAD E HIGIENE [036]VISITA TECNICO HIGUIENE Y SEGURIDAD [03TP000400]Indice Gral Construccion CAC [IGralCAC]</v>
          </cell>
          <cell r="AN2341">
            <v>3124.6123531966414</v>
          </cell>
        </row>
        <row r="2342">
          <cell r="AB2342" t="str">
            <v>CONTRAPISOS Y CARPETAS [014]</v>
          </cell>
          <cell r="AC2342" t="str">
            <v>Carpetas de nivelacion [C.Nivel]</v>
          </cell>
          <cell r="AF2342" t="str">
            <v>MAT</v>
          </cell>
          <cell r="AJ2342" t="str">
            <v>-</v>
          </cell>
          <cell r="AN2342">
            <v>7668.1592920353987</v>
          </cell>
        </row>
        <row r="2343">
          <cell r="AB2343" t="str">
            <v>CIELORRASOS [013]</v>
          </cell>
          <cell r="AF2343" t="str">
            <v>MO</v>
          </cell>
          <cell r="AJ2343" t="str">
            <v>-</v>
          </cell>
          <cell r="AN2343">
            <v>30051.042109740534</v>
          </cell>
        </row>
        <row r="2344">
          <cell r="AB2344" t="str">
            <v>CONTRAPISOS Y CARPETAS [014]</v>
          </cell>
          <cell r="AC2344" t="str">
            <v>Carpetas de nivelacion [C.Nivel]</v>
          </cell>
          <cell r="AF2344" t="str">
            <v>MAT</v>
          </cell>
          <cell r="AJ2344" t="str">
            <v>-</v>
          </cell>
          <cell r="AN2344">
            <v>3834.0796460176994</v>
          </cell>
        </row>
        <row r="2345">
          <cell r="AB2345" t="str">
            <v>CONTRAPISOS Y CARPETAS [014]</v>
          </cell>
          <cell r="AC2345" t="str">
            <v>Carpetas de nivelacion [C.Nivel]</v>
          </cell>
          <cell r="AF2345" t="str">
            <v>MAT</v>
          </cell>
          <cell r="AJ2345" t="str">
            <v>-</v>
          </cell>
          <cell r="AN2345">
            <v>7668.1592920353987</v>
          </cell>
        </row>
        <row r="2346">
          <cell r="AB2346" t="str">
            <v>CONTRAPISOS Y CARPETAS [014]</v>
          </cell>
          <cell r="AC2346" t="str">
            <v>Carpetas de nivelacion [C.Nivel]</v>
          </cell>
          <cell r="AF2346" t="str">
            <v>MAT</v>
          </cell>
          <cell r="AJ2346" t="str">
            <v>-</v>
          </cell>
          <cell r="AN2346">
            <v>7668.1592920353987</v>
          </cell>
        </row>
        <row r="2347">
          <cell r="AB2347" t="str">
            <v>REVOQUES [011]</v>
          </cell>
          <cell r="AF2347" t="str">
            <v>MAT</v>
          </cell>
          <cell r="AJ2347" t="str">
            <v>-</v>
          </cell>
          <cell r="AN2347">
            <v>19170.398230088496</v>
          </cell>
        </row>
        <row r="2348">
          <cell r="AB2348" t="str">
            <v>REVOQUES [011]</v>
          </cell>
          <cell r="AF2348" t="str">
            <v>MAT</v>
          </cell>
          <cell r="AJ2348" t="str">
            <v>-</v>
          </cell>
          <cell r="AN2348">
            <v>11502.238938053099</v>
          </cell>
        </row>
        <row r="2349">
          <cell r="AB2349" t="str">
            <v>REVOQUES [011]</v>
          </cell>
          <cell r="AF2349" t="str">
            <v>MAT</v>
          </cell>
          <cell r="AJ2349" t="str">
            <v>-</v>
          </cell>
          <cell r="AN2349">
            <v>3834.0796460176994</v>
          </cell>
        </row>
        <row r="2350">
          <cell r="AB2350" t="str">
            <v>INSTALACION ELECTRICA [029]</v>
          </cell>
          <cell r="AC2350" t="str">
            <v>Adicionales vs segun pto 3061 [Adic3061]</v>
          </cell>
          <cell r="AE2350" t="str">
            <v>SubContrato de Instalacion electrica [SCElect]</v>
          </cell>
          <cell r="AF2350" t="str">
            <v>MO</v>
          </cell>
          <cell r="AJ2350" t="str">
            <v>INSTALACION ELECTRICA [029]Adicionales vs segun pto 3061 [Adic3061]SubContrato de Instalacion electrica [SCElect]</v>
          </cell>
          <cell r="AN2350">
            <v>105043.41769459804</v>
          </cell>
        </row>
        <row r="2351">
          <cell r="AB2351" t="str">
            <v>TASA DE DERECHOS Y SERVICIOS [001]</v>
          </cell>
          <cell r="AC2351" t="str">
            <v>PERMISOS MUNICIPALES [03VA000100]</v>
          </cell>
          <cell r="AE2351" t="str">
            <v>Indice Gral Construccion CAC [IGralCAC]</v>
          </cell>
          <cell r="AF2351" t="str">
            <v>GG</v>
          </cell>
          <cell r="AJ2351" t="str">
            <v>TASA DE DERECHOS Y SERVICIOS [001]PERMISOS MUNICIPALES [03VA000100]Indice Gral Construccion CAC [IGralCAC]</v>
          </cell>
          <cell r="AN2351">
            <v>437.44572944752974</v>
          </cell>
        </row>
        <row r="2352">
          <cell r="AB2352" t="str">
            <v>TASA DE DERECHOS Y SERVICIOS [001]</v>
          </cell>
          <cell r="AC2352" t="str">
            <v>PERMISOS MUNICIPALES [03VA000100]</v>
          </cell>
          <cell r="AE2352" t="str">
            <v>Indice Gral Construccion CAC [IGralCAC]</v>
          </cell>
          <cell r="AF2352" t="str">
            <v>GG</v>
          </cell>
          <cell r="AJ2352" t="str">
            <v>TASA DE DERECHOS Y SERVICIOS [001]PERMISOS MUNICIPALES [03VA000100]Indice Gral Construccion CAC [IGralCAC]</v>
          </cell>
          <cell r="AN2352">
            <v>156.23061765983206</v>
          </cell>
        </row>
        <row r="2353">
          <cell r="AB2353" t="str">
            <v>AISLACIONES [010]</v>
          </cell>
          <cell r="AF2353" t="str">
            <v>MO</v>
          </cell>
          <cell r="AJ2353" t="str">
            <v>-</v>
          </cell>
          <cell r="AN2353">
            <v>67614.844746916206</v>
          </cell>
        </row>
        <row r="2354">
          <cell r="AB2354" t="str">
            <v>HERRERIA [023]</v>
          </cell>
          <cell r="AC2354" t="str">
            <v>Baranda Tipo 1-Metal y Hormigon [BarandaHormigon]</v>
          </cell>
          <cell r="AE2354" t="str">
            <v>Indice Gral Construccion CAC [IGralCAC]</v>
          </cell>
          <cell r="AF2354" t="str">
            <v>GG</v>
          </cell>
          <cell r="AJ2354" t="str">
            <v>HERRERIA [023]Baranda Tipo 1-Metal y Hormigon [BarandaHormigon]Indice Gral Construccion CAC [IGralCAC]</v>
          </cell>
          <cell r="AN2354">
            <v>46869.185297949618</v>
          </cell>
        </row>
        <row r="2355">
          <cell r="AE2355" t="str">
            <v>Sub Albañileria [S/mamp]</v>
          </cell>
          <cell r="AF2355" t="str">
            <v>MO</v>
          </cell>
          <cell r="AJ2355" t="str">
            <v>-</v>
          </cell>
          <cell r="AN2355">
            <v>437228.38845172268</v>
          </cell>
        </row>
        <row r="2356">
          <cell r="AB2356" t="str">
            <v>HERRERIA [023]</v>
          </cell>
          <cell r="AC2356" t="str">
            <v>Baranda Metalica de Tanque [BarandaTanque]</v>
          </cell>
          <cell r="AE2356" t="str">
            <v>Indice Gral Construccion CAC [IGralCAC]</v>
          </cell>
          <cell r="AF2356" t="str">
            <v>GG</v>
          </cell>
          <cell r="AJ2356" t="str">
            <v>HERRERIA [023]Baranda Metalica de Tanque [BarandaTanque]Indice Gral Construccion CAC [IGralCAC]</v>
          </cell>
          <cell r="AN2356">
            <v>17966.521030880685</v>
          </cell>
        </row>
        <row r="2357">
          <cell r="AB2357" t="str">
            <v>HERRERIA [023]</v>
          </cell>
          <cell r="AC2357" t="str">
            <v>Baranda Metalica de escaleras Duplex [BarandaDuplex]</v>
          </cell>
          <cell r="AE2357" t="str">
            <v>Indice Gral Construccion CAC [IGralCAC]</v>
          </cell>
          <cell r="AF2357" t="str">
            <v>GG</v>
          </cell>
          <cell r="AJ2357" t="str">
            <v>HERRERIA [023]Baranda Metalica de escaleras Duplex [BarandaDuplex]Indice Gral Construccion CAC [IGralCAC]</v>
          </cell>
          <cell r="AN2357">
            <v>156230.61765983206</v>
          </cell>
        </row>
        <row r="2358">
          <cell r="AB2358" t="str">
            <v>CIELORRASOS [013]</v>
          </cell>
          <cell r="AF2358" t="str">
            <v>MAT</v>
          </cell>
          <cell r="AJ2358" t="str">
            <v>-</v>
          </cell>
          <cell r="AN2358">
            <v>9585.1991150442464</v>
          </cell>
        </row>
        <row r="2359">
          <cell r="AB2359" t="str">
            <v>CIELORRASOS [013]</v>
          </cell>
          <cell r="AE2359" t="str">
            <v>METAL DESPLEGADO MEDIANO(0.75x2M) [MetalDesple]</v>
          </cell>
          <cell r="AF2359" t="str">
            <v>MAT</v>
          </cell>
          <cell r="AJ2359" t="str">
            <v>-</v>
          </cell>
          <cell r="AN2359">
            <v>13579.032079646018</v>
          </cell>
        </row>
        <row r="2360">
          <cell r="AB2360" t="str">
            <v>CIELORRASOS [013]</v>
          </cell>
          <cell r="AF2360" t="str">
            <v>MAT</v>
          </cell>
          <cell r="AJ2360" t="str">
            <v>-</v>
          </cell>
          <cell r="AN2360">
            <v>5990.7494469026551</v>
          </cell>
        </row>
        <row r="2361">
          <cell r="AB2361" t="str">
            <v>CIELORRASOS [013]</v>
          </cell>
          <cell r="AF2361" t="str">
            <v>MAT</v>
          </cell>
          <cell r="AJ2361" t="str">
            <v>-</v>
          </cell>
          <cell r="AN2361">
            <v>5990.7494469026551</v>
          </cell>
        </row>
        <row r="2362">
          <cell r="AB2362" t="str">
            <v>CIELORRASOS [013]</v>
          </cell>
          <cell r="AF2362" t="str">
            <v>MAT</v>
          </cell>
          <cell r="AJ2362" t="str">
            <v>-</v>
          </cell>
          <cell r="AN2362">
            <v>9585.1991150442464</v>
          </cell>
        </row>
        <row r="2363">
          <cell r="AB2363" t="str">
            <v>CIELORRASOS [013]</v>
          </cell>
          <cell r="AE2363" t="str">
            <v>METAL DESPLEGADO MEDIANO(0.75x2M) [MetalDesple]</v>
          </cell>
          <cell r="AF2363" t="str">
            <v>MAT</v>
          </cell>
          <cell r="AJ2363" t="str">
            <v>-</v>
          </cell>
          <cell r="AN2363">
            <v>40737.096238938051</v>
          </cell>
        </row>
        <row r="2364">
          <cell r="AB2364" t="str">
            <v>CIELORRASOS [013]</v>
          </cell>
          <cell r="AE2364" t="str">
            <v>Subcontrato de yeseria y cielorraso [S/yeso]</v>
          </cell>
          <cell r="AF2364" t="str">
            <v>MO</v>
          </cell>
          <cell r="AJ2364" t="str">
            <v>-</v>
          </cell>
          <cell r="AN2364">
            <v>94660.782645682688</v>
          </cell>
        </row>
        <row r="2365">
          <cell r="AB2365" t="str">
            <v>TASA DE DERECHOS Y SERVICIOS [001]</v>
          </cell>
          <cell r="AC2365" t="str">
            <v>IIBB [IIBB]</v>
          </cell>
          <cell r="AE2365" t="str">
            <v>Indice Gral Construccion CAC [IGralCAC]</v>
          </cell>
          <cell r="AF2365" t="str">
            <v>GG</v>
          </cell>
          <cell r="AJ2365" t="str">
            <v>TASA DE DERECHOS Y SERVICIOS [001]IIBB [IIBB]Indice Gral Construccion CAC [IGralCAC]</v>
          </cell>
          <cell r="AN2365">
            <v>14341.970701172582</v>
          </cell>
        </row>
        <row r="2366">
          <cell r="AB2366" t="str">
            <v>TASA DE DERECHOS Y SERVICIOS [001]</v>
          </cell>
          <cell r="AC2366" t="str">
            <v>TEM [TEM]</v>
          </cell>
          <cell r="AE2366" t="str">
            <v>Indice Gral Construccion CAC [IGralCAC]</v>
          </cell>
          <cell r="AF2366" t="str">
            <v>GG</v>
          </cell>
          <cell r="AJ2366" t="str">
            <v>TASA DE DERECHOS Y SERVICIOS [001]TEM [TEM]Indice Gral Construccion CAC [IGralCAC]</v>
          </cell>
          <cell r="AN2366">
            <v>5905.5173475416523</v>
          </cell>
        </row>
        <row r="2367">
          <cell r="AB2367" t="str">
            <v>SERVICIOS VARIOS [002]</v>
          </cell>
          <cell r="AC2367" t="str">
            <v>FLETES [03VA000032]</v>
          </cell>
          <cell r="AE2367" t="str">
            <v>Indice Gral Construccion CAC [IGralCAC]</v>
          </cell>
          <cell r="AF2367" t="str">
            <v>GG</v>
          </cell>
          <cell r="AJ2367" t="str">
            <v>SERVICIOS VARIOS [002]FLETES [03VA000032]Indice Gral Construccion CAC [IGralCAC]</v>
          </cell>
          <cell r="AN2367">
            <v>1249.8449412786565</v>
          </cell>
        </row>
        <row r="2368">
          <cell r="AB2368" t="str">
            <v>TECHOS [012]</v>
          </cell>
          <cell r="AC2368" t="str">
            <v>Techos en pisos 12 y 16 [Techos]</v>
          </cell>
          <cell r="AE2368" t="str">
            <v>Indice Gral Construccion CAC [IGralCAC]</v>
          </cell>
          <cell r="AF2368" t="str">
            <v>GG</v>
          </cell>
          <cell r="AJ2368" t="str">
            <v>TECHOS [012]Techos en pisos 12 y 16 [Techos]Indice Gral Construccion CAC [IGralCAC]</v>
          </cell>
          <cell r="AN2368">
            <v>31246.123531966412</v>
          </cell>
        </row>
        <row r="2369">
          <cell r="AB2369" t="str">
            <v>CARPINTERIA DE ALUMINIO [020]</v>
          </cell>
          <cell r="AF2369" t="str">
            <v>MAT</v>
          </cell>
          <cell r="AJ2369" t="str">
            <v>-</v>
          </cell>
          <cell r="AN2369">
            <v>4039740.9243059731</v>
          </cell>
        </row>
        <row r="2370">
          <cell r="AB2370" t="str">
            <v>SERVICIOS VARIOS [002]</v>
          </cell>
          <cell r="AC2370" t="str">
            <v>FLETES [03VA000032]</v>
          </cell>
          <cell r="AE2370" t="str">
            <v>Indice Gral Construccion CAC [IGralCAC]</v>
          </cell>
          <cell r="AF2370" t="str">
            <v>GG</v>
          </cell>
          <cell r="AJ2370" t="str">
            <v>SERVICIOS VARIOS [002]FLETES [03VA000032]Indice Gral Construccion CAC [IGralCAC]</v>
          </cell>
          <cell r="AN2370">
            <v>281.21511178769771</v>
          </cell>
        </row>
        <row r="2371">
          <cell r="AB2371" t="str">
            <v>CIELORRASOS [013]</v>
          </cell>
          <cell r="AE2371" t="str">
            <v>Subcontrato de yeseria y cielorraso [S/yeso]</v>
          </cell>
          <cell r="AF2371" t="str">
            <v>MO</v>
          </cell>
          <cell r="AJ2371" t="str">
            <v>-</v>
          </cell>
          <cell r="AN2371">
            <v>45076.563164610801</v>
          </cell>
        </row>
        <row r="2372">
          <cell r="AB2372" t="str">
            <v>SEGURIDAD E HIGIENE [036]</v>
          </cell>
          <cell r="AC2372" t="str">
            <v>VISITA TECNICO HIGUIENE Y SEGURIDAD [03TP000400]</v>
          </cell>
          <cell r="AE2372" t="str">
            <v>Indice Gral Construccion CAC [IGralCAC]</v>
          </cell>
          <cell r="AF2372" t="str">
            <v>GG</v>
          </cell>
          <cell r="AJ2372" t="str">
            <v>SEGURIDAD E HIGIENE [036]VISITA TECNICO HIGUIENE Y SEGURIDAD [03TP000400]Indice Gral Construccion CAC [IGralCAC]</v>
          </cell>
          <cell r="AN2372">
            <v>2472.0989901704311</v>
          </cell>
        </row>
        <row r="2373">
          <cell r="AB2373" t="str">
            <v>Ventas y Administracion [038]</v>
          </cell>
          <cell r="AC2373" t="str">
            <v>Fiduciario [Fiduciario]</v>
          </cell>
          <cell r="AE2373" t="str">
            <v>Indice Mano de Obra Construccion CAC [IMoCAC]</v>
          </cell>
          <cell r="AF2373" t="str">
            <v>MO</v>
          </cell>
          <cell r="AJ2373" t="str">
            <v>Ventas y Administracion [038]Fiduciario [Fiduciario]Indice Mano de Obra Construccion CAC [IMoCAC]</v>
          </cell>
          <cell r="AN2373">
            <v>20262.96713192256</v>
          </cell>
        </row>
        <row r="2374">
          <cell r="AB2374" t="str">
            <v>Ventas y Administracion [038]</v>
          </cell>
          <cell r="AC2374" t="str">
            <v>Fiduciario [Fiduciario]</v>
          </cell>
          <cell r="AE2374" t="str">
            <v>Indice Mano de Obra Construccion CAC [IMoCAC]</v>
          </cell>
          <cell r="AF2374" t="str">
            <v>MO</v>
          </cell>
          <cell r="AJ2374" t="str">
            <v>Ventas y Administracion [038]Fiduciario [Fiduciario]Indice Mano de Obra Construccion CAC [IMoCAC]</v>
          </cell>
          <cell r="AN2374">
            <v>20284.453424074862</v>
          </cell>
        </row>
        <row r="2375">
          <cell r="AB2375" t="str">
            <v>SEGURIDAD E HIGIENE [036]</v>
          </cell>
          <cell r="AC2375" t="str">
            <v>VISITA TECNICO HIGUIENE Y SEGURIDAD [03TP000400]</v>
          </cell>
          <cell r="AE2375" t="str">
            <v>Indice Gral Construccion CAC [IGralCAC]</v>
          </cell>
          <cell r="AF2375" t="str">
            <v>GG</v>
          </cell>
          <cell r="AJ2375" t="str">
            <v>SEGURIDAD E HIGIENE [036]VISITA TECNICO HIGUIENE Y SEGURIDAD [03TP000400]Indice Gral Construccion CAC [IGralCAC]</v>
          </cell>
          <cell r="AN2375">
            <v>2369.785078476345</v>
          </cell>
        </row>
        <row r="2376">
          <cell r="AB2376" t="str">
            <v>Ventas y Administracion [038]</v>
          </cell>
          <cell r="AC2376" t="str">
            <v>Mensual estudio contable [EstCont]</v>
          </cell>
          <cell r="AE2376" t="str">
            <v>Indice Gral Construccion CAC [IGralCAC]</v>
          </cell>
          <cell r="AF2376" t="str">
            <v>GG</v>
          </cell>
          <cell r="AJ2376" t="str">
            <v>Ventas y Administracion [038]Mensual estudio contable [EstCont]Indice Gral Construccion CAC [IGralCAC]</v>
          </cell>
          <cell r="AN2376">
            <v>18166.496221485271</v>
          </cell>
        </row>
        <row r="2377">
          <cell r="AB2377" t="str">
            <v>Ventas y Administracion [038]</v>
          </cell>
          <cell r="AC2377" t="str">
            <v>Mensual estudio contable [EstCont]</v>
          </cell>
          <cell r="AE2377" t="str">
            <v>Indice Gral Construccion CAC [IGralCAC]</v>
          </cell>
          <cell r="AF2377" t="str">
            <v>GG</v>
          </cell>
          <cell r="AJ2377" t="str">
            <v>Ventas y Administracion [038]Mensual estudio contable [EstCont]Indice Gral Construccion CAC [IGralCAC]</v>
          </cell>
          <cell r="AN2377">
            <v>18164.933915308673</v>
          </cell>
        </row>
        <row r="2378">
          <cell r="AE2378" t="str">
            <v>Sub Albañileria [S/mamp]</v>
          </cell>
          <cell r="AF2378" t="str">
            <v>MO</v>
          </cell>
          <cell r="AJ2378" t="str">
            <v>-</v>
          </cell>
          <cell r="AN2378">
            <v>236802.21182475542</v>
          </cell>
        </row>
        <row r="2379">
          <cell r="AB2379" t="str">
            <v>SERVICIOS VARIOS [002]</v>
          </cell>
          <cell r="AC2379" t="str">
            <v>ALARMA + Camaras e Internet [03VA000029]</v>
          </cell>
          <cell r="AE2379" t="str">
            <v>Indice Gral Construccion CAC [IGralCAC]</v>
          </cell>
          <cell r="AF2379" t="str">
            <v>GG</v>
          </cell>
          <cell r="AJ2379" t="str">
            <v>SERVICIOS VARIOS [002]ALARMA + Camaras e Internet [03VA000029]Indice Gral Construccion CAC [IGralCAC]</v>
          </cell>
          <cell r="AN2379">
            <v>2259.5321770906189</v>
          </cell>
        </row>
        <row r="2380">
          <cell r="AB2380" t="str">
            <v>INSTALACION SANITARIA [028]</v>
          </cell>
          <cell r="AE2380" t="str">
            <v>Ud subcontrato por instalacion sanitaria [SCSanit]</v>
          </cell>
          <cell r="AF2380" t="str">
            <v>MO</v>
          </cell>
          <cell r="AJ2380" t="str">
            <v>-</v>
          </cell>
          <cell r="AN2380">
            <v>101424.53597405358</v>
          </cell>
        </row>
        <row r="2381">
          <cell r="AB2381" t="str">
            <v>Ventas y Administracion [038]</v>
          </cell>
          <cell r="AC2381" t="str">
            <v>Gastos de publicidad [Publicidad]</v>
          </cell>
          <cell r="AE2381" t="str">
            <v>Indice Gral Construccion CAC [IGralCAC]</v>
          </cell>
          <cell r="AF2381" t="str">
            <v>GG</v>
          </cell>
          <cell r="AJ2381" t="str">
            <v>Ventas y Administracion [038]Gastos de publicidad [Publicidad]Indice Gral Construccion CAC [IGralCAC]</v>
          </cell>
          <cell r="AN2381">
            <v>12967.14126576606</v>
          </cell>
        </row>
        <row r="2382">
          <cell r="AB2382" t="str">
            <v>INSTALACION SANITARIA [028]</v>
          </cell>
          <cell r="AE2382" t="str">
            <v>Indice Materiales Construccion CAC [IMatCAC]</v>
          </cell>
          <cell r="AF2382" t="str">
            <v>MAT</v>
          </cell>
          <cell r="AJ2382" t="str">
            <v>-</v>
          </cell>
          <cell r="AN2382">
            <v>1125.6538334070797</v>
          </cell>
        </row>
        <row r="2383">
          <cell r="AB2383" t="str">
            <v>INSTALACION SANITARIA [028]</v>
          </cell>
          <cell r="AE2383" t="str">
            <v>Indice Materiales Construccion CAC [IMatCAC]</v>
          </cell>
          <cell r="AF2383" t="str">
            <v>MAT</v>
          </cell>
          <cell r="AJ2383" t="str">
            <v>-</v>
          </cell>
          <cell r="AN2383">
            <v>353.37434070796462</v>
          </cell>
        </row>
        <row r="2384">
          <cell r="AE2384" t="str">
            <v>Sub Albañileria [S/mamp]</v>
          </cell>
          <cell r="AF2384" t="str">
            <v>MO</v>
          </cell>
          <cell r="AJ2384" t="str">
            <v>-</v>
          </cell>
          <cell r="AN2384">
            <v>216217.24797958316</v>
          </cell>
        </row>
        <row r="2385">
          <cell r="AB2385" t="str">
            <v>AISLACIONES [010]</v>
          </cell>
          <cell r="AF2385" t="str">
            <v>MO</v>
          </cell>
          <cell r="AJ2385" t="str">
            <v>-</v>
          </cell>
          <cell r="AN2385">
            <v>45076.563164610801</v>
          </cell>
        </row>
        <row r="2386">
          <cell r="AB2386" t="str">
            <v>AISLACIONES [010]</v>
          </cell>
          <cell r="AF2386" t="str">
            <v>MO</v>
          </cell>
          <cell r="AJ2386" t="str">
            <v>-</v>
          </cell>
          <cell r="AN2386">
            <v>15025.521054870267</v>
          </cell>
        </row>
        <row r="2387">
          <cell r="AB2387" t="str">
            <v>SERVICIOS VARIOS [002]</v>
          </cell>
          <cell r="AC2387" t="str">
            <v>ALARMA + Camaras e Internet [03VA000029]</v>
          </cell>
          <cell r="AE2387" t="str">
            <v>Indice Gral Construccion CAC [IGralCAC]</v>
          </cell>
          <cell r="AF2387" t="str">
            <v>GG</v>
          </cell>
          <cell r="AJ2387" t="str">
            <v>SERVICIOS VARIOS [002]ALARMA + Camaras e Internet [03VA000029]Indice Gral Construccion CAC [IGralCAC]</v>
          </cell>
          <cell r="AN2387">
            <v>2827.6335720870666</v>
          </cell>
        </row>
        <row r="2388">
          <cell r="AB2388" t="str">
            <v>REVOQUES [011]</v>
          </cell>
          <cell r="AC2388" t="str">
            <v>Revoque con terminacion yeso Alpress [RECOQ9]</v>
          </cell>
          <cell r="AE2388" t="str">
            <v>Revoque Yeso Alpress Durlock [RevYeso]</v>
          </cell>
          <cell r="AF2388" t="str">
            <v>MAT</v>
          </cell>
          <cell r="AJ2388" t="str">
            <v>REVOQUES [011]Revoque con terminacion yeso Alpress [RECOQ9]Revoque Yeso Alpress Durlock [RevYeso]</v>
          </cell>
          <cell r="AN2388">
            <v>14910.729986486487</v>
          </cell>
        </row>
        <row r="2389">
          <cell r="AB2389" t="str">
            <v>CIELORRASOS [013]</v>
          </cell>
          <cell r="AF2389" t="str">
            <v>MAT</v>
          </cell>
          <cell r="AJ2389" t="str">
            <v>-</v>
          </cell>
          <cell r="AN2389">
            <v>46131.806054203546</v>
          </cell>
        </row>
        <row r="2390">
          <cell r="AB2390" t="str">
            <v>CONTRAPISOS Y CARPETAS [014]</v>
          </cell>
          <cell r="AC2390" t="str">
            <v>Carpetas de nivelacion [C.Nivel]</v>
          </cell>
          <cell r="AF2390" t="str">
            <v>MAT</v>
          </cell>
          <cell r="AJ2390" t="str">
            <v>-</v>
          </cell>
          <cell r="AN2390">
            <v>30778.953001659291</v>
          </cell>
        </row>
        <row r="2391">
          <cell r="AB2391" t="str">
            <v>CONTRAPISOS Y CARPETAS [014]</v>
          </cell>
          <cell r="AC2391" t="str">
            <v>Carpetas de nivelacion [C.Nivel]</v>
          </cell>
          <cell r="AF2391" t="str">
            <v>MAT</v>
          </cell>
          <cell r="AJ2391" t="str">
            <v>-</v>
          </cell>
          <cell r="AN2391">
            <v>18896.421288716814</v>
          </cell>
        </row>
        <row r="2392">
          <cell r="AB2392" t="str">
            <v>REVOQUES [011]</v>
          </cell>
          <cell r="AC2392" t="str">
            <v>Revoque con terminacion yeso Alpress [RECOQ9]</v>
          </cell>
          <cell r="AE2392" t="str">
            <v>Revoque Yeso Alpress Durlock [RevYeso]</v>
          </cell>
          <cell r="AF2392" t="str">
            <v>MAT</v>
          </cell>
          <cell r="AJ2392" t="str">
            <v>REVOQUES [011]Revoque con terminacion yeso Alpress [RECOQ9]Revoque Yeso Alpress Durlock [RevYeso]</v>
          </cell>
          <cell r="AN2392">
            <v>124005.63799115045</v>
          </cell>
        </row>
        <row r="2393">
          <cell r="AB2393" t="str">
            <v>CIELORRASOS [013]</v>
          </cell>
          <cell r="AF2393" t="str">
            <v>MAT</v>
          </cell>
          <cell r="AJ2393" t="str">
            <v>-</v>
          </cell>
          <cell r="AN2393">
            <v>44748.022808628324</v>
          </cell>
        </row>
        <row r="2394">
          <cell r="AB2394" t="str">
            <v>CONTRAPISOS Y CARPETAS [014]</v>
          </cell>
          <cell r="AC2394" t="str">
            <v>Carpetas de nivelacion [C.Nivel]</v>
          </cell>
          <cell r="AF2394" t="str">
            <v>MAT</v>
          </cell>
          <cell r="AJ2394" t="str">
            <v>-</v>
          </cell>
          <cell r="AN2394">
            <v>30778.953001659291</v>
          </cell>
        </row>
        <row r="2395">
          <cell r="AB2395" t="str">
            <v>CONTRAPISOS Y CARPETAS [014]</v>
          </cell>
          <cell r="AC2395" t="str">
            <v>Carpetas de nivelacion [C.Nivel]</v>
          </cell>
          <cell r="AF2395" t="str">
            <v>MAT</v>
          </cell>
          <cell r="AJ2395" t="str">
            <v>-</v>
          </cell>
          <cell r="AN2395">
            <v>30778.953001659291</v>
          </cell>
        </row>
        <row r="2396">
          <cell r="AB2396" t="str">
            <v>CONTRAPISOS Y CARPETAS [014]</v>
          </cell>
          <cell r="AC2396" t="str">
            <v>Carpetas de nivelacion [C.Nivel]</v>
          </cell>
          <cell r="AF2396" t="str">
            <v>MAT</v>
          </cell>
          <cell r="AJ2396" t="str">
            <v>-</v>
          </cell>
          <cell r="AN2396">
            <v>18896.421288716814</v>
          </cell>
        </row>
        <row r="2397">
          <cell r="AB2397" t="str">
            <v>Ventas y Administracion [038]</v>
          </cell>
          <cell r="AC2397" t="str">
            <v>Fiduciario [Fiduciario]</v>
          </cell>
          <cell r="AE2397" t="str">
            <v>Indice Mano de Obra Construccion CAC [IMoCAC]</v>
          </cell>
          <cell r="AF2397" t="str">
            <v>MO</v>
          </cell>
          <cell r="AJ2397" t="str">
            <v>Ventas y Administracion [038]Fiduciario [Fiduciario]Indice Mano de Obra Construccion CAC [IMoCAC]</v>
          </cell>
          <cell r="AN2397">
            <v>20284.453424074862</v>
          </cell>
        </row>
        <row r="2398">
          <cell r="AE2398" t="str">
            <v>Sub Albañileria [S/mamp]</v>
          </cell>
          <cell r="AF2398" t="str">
            <v>MO</v>
          </cell>
          <cell r="AJ2398" t="str">
            <v>-</v>
          </cell>
          <cell r="AN2398">
            <v>99769.459804338578</v>
          </cell>
        </row>
        <row r="2399">
          <cell r="AB2399" t="str">
            <v>Ventas y Administracion [038]</v>
          </cell>
          <cell r="AC2399" t="str">
            <v>Gastos bancarios [Banco]</v>
          </cell>
          <cell r="AE2399" t="str">
            <v>Indice Gral Construccion CAC [IGralCAC]</v>
          </cell>
          <cell r="AF2399" t="str">
            <v>GG</v>
          </cell>
          <cell r="AJ2399" t="str">
            <v>Ventas y Administracion [038]Gastos bancarios [Banco]Indice Gral Construccion CAC [IGralCAC]</v>
          </cell>
          <cell r="AN2399">
            <v>1640.4214854282366</v>
          </cell>
        </row>
        <row r="2400">
          <cell r="AB2400" t="str">
            <v>SERVICIOS VARIOS [002]</v>
          </cell>
          <cell r="AC2400" t="str">
            <v>FLETES [03VA000032]</v>
          </cell>
          <cell r="AE2400" t="str">
            <v>Indice Gral Construccion CAC [IGralCAC]</v>
          </cell>
          <cell r="AF2400" t="str">
            <v>GG</v>
          </cell>
          <cell r="AJ2400" t="str">
            <v>SERVICIOS VARIOS [002]FLETES [03VA000032]Indice Gral Construccion CAC [IGralCAC]</v>
          </cell>
          <cell r="AN2400">
            <v>103.9906429667937</v>
          </cell>
        </row>
        <row r="2401">
          <cell r="AB2401" t="str">
            <v>CIELORRASOS [013]</v>
          </cell>
          <cell r="AE2401" t="str">
            <v>Subcontrato de yeseria y cielorraso [S/yeso]</v>
          </cell>
          <cell r="AF2401" t="str">
            <v>MO</v>
          </cell>
          <cell r="AJ2401" t="str">
            <v>-</v>
          </cell>
          <cell r="AN2401">
            <v>-42740.061455732663</v>
          </cell>
        </row>
        <row r="2402">
          <cell r="AE2402" t="str">
            <v>Sub Albañileria [S/mamp]</v>
          </cell>
          <cell r="AF2402" t="str">
            <v>MO</v>
          </cell>
          <cell r="AJ2402" t="str">
            <v>-</v>
          </cell>
          <cell r="AN2402">
            <v>307495.06817745336</v>
          </cell>
        </row>
        <row r="2403">
          <cell r="AB2403" t="str">
            <v>TASA DE DERECHOS Y SERVICIOS [001]</v>
          </cell>
          <cell r="AC2403" t="str">
            <v>PERMISOS MUNICIPALES [03VA000100]</v>
          </cell>
          <cell r="AE2403" t="str">
            <v>Indice Gral Construccion CAC [IGralCAC]</v>
          </cell>
          <cell r="AF2403" t="str">
            <v>GG</v>
          </cell>
          <cell r="AJ2403" t="str">
            <v>TASA DE DERECHOS Y SERVICIOS [001]PERMISOS MUNICIPALES [03VA000100]Indice Gral Construccion CAC [IGralCAC]</v>
          </cell>
          <cell r="AN2403">
            <v>415.9625718671748</v>
          </cell>
        </row>
        <row r="2404">
          <cell r="AB2404" t="str">
            <v>TASA DE DERECHOS Y SERVICIOS [001]</v>
          </cell>
          <cell r="AC2404" t="str">
            <v>PERMISOS MUNICIPALES [03VA000100]</v>
          </cell>
          <cell r="AE2404" t="str">
            <v>Indice Gral Construccion CAC [IGralCAC]</v>
          </cell>
          <cell r="AF2404" t="str">
            <v>GG</v>
          </cell>
          <cell r="AJ2404" t="str">
            <v>TASA DE DERECHOS Y SERVICIOS [001]PERMISOS MUNICIPALES [03VA000100]Indice Gral Construccion CAC [IGralCAC]</v>
          </cell>
          <cell r="AN2404">
            <v>415.9625718671748</v>
          </cell>
        </row>
        <row r="2405">
          <cell r="AB2405" t="str">
            <v>TASA DE DERECHOS Y SERVICIOS [001]</v>
          </cell>
          <cell r="AC2405" t="str">
            <v>PERMISOS MUNICIPALES [03VA000100]</v>
          </cell>
          <cell r="AE2405" t="str">
            <v>Indice Gral Construccion CAC [IGralCAC]</v>
          </cell>
          <cell r="AF2405" t="str">
            <v>GG</v>
          </cell>
          <cell r="AJ2405" t="str">
            <v>TASA DE DERECHOS Y SERVICIOS [001]PERMISOS MUNICIPALES [03VA000100]Indice Gral Construccion CAC [IGralCAC]</v>
          </cell>
          <cell r="AN2405">
            <v>148.55806138113385</v>
          </cell>
        </row>
        <row r="2406">
          <cell r="AB2406" t="str">
            <v>CIELORRASOS [013]</v>
          </cell>
          <cell r="AE2406" t="str">
            <v>Subcontrato de yeseria y cielorraso [S/yeso]</v>
          </cell>
          <cell r="AF2406" t="str">
            <v>MO</v>
          </cell>
          <cell r="AJ2406" t="str">
            <v>-</v>
          </cell>
          <cell r="AN2406">
            <v>13568.273478010369</v>
          </cell>
        </row>
        <row r="2407">
          <cell r="AB2407" t="str">
            <v>HERRERIA [023]</v>
          </cell>
          <cell r="AC2407" t="str">
            <v>Baranda Tipo 2-Metal y Vidrio [BarandaVidrio]</v>
          </cell>
          <cell r="AE2407" t="str">
            <v>Indice Gral Construccion CAC [IGralCAC]</v>
          </cell>
          <cell r="AF2407" t="str">
            <v>GG</v>
          </cell>
          <cell r="AJ2407" t="str">
            <v>HERRERIA [023]Baranda Tipo 2-Metal y Vidrio [BarandaVidrio]Indice Gral Construccion CAC [IGralCAC]</v>
          </cell>
          <cell r="AN2407">
            <v>28968.821969321103</v>
          </cell>
        </row>
        <row r="2408">
          <cell r="AB2408" t="str">
            <v>HERRERIA [023]</v>
          </cell>
          <cell r="AC2408" t="str">
            <v>Baranda Tipo 2-Metal y Vidrio [BarandaVidrio]</v>
          </cell>
          <cell r="AE2408" t="str">
            <v>Indice Gral Construccion CAC [IGralCAC]</v>
          </cell>
          <cell r="AF2408" t="str">
            <v>GG</v>
          </cell>
          <cell r="AJ2408" t="str">
            <v>HERRERIA [023]Baranda Tipo 2-Metal y Vidrio [BarandaVidrio]Indice Gral Construccion CAC [IGralCAC]</v>
          </cell>
          <cell r="AN2408">
            <v>19609.664102309667</v>
          </cell>
        </row>
        <row r="2409">
          <cell r="AB2409" t="str">
            <v>HERRERIA [023]</v>
          </cell>
          <cell r="AC2409" t="str">
            <v>Baranda Tipo 2-Metal y Vidrio [BarandaVidrio]</v>
          </cell>
          <cell r="AE2409" t="str">
            <v>Indice Gral Construccion CAC [IGralCAC]</v>
          </cell>
          <cell r="AF2409" t="str">
            <v>GG</v>
          </cell>
          <cell r="AJ2409" t="str">
            <v>HERRERIA [023]Baranda Tipo 2-Metal y Vidrio [BarandaVidrio]Indice Gral Construccion CAC [IGralCAC]</v>
          </cell>
          <cell r="AN2409">
            <v>407851.30171576486</v>
          </cell>
        </row>
        <row r="2410">
          <cell r="AB2410" t="str">
            <v>MUEBLES DE COCINA [025]</v>
          </cell>
          <cell r="AC2410" t="str">
            <v>Muebles de cocina MAT+MO [03MU001001]</v>
          </cell>
          <cell r="AE2410" t="str">
            <v>Indice Gral Construccion CAC [IGralCAC]</v>
          </cell>
          <cell r="AF2410" t="str">
            <v>GG</v>
          </cell>
          <cell r="AJ2410" t="str">
            <v>MUEBLES DE COCINA [025]Muebles de cocina MAT+MO [03MU001001]Indice Gral Construccion CAC [IGralCAC]</v>
          </cell>
          <cell r="AN2410">
            <v>93591.578670114322</v>
          </cell>
        </row>
        <row r="2411">
          <cell r="AB2411" t="str">
            <v>INSTALACION ELECTRICA [029]</v>
          </cell>
          <cell r="AE2411" t="str">
            <v>SubContrato de Instalacion electrica [SCElect]</v>
          </cell>
          <cell r="AF2411" t="str">
            <v>MO</v>
          </cell>
          <cell r="AJ2411" t="str">
            <v>-</v>
          </cell>
          <cell r="AN2411">
            <v>94977.914346072575</v>
          </cell>
        </row>
        <row r="2412">
          <cell r="AB2412" t="str">
            <v>HERRERIA [023]</v>
          </cell>
          <cell r="AC2412" t="str">
            <v>Escaleras marineras [EscalerasMarin]</v>
          </cell>
          <cell r="AE2412" t="str">
            <v>Indice Gral Construccion CAC [IGralCAC]</v>
          </cell>
          <cell r="AF2412" t="str">
            <v>GG</v>
          </cell>
          <cell r="AJ2412" t="str">
            <v>HERRERIA [023]Escaleras marineras [EscalerasMarin]Indice Gral Construccion CAC [IGralCAC]</v>
          </cell>
          <cell r="AN2412">
            <v>29711.61227622677</v>
          </cell>
        </row>
        <row r="2413">
          <cell r="AE2413" t="str">
            <v>Sub Albañileria [S/mamp]</v>
          </cell>
          <cell r="AF2413" t="str">
            <v>MO</v>
          </cell>
          <cell r="AJ2413" t="str">
            <v>-</v>
          </cell>
          <cell r="AN2413">
            <v>382680.26358747832</v>
          </cell>
        </row>
        <row r="2414">
          <cell r="AB2414" t="str">
            <v>HERRERIA [023]</v>
          </cell>
          <cell r="AC2414" t="str">
            <v>Baranda Metalica de escaleras Duplex [BarandaDuplex]</v>
          </cell>
          <cell r="AE2414" t="str">
            <v>Indice Gral Construccion CAC [IGralCAC]</v>
          </cell>
          <cell r="AF2414" t="str">
            <v>GG</v>
          </cell>
          <cell r="AJ2414" t="str">
            <v>HERRERIA [023]Baranda Metalica de escaleras Duplex [BarandaDuplex]Indice Gral Construccion CAC [IGralCAC]</v>
          </cell>
          <cell r="AN2414">
            <v>8170.6933759623616</v>
          </cell>
        </row>
        <row r="2415">
          <cell r="AB2415" t="str">
            <v>CIELORRASOS [013]</v>
          </cell>
          <cell r="AE2415" t="str">
            <v>Subcontrato de yeseria y cielorraso [S/yeso]</v>
          </cell>
          <cell r="AF2415" t="str">
            <v>MO</v>
          </cell>
          <cell r="AJ2415" t="str">
            <v>-</v>
          </cell>
          <cell r="AN2415">
            <v>71911.849433454947</v>
          </cell>
        </row>
        <row r="2416">
          <cell r="AB2416" t="str">
            <v>TASA DE DERECHOS Y SERVICIOS [001]</v>
          </cell>
          <cell r="AC2416" t="str">
            <v>TASAS, DERECHOS, SERVICIOS [98TD000001]</v>
          </cell>
          <cell r="AE2416" t="str">
            <v>Indice Gral Construccion CAC [IGralCAC]</v>
          </cell>
          <cell r="AF2416" t="str">
            <v>GG</v>
          </cell>
          <cell r="AJ2416" t="str">
            <v>TASA DE DERECHOS Y SERVICIOS [001]TASAS, DERECHOS, SERVICIOS [98TD000001]Indice Gral Construccion CAC [IGralCAC]</v>
          </cell>
          <cell r="AN2416">
            <v>870.55023969344438</v>
          </cell>
        </row>
        <row r="2417">
          <cell r="AB2417" t="str">
            <v>TASA DE DERECHOS Y SERVICIOS [001]</v>
          </cell>
          <cell r="AC2417" t="str">
            <v>TASAS, DERECHOS, SERVICIOS [98TD000001]</v>
          </cell>
          <cell r="AE2417" t="str">
            <v>Indice Gral Construccion CAC [IGralCAC]</v>
          </cell>
          <cell r="AF2417" t="str">
            <v>GG</v>
          </cell>
          <cell r="AJ2417" t="str">
            <v>TASA DE DERECHOS Y SERVICIOS [001]TASAS, DERECHOS, SERVICIOS [98TD000001]Indice Gral Construccion CAC [IGralCAC]</v>
          </cell>
          <cell r="AN2417">
            <v>823.0116600514815</v>
          </cell>
        </row>
        <row r="2418">
          <cell r="AB2418" t="str">
            <v>TASA DE DERECHOS Y SERVICIOS [001]</v>
          </cell>
          <cell r="AC2418" t="str">
            <v>TASAS, DERECHOS, SERVICIOS [98TD000001]</v>
          </cell>
          <cell r="AE2418" t="str">
            <v>Indice Gral Construccion CAC [IGralCAC]</v>
          </cell>
          <cell r="AF2418" t="str">
            <v>GG</v>
          </cell>
          <cell r="AJ2418" t="str">
            <v>TASA DE DERECHOS Y SERVICIOS [001]TASAS, DERECHOS, SERVICIOS [98TD000001]Indice Gral Construccion CAC [IGralCAC]</v>
          </cell>
          <cell r="AN2418">
            <v>411.50583002574075</v>
          </cell>
        </row>
        <row r="2419">
          <cell r="AB2419" t="str">
            <v>TASA DE DERECHOS Y SERVICIOS [001]</v>
          </cell>
          <cell r="AC2419" t="str">
            <v>IIBB [IIBB]</v>
          </cell>
          <cell r="AE2419" t="str">
            <v>Indice Gral Construccion CAC [IGralCAC]</v>
          </cell>
          <cell r="AF2419" t="str">
            <v>GG</v>
          </cell>
          <cell r="AJ2419" t="str">
            <v>TASA DE DERECHOS Y SERVICIOS [001]IIBB [IIBB]Indice Gral Construccion CAC [IGralCAC]</v>
          </cell>
          <cell r="AN2419">
            <v>43049.600701209114</v>
          </cell>
        </row>
        <row r="2420">
          <cell r="AB2420" t="str">
            <v>TASA DE DERECHOS Y SERVICIOS [001]</v>
          </cell>
          <cell r="AC2420" t="str">
            <v>TEM [TEM]</v>
          </cell>
          <cell r="AE2420" t="str">
            <v>Indice Gral Construccion CAC [IGralCAC]</v>
          </cell>
          <cell r="AF2420" t="str">
            <v>GG</v>
          </cell>
          <cell r="AJ2420" t="str">
            <v>TASA DE DERECHOS Y SERVICIOS [001]TEM [TEM]Indice Gral Construccion CAC [IGralCAC]</v>
          </cell>
          <cell r="AN2420">
            <v>19598.8787870534</v>
          </cell>
        </row>
        <row r="2421">
          <cell r="AB2421" t="str">
            <v>SERVICIOS VARIOS [002]</v>
          </cell>
          <cell r="AC2421" t="str">
            <v>FLETES [03VA000032]</v>
          </cell>
          <cell r="AE2421" t="str">
            <v>Indice Gral Construccion CAC [IGralCAC]</v>
          </cell>
          <cell r="AF2421" t="str">
            <v>GG</v>
          </cell>
          <cell r="AJ2421" t="str">
            <v>SERVICIOS VARIOS [002]FLETES [03VA000032]Indice Gral Construccion CAC [IGralCAC]</v>
          </cell>
          <cell r="AN2421">
            <v>222.83709207170079</v>
          </cell>
        </row>
        <row r="2422">
          <cell r="AB2422" t="str">
            <v>AISLACIONES [010]</v>
          </cell>
          <cell r="AF2422" t="str">
            <v>MO</v>
          </cell>
          <cell r="AJ2422" t="str">
            <v>-</v>
          </cell>
          <cell r="AN2422">
            <v>193347.89706164776</v>
          </cell>
        </row>
        <row r="2423">
          <cell r="AB2423" t="str">
            <v>Ventas y Administracion [038]</v>
          </cell>
          <cell r="AC2423" t="str">
            <v>Gastos de publicidad [Publicidad]</v>
          </cell>
          <cell r="AE2423" t="str">
            <v>Indice Gral Construccion CAC [IGralCAC]</v>
          </cell>
          <cell r="AF2423" t="str">
            <v>GG</v>
          </cell>
          <cell r="AJ2423" t="str">
            <v>Ventas y Administracion [038]Gastos de publicidad [Publicidad]Indice Gral Construccion CAC [IGralCAC]</v>
          </cell>
          <cell r="AN2423">
            <v>53480.902097208185</v>
          </cell>
        </row>
        <row r="2424">
          <cell r="AB2424" t="str">
            <v>CIELORRASOS [013]</v>
          </cell>
          <cell r="AE2424" t="str">
            <v>Subcontrato de yeseria y cielorraso [S/yeso]</v>
          </cell>
          <cell r="AF2424" t="str">
            <v>MO</v>
          </cell>
          <cell r="AJ2424" t="str">
            <v>-</v>
          </cell>
          <cell r="AN2424">
            <v>-33649.318225465715</v>
          </cell>
        </row>
        <row r="2425">
          <cell r="AE2425" t="str">
            <v>Sub Albañileria [S/mamp]</v>
          </cell>
          <cell r="AF2425" t="str">
            <v>MO</v>
          </cell>
          <cell r="AJ2425" t="str">
            <v>-</v>
          </cell>
          <cell r="AN2425">
            <v>459594.05703860184</v>
          </cell>
        </row>
        <row r="2426">
          <cell r="AB2426" t="str">
            <v>PINTURA [033]</v>
          </cell>
          <cell r="AC2426" t="str">
            <v>Pintura vigas balcones frente [PIN09]</v>
          </cell>
          <cell r="AE2426" t="str">
            <v>Sub Pintura [S/Pint]</v>
          </cell>
          <cell r="AF2426" t="str">
            <v>MO</v>
          </cell>
          <cell r="AJ2426" t="str">
            <v>PINTURA [033]Pintura vigas balcones frente [PIN09]Sub Pintura [S/Pint]</v>
          </cell>
          <cell r="AN2426">
            <v>13568.273478010369</v>
          </cell>
        </row>
        <row r="2427">
          <cell r="AB2427" t="str">
            <v>CIELORRASOS [013]</v>
          </cell>
          <cell r="AE2427" t="str">
            <v>Subcontrato de yeseria y cielorraso [S/yeso]</v>
          </cell>
          <cell r="AF2427" t="str">
            <v>MO</v>
          </cell>
          <cell r="AJ2427" t="str">
            <v>-</v>
          </cell>
          <cell r="AN2427">
            <v>81409.640868062212</v>
          </cell>
        </row>
        <row r="2428">
          <cell r="AB2428" t="str">
            <v>AISLACIONES [010]</v>
          </cell>
          <cell r="AF2428" t="str">
            <v>MAT</v>
          </cell>
          <cell r="AJ2428" t="str">
            <v>-</v>
          </cell>
          <cell r="AN2428">
            <v>79541.177323008858</v>
          </cell>
        </row>
        <row r="2429">
          <cell r="AB2429" t="str">
            <v>INSTALACION SANITARIA [028]</v>
          </cell>
          <cell r="AE2429" t="str">
            <v>Indice Materiales Construccion CAC [IMatCAC]</v>
          </cell>
          <cell r="AF2429" t="str">
            <v>MAT</v>
          </cell>
          <cell r="AJ2429" t="str">
            <v>-</v>
          </cell>
          <cell r="AN2429">
            <v>2119.1277710176992</v>
          </cell>
        </row>
        <row r="2430">
          <cell r="AB2430" t="str">
            <v>INSTALACION SANITARIA [028]</v>
          </cell>
          <cell r="AE2430" t="str">
            <v>Indice Materiales Construccion CAC [IMatCAC]</v>
          </cell>
          <cell r="AF2430" t="str">
            <v>MAT</v>
          </cell>
          <cell r="AJ2430" t="str">
            <v>-</v>
          </cell>
          <cell r="AN2430">
            <v>44.60312654867257</v>
          </cell>
        </row>
        <row r="2431">
          <cell r="AB2431" t="str">
            <v>CIELORRASOS [013]</v>
          </cell>
          <cell r="AE2431" t="str">
            <v>Subcontrato de yeseria y cielorraso [S/yeso]</v>
          </cell>
          <cell r="AF2431" t="str">
            <v>MO</v>
          </cell>
          <cell r="AJ2431" t="str">
            <v>-</v>
          </cell>
          <cell r="AN2431">
            <v>97328.929796427867</v>
          </cell>
        </row>
        <row r="2432">
          <cell r="AB2432" t="str">
            <v>MAMPOSTERIA [009]</v>
          </cell>
          <cell r="AF2432" t="str">
            <v>MAT</v>
          </cell>
          <cell r="AJ2432" t="str">
            <v>-</v>
          </cell>
          <cell r="AN2432">
            <v>14909.669641564084</v>
          </cell>
        </row>
        <row r="2433">
          <cell r="AB2433" t="str">
            <v>Ventas y Administracion [038]</v>
          </cell>
          <cell r="AC2433" t="str">
            <v>Mensual estudio contable [EstCont]</v>
          </cell>
          <cell r="AE2433" t="str">
            <v>Indice Gral Construccion CAC [IGralCAC]</v>
          </cell>
          <cell r="AF2433" t="str">
            <v>GG</v>
          </cell>
          <cell r="AJ2433" t="str">
            <v>Ventas y Administracion [038]Mensual estudio contable [EstCont]Indice Gral Construccion CAC [IGralCAC]</v>
          </cell>
          <cell r="AN2433">
            <v>17274.331377398245</v>
          </cell>
        </row>
        <row r="2434">
          <cell r="AB2434" t="str">
            <v>Ventas y Administracion [038]</v>
          </cell>
          <cell r="AC2434" t="str">
            <v>Mensual estudio contable [EstCont]</v>
          </cell>
          <cell r="AE2434" t="str">
            <v>Indice Gral Construccion CAC [IGralCAC]</v>
          </cell>
          <cell r="AF2434" t="str">
            <v>GG</v>
          </cell>
          <cell r="AJ2434" t="str">
            <v>Ventas y Administracion [038]Mensual estudio contable [EstCont]Indice Gral Construccion CAC [IGralCAC]</v>
          </cell>
          <cell r="AN2434">
            <v>17272.845796784433</v>
          </cell>
        </row>
        <row r="2435">
          <cell r="AB2435" t="str">
            <v>SERVICIOS VARIOS [002]</v>
          </cell>
          <cell r="AC2435" t="str">
            <v>ALARMA + Camaras e Internet [03VA000029]</v>
          </cell>
          <cell r="AE2435" t="str">
            <v>Indice Gral Construccion CAC [IGralCAC]</v>
          </cell>
          <cell r="AF2435" t="str">
            <v>GG</v>
          </cell>
          <cell r="AJ2435" t="str">
            <v>SERVICIOS VARIOS [002]ALARMA + Camaras e Internet [03VA000029]Indice Gral Construccion CAC [IGralCAC]</v>
          </cell>
          <cell r="AN2435">
            <v>2148.5655301430625</v>
          </cell>
        </row>
        <row r="2436">
          <cell r="AB2436" t="str">
            <v>Ventas y Administracion [038]</v>
          </cell>
          <cell r="AC2436" t="str">
            <v>Gastos de publicidad [Publicidad]</v>
          </cell>
          <cell r="AE2436" t="str">
            <v>Indice Gral Construccion CAC [IGralCAC]</v>
          </cell>
          <cell r="AF2436" t="str">
            <v>GG</v>
          </cell>
          <cell r="AJ2436" t="str">
            <v>Ventas y Administracion [038]Gastos de publicidad [Publicidad]Indice Gral Construccion CAC [IGralCAC]</v>
          </cell>
          <cell r="AN2436">
            <v>12107.482002562409</v>
          </cell>
        </row>
        <row r="2437">
          <cell r="AB2437" t="str">
            <v>TASA DE DERECHOS Y SERVICIOS [001]</v>
          </cell>
          <cell r="AC2437" t="str">
            <v>Servicio de provision de energia electrica [electricidad]</v>
          </cell>
          <cell r="AE2437" t="str">
            <v>Indice Gral Construccion CAC [IGralCAC]</v>
          </cell>
          <cell r="AF2437" t="str">
            <v>GG</v>
          </cell>
          <cell r="AJ2437" t="str">
            <v>TASA DE DERECHOS Y SERVICIOS [001]Servicio de provision de energia electrica [electricidad]Indice Gral Construccion CAC [IGralCAC]</v>
          </cell>
          <cell r="AN2437">
            <v>18491.449967412525</v>
          </cell>
        </row>
        <row r="2438">
          <cell r="AE2438" t="str">
            <v>Sub Albañileria [S/mamp]</v>
          </cell>
          <cell r="AF2438" t="str">
            <v>MO</v>
          </cell>
          <cell r="AJ2438" t="str">
            <v>-</v>
          </cell>
          <cell r="AN2438">
            <v>181679.18187055882</v>
          </cell>
        </row>
        <row r="2439">
          <cell r="AB2439" t="str">
            <v>CONTRAPISOS Y CARPETAS [014]</v>
          </cell>
          <cell r="AF2439" t="str">
            <v>MAT</v>
          </cell>
          <cell r="AJ2439" t="str">
            <v>-</v>
          </cell>
          <cell r="AN2439">
            <v>30221.767031317882</v>
          </cell>
        </row>
        <row r="2440">
          <cell r="AB2440" t="str">
            <v>CONTRAPISOS Y CARPETAS [014]</v>
          </cell>
          <cell r="AF2440" t="str">
            <v>MAT</v>
          </cell>
          <cell r="AJ2440" t="str">
            <v>-</v>
          </cell>
          <cell r="AN2440">
            <v>18554.342699131063</v>
          </cell>
        </row>
        <row r="2441">
          <cell r="AB2441" t="str">
            <v>AYUDA DE GREMIOS [003]</v>
          </cell>
          <cell r="AC2441" t="str">
            <v>ADICIONALES Vs [99SG999002]</v>
          </cell>
          <cell r="AE2441" t="str">
            <v>Indice Gral Construccion CAC [IGralCAC]</v>
          </cell>
          <cell r="AF2441" t="str">
            <v>GG</v>
          </cell>
          <cell r="AJ2441" t="str">
            <v>AYUDA DE GREMIOS [003]ADICIONALES Vs [99SG999002]Indice Gral Construccion CAC [IGralCAC]</v>
          </cell>
          <cell r="AN2441">
            <v>116615.10702296246</v>
          </cell>
        </row>
        <row r="2442">
          <cell r="AB2442" t="str">
            <v>AYUDA DE GREMIOS [003]</v>
          </cell>
          <cell r="AC2442" t="str">
            <v>ADICIONALES Vs [99SG999002]</v>
          </cell>
          <cell r="AE2442" t="str">
            <v>Indice Gral Construccion CAC [IGralCAC]</v>
          </cell>
          <cell r="AF2442" t="str">
            <v>GG</v>
          </cell>
          <cell r="AJ2442" t="str">
            <v>AYUDA DE GREMIOS [003]ADICIONALES Vs [99SG999002]Indice Gral Construccion CAC [IGralCAC]</v>
          </cell>
          <cell r="AN2442">
            <v>116615.10702296246</v>
          </cell>
        </row>
        <row r="2443">
          <cell r="AB2443" t="str">
            <v>SERVICIOS VARIOS [002]</v>
          </cell>
          <cell r="AC2443" t="str">
            <v>ALARMA + Camaras e Internet [03VA000029]</v>
          </cell>
          <cell r="AE2443" t="str">
            <v>Indice Gral Construccion CAC [IGralCAC]</v>
          </cell>
          <cell r="AF2443" t="str">
            <v>GG</v>
          </cell>
          <cell r="AJ2443" t="str">
            <v>SERVICIOS VARIOS [002]ALARMA + Camaras e Internet [03VA000029]Indice Gral Construccion CAC [IGralCAC]</v>
          </cell>
          <cell r="AN2443">
            <v>2688.7672087432798</v>
          </cell>
        </row>
        <row r="2444">
          <cell r="AB2444" t="str">
            <v>REVOQUES [011]</v>
          </cell>
          <cell r="AC2444" t="str">
            <v>Revoque con terminacion yeso Alpress [RECOQ9]</v>
          </cell>
          <cell r="AE2444" t="str">
            <v>Revoque Yeso Alpress Durlock [RevYeso]</v>
          </cell>
          <cell r="AF2444" t="str">
            <v>MAT</v>
          </cell>
          <cell r="AJ2444" t="str">
            <v>REVOQUES [011]Revoque con terminacion yeso Alpress [RECOQ9]Revoque Yeso Alpress Durlock [RevYeso]</v>
          </cell>
          <cell r="AN2444">
            <v>121760.78574656046</v>
          </cell>
        </row>
        <row r="2445">
          <cell r="AB2445" t="str">
            <v>ASCENSORES [026]</v>
          </cell>
          <cell r="AC2445" t="str">
            <v>Ascensor 13 paradas 90mt/seg Mat+MO [Asc13P]</v>
          </cell>
          <cell r="AE2445" t="str">
            <v>Indice Gral Construccion CAC [IGralCAC]</v>
          </cell>
          <cell r="AF2445" t="str">
            <v>GG</v>
          </cell>
          <cell r="AJ2445" t="str">
            <v>ASCENSORES [026]Ascensor 13 paradas 90mt/seg Mat+MO [Asc13P]Indice Gral Construccion CAC [IGralCAC]</v>
          </cell>
          <cell r="AN2445">
            <v>3060444.6225127387</v>
          </cell>
        </row>
        <row r="2446">
          <cell r="AB2446" t="str">
            <v>ASCENSORES [026]</v>
          </cell>
          <cell r="AC2446" t="str">
            <v>Ascensor 22 paradas 90mt/seg Mat+MO [Asc23P]</v>
          </cell>
          <cell r="AE2446" t="str">
            <v>Indice Gral Construccion CAC [IGralCAC]</v>
          </cell>
          <cell r="AF2446" t="str">
            <v>GG</v>
          </cell>
          <cell r="AJ2446" t="str">
            <v>ASCENSORES [026]Ascensor 22 paradas 90mt/seg Mat+MO [Asc23P]Indice Gral Construccion CAC [IGralCAC]</v>
          </cell>
          <cell r="AN2446">
            <v>7861692.6082896031</v>
          </cell>
        </row>
        <row r="2447">
          <cell r="AB2447" t="str">
            <v>AISLACIONES [010]</v>
          </cell>
          <cell r="AF2447" t="str">
            <v>MAT</v>
          </cell>
          <cell r="AJ2447" t="str">
            <v>-</v>
          </cell>
          <cell r="AN2447">
            <v>4208.2287663649531</v>
          </cell>
        </row>
        <row r="2448">
          <cell r="AB2448" t="str">
            <v>CIELORRASOS [013]</v>
          </cell>
          <cell r="AF2448" t="str">
            <v>MAT</v>
          </cell>
          <cell r="AJ2448" t="str">
            <v>-</v>
          </cell>
          <cell r="AN2448">
            <v>43937.957225561193</v>
          </cell>
        </row>
        <row r="2449">
          <cell r="AB2449" t="str">
            <v>INSTALACION SANITARIA [028]</v>
          </cell>
          <cell r="AE2449" t="str">
            <v>Indice Materiales Construccion CAC [IMatCAC]</v>
          </cell>
          <cell r="AF2449" t="str">
            <v>MAT</v>
          </cell>
          <cell r="AJ2449" t="str">
            <v>-</v>
          </cell>
          <cell r="AN2449">
            <v>239180.99882063724</v>
          </cell>
        </row>
        <row r="2450">
          <cell r="AB2450" t="str">
            <v>AISLACIONES [010]</v>
          </cell>
          <cell r="AF2450" t="str">
            <v>MAT</v>
          </cell>
          <cell r="AJ2450" t="str">
            <v>-</v>
          </cell>
          <cell r="AN2450">
            <v>34985.416677784211</v>
          </cell>
        </row>
        <row r="2451">
          <cell r="AE2451" t="str">
            <v>Sub Albañileria [S/mamp]</v>
          </cell>
          <cell r="AF2451" t="str">
            <v>MO</v>
          </cell>
          <cell r="AJ2451" t="str">
            <v>-</v>
          </cell>
          <cell r="AN2451">
            <v>112073.93892836565</v>
          </cell>
        </row>
        <row r="2452">
          <cell r="AB2452" t="str">
            <v>Ventas y Administracion [038]</v>
          </cell>
          <cell r="AC2452" t="str">
            <v>Fiduciario [Fiduciario]</v>
          </cell>
          <cell r="AE2452" t="str">
            <v>Indice Mano de Obra Construccion CAC [IMoCAC]</v>
          </cell>
          <cell r="AF2452" t="str">
            <v>MO</v>
          </cell>
          <cell r="AJ2452" t="str">
            <v>Ventas y Administracion [038]Fiduciario [Fiduciario]Indice Mano de Obra Construccion CAC [IMoCAC]</v>
          </cell>
          <cell r="AN2452">
            <v>19436.551757249854</v>
          </cell>
        </row>
        <row r="2453">
          <cell r="AB2453" t="str">
            <v>CONTRAPISOS Y CARPETAS [014]</v>
          </cell>
          <cell r="AC2453" t="str">
            <v>Carpetas de nivelacion [C.Nivel]</v>
          </cell>
          <cell r="AF2453" t="str">
            <v>MAT</v>
          </cell>
          <cell r="AJ2453" t="str">
            <v>-</v>
          </cell>
          <cell r="AN2453">
            <v>3952.9055756698044</v>
          </cell>
        </row>
        <row r="2454">
          <cell r="AB2454" t="str">
            <v>AISLACIONES [010]</v>
          </cell>
          <cell r="AF2454" t="str">
            <v>MAT</v>
          </cell>
          <cell r="AJ2454" t="str">
            <v>-</v>
          </cell>
          <cell r="AN2454">
            <v>3244.6923461622014</v>
          </cell>
        </row>
        <row r="2455">
          <cell r="AB2455" t="str">
            <v>Ventas y Administracion [038]</v>
          </cell>
          <cell r="AC2455" t="str">
            <v>Gastos bancarios [Banco]</v>
          </cell>
          <cell r="AE2455" t="str">
            <v>Indice Gral Construccion CAC [IGralCAC]</v>
          </cell>
          <cell r="AF2455" t="str">
            <v>GG</v>
          </cell>
          <cell r="AJ2455" t="str">
            <v>Ventas y Administracion [038]Gastos bancarios [Banco]Indice Gral Construccion CAC [IGralCAC]</v>
          </cell>
          <cell r="AN2455">
            <v>1559.8596445019054</v>
          </cell>
        </row>
        <row r="2456">
          <cell r="AB2456" t="str">
            <v>REVOQUES [011]</v>
          </cell>
          <cell r="AF2456" t="str">
            <v>MAT</v>
          </cell>
          <cell r="AJ2456" t="str">
            <v>-</v>
          </cell>
          <cell r="AN2456">
            <v>41640.459293535241</v>
          </cell>
        </row>
        <row r="2457">
          <cell r="AB2457" t="str">
            <v>SEGURIDAD E HIGIENE [036]</v>
          </cell>
          <cell r="AC2457" t="str">
            <v>BARRERAS Y DEFENSAS [03TP000014]</v>
          </cell>
          <cell r="AE2457" t="str">
            <v>Indice Gral Construccion CAC [IGralCAC]</v>
          </cell>
          <cell r="AF2457" t="str">
            <v>MAT</v>
          </cell>
          <cell r="AJ2457" t="str">
            <v>SEGURIDAD E HIGIENE [036]BARRERAS Y DEFENSAS [03TP000014]Indice Gral Construccion CAC [IGralCAC]</v>
          </cell>
          <cell r="AN2457">
            <v>8424.9059202562603</v>
          </cell>
        </row>
        <row r="2458">
          <cell r="AB2458" t="str">
            <v>REVOQUES [011]</v>
          </cell>
          <cell r="AF2458" t="str">
            <v>MAT</v>
          </cell>
          <cell r="AJ2458" t="str">
            <v>-</v>
          </cell>
          <cell r="AN2458">
            <v>6602.6046570796461</v>
          </cell>
        </row>
        <row r="2459">
          <cell r="AB2459" t="str">
            <v>REVOQUES [011]</v>
          </cell>
          <cell r="AF2459" t="str">
            <v>MAT</v>
          </cell>
          <cell r="AJ2459" t="str">
            <v>-</v>
          </cell>
          <cell r="AN2459">
            <v>8812.871696349559</v>
          </cell>
        </row>
        <row r="2460">
          <cell r="AB2460" t="str">
            <v>PISOS Y ZOCALOS [015]</v>
          </cell>
          <cell r="AE2460" t="str">
            <v>Porcellanato tipo 2 Manhattan White 62x62 [Porcellanato2]</v>
          </cell>
          <cell r="AF2460" t="str">
            <v>MAT</v>
          </cell>
          <cell r="AJ2460" t="str">
            <v>-</v>
          </cell>
          <cell r="AN2460">
            <v>1922338.1358825143</v>
          </cell>
        </row>
        <row r="2461">
          <cell r="AB2461" t="str">
            <v>PISOS Y ZOCALOS [015]</v>
          </cell>
          <cell r="AE2461" t="str">
            <v>Porcellanato tipo 3 Concrete Gray 60x60 - Alberdi [Porcellanato3]</v>
          </cell>
          <cell r="AF2461" t="str">
            <v>MAT</v>
          </cell>
          <cell r="AJ2461" t="str">
            <v>-</v>
          </cell>
          <cell r="AN2461">
            <v>808142.15077683225</v>
          </cell>
        </row>
        <row r="2462">
          <cell r="AB2462" t="str">
            <v>INSTALACION SANITARIA [028]</v>
          </cell>
          <cell r="AC2462" t="str">
            <v>Instalación Sanitaria MAT [03IS000001]</v>
          </cell>
          <cell r="AE2462" t="str">
            <v>Bañera Sacha 150x70 Roca [Bañera150]</v>
          </cell>
          <cell r="AF2462" t="str">
            <v>MAT</v>
          </cell>
          <cell r="AJ2462" t="str">
            <v>INSTALACION SANITARIA [028]Instalación Sanitaria MAT [03IS000001]Bañera Sacha 150x70 Roca [Bañera150]</v>
          </cell>
          <cell r="AN2462">
            <v>519445.54315635457</v>
          </cell>
        </row>
        <row r="2463">
          <cell r="AB2463" t="str">
            <v>INSTALACION SANITARIA [028]</v>
          </cell>
          <cell r="AC2463" t="str">
            <v>Instalación Sanitaria MAT [03IS000001]</v>
          </cell>
          <cell r="AE2463" t="str">
            <v>Bañera Sacha 140x70 Roca [Bañera140]</v>
          </cell>
          <cell r="AF2463" t="str">
            <v>MAT</v>
          </cell>
          <cell r="AJ2463" t="str">
            <v>INSTALACION SANITARIA [028]Instalación Sanitaria MAT [03IS000001]Bañera Sacha 140x70 Roca [Bañera140]</v>
          </cell>
          <cell r="AN2463">
            <v>473191.79483749653</v>
          </cell>
        </row>
        <row r="2464">
          <cell r="AB2464" t="str">
            <v>INSTALACION SANITARIA [028]</v>
          </cell>
          <cell r="AC2464" t="str">
            <v>Instalación Sanitaria MAT [03IS000001]</v>
          </cell>
          <cell r="AE2464" t="str">
            <v>Inodoro Ferrum Bari largo [Inodoro]</v>
          </cell>
          <cell r="AF2464" t="str">
            <v>MAT</v>
          </cell>
          <cell r="AJ2464" t="str">
            <v>INSTALACION SANITARIA [028]Instalación Sanitaria MAT [03IS000001]Inodoro Ferrum Bari largo [Inodoro]</v>
          </cell>
          <cell r="AN2464">
            <v>789832.43785956618</v>
          </cell>
        </row>
        <row r="2465">
          <cell r="AB2465" t="str">
            <v>INSTALACION SANITARIA [028]</v>
          </cell>
          <cell r="AC2465" t="str">
            <v>Instalación Sanitaria MAT [03IS000001]</v>
          </cell>
          <cell r="AE2465" t="str">
            <v>Deposito ferrum Bari [Deposito]</v>
          </cell>
          <cell r="AF2465" t="str">
            <v>MAT</v>
          </cell>
          <cell r="AJ2465" t="str">
            <v>INSTALACION SANITARIA [028]Instalación Sanitaria MAT [03IS000001]Deposito ferrum Bari [Deposito]</v>
          </cell>
          <cell r="AN2465">
            <v>674247.18390650558</v>
          </cell>
        </row>
        <row r="2466">
          <cell r="AB2466" t="str">
            <v>INSTALACION SANITARIA [028]</v>
          </cell>
          <cell r="AC2466" t="str">
            <v>Instalación Sanitaria MAT [03IS000001]</v>
          </cell>
          <cell r="AE2466" t="str">
            <v>Bidet ferrum bari  3 agujeros [Bidet]</v>
          </cell>
          <cell r="AF2466" t="str">
            <v>MAT</v>
          </cell>
          <cell r="AJ2466" t="str">
            <v>INSTALACION SANITARIA [028]Instalación Sanitaria MAT [03IS000001]Bidet ferrum bari  3 agujeros [Bidet]</v>
          </cell>
          <cell r="AN2466">
            <v>577926.17462371662</v>
          </cell>
        </row>
        <row r="2467">
          <cell r="AB2467" t="str">
            <v>INSTALACION SANITARIA [028]</v>
          </cell>
          <cell r="AC2467" t="str">
            <v>Instalación Sanitaria MAT [03IS000001]</v>
          </cell>
          <cell r="AE2467" t="str">
            <v>Bacha piazza A117 cuadrada 45x40 [BachaBaño]</v>
          </cell>
          <cell r="AF2467" t="str">
            <v>MAT</v>
          </cell>
          <cell r="AJ2467" t="str">
            <v>INSTALACION SANITARIA [028]Instalación Sanitaria MAT [03IS000001]Bacha piazza A117 cuadrada 45x40 [BachaBaño]</v>
          </cell>
          <cell r="AN2467">
            <v>597190.37172319507</v>
          </cell>
        </row>
        <row r="2468">
          <cell r="AB2468" t="str">
            <v>INSTALACION SANITARIA [028]</v>
          </cell>
          <cell r="AC2468" t="str">
            <v>Instalación Sanitaria MAT [03IS000001]</v>
          </cell>
          <cell r="AE2468" t="str">
            <v>Griferia California lavabo - bidet - ducha [GrifLav]</v>
          </cell>
          <cell r="AF2468" t="str">
            <v>MAT</v>
          </cell>
          <cell r="AJ2468" t="str">
            <v>INSTALACION SANITARIA [028]Instalación Sanitaria MAT [03IS000001]Griferia California lavabo - bidet - ducha [GrifLav]</v>
          </cell>
          <cell r="AN2468">
            <v>2398393.597335218</v>
          </cell>
        </row>
        <row r="2469">
          <cell r="AB2469" t="str">
            <v>MUEBLES DE COCINA [025]</v>
          </cell>
          <cell r="AC2469" t="str">
            <v>Muebles de cocina MAT+MO [03MU001001]</v>
          </cell>
          <cell r="AE2469" t="str">
            <v>Indice Gral Construccion CAC [IGralCAC]</v>
          </cell>
          <cell r="AF2469" t="str">
            <v>MAT</v>
          </cell>
          <cell r="AJ2469" t="str">
            <v>MUEBLES DE COCINA [025]Muebles de cocina MAT+MO [03MU001001]Indice Gral Construccion CAC [IGralCAC]</v>
          </cell>
          <cell r="AN2469">
            <v>593160.62603716715</v>
          </cell>
        </row>
        <row r="2470">
          <cell r="AB2470" t="str">
            <v>MUEBLES DE COCINA [025]</v>
          </cell>
          <cell r="AC2470" t="str">
            <v>Muebles de cocina MAT+MO [03MU001001]</v>
          </cell>
          <cell r="AE2470" t="str">
            <v>Indice Gral Construccion CAC [IGralCAC]</v>
          </cell>
          <cell r="AF2470" t="str">
            <v>MAT</v>
          </cell>
          <cell r="AJ2470" t="str">
            <v>MUEBLES DE COCINA [025]Muebles de cocina MAT+MO [03MU001001]Indice Gral Construccion CAC [IGralCAC]</v>
          </cell>
          <cell r="AN2470">
            <v>50322.811265550365</v>
          </cell>
        </row>
        <row r="2471">
          <cell r="AB2471" t="str">
            <v>MUEBLES DE COCINA [025]</v>
          </cell>
          <cell r="AC2471" t="str">
            <v>Muebles de cocina MAT+MO [03MU001001]</v>
          </cell>
          <cell r="AE2471" t="str">
            <v>Indice Gral Construccion CAC [IGralCAC]</v>
          </cell>
          <cell r="AF2471" t="str">
            <v>MAT</v>
          </cell>
          <cell r="AJ2471" t="str">
            <v>MUEBLES DE COCINA [025]Muebles de cocina MAT+MO [03MU001001]Indice Gral Construccion CAC [IGralCAC]</v>
          </cell>
          <cell r="AN2471">
            <v>133670.00458880042</v>
          </cell>
        </row>
        <row r="2472">
          <cell r="AB2472" t="str">
            <v>SEGURIDAD E HIGIENE [036]</v>
          </cell>
          <cell r="AC2472" t="str">
            <v>VISITA TECNICO HIGUIENE Y SEGURIDAD [03TP000400]</v>
          </cell>
          <cell r="AE2472" t="str">
            <v>Indice Gral Construccion CAC [IGralCAC]</v>
          </cell>
          <cell r="AF2472" t="str">
            <v>GG</v>
          </cell>
          <cell r="AJ2472" t="str">
            <v>SEGURIDAD E HIGIENE [036]VISITA TECNICO HIGUIENE Y SEGURIDAD [03TP000400]Indice Gral Construccion CAC [IGralCAC]</v>
          </cell>
          <cell r="AN2472">
            <v>2343.4592648974808</v>
          </cell>
        </row>
        <row r="2473">
          <cell r="AB2473" t="str">
            <v>CIELORRASOS [013]</v>
          </cell>
          <cell r="AE2473" t="str">
            <v>Subcontrato de yeseria y cielorraso [S/yeso]</v>
          </cell>
          <cell r="AF2473" t="str">
            <v>MO</v>
          </cell>
          <cell r="AJ2473" t="str">
            <v>-</v>
          </cell>
          <cell r="AN2473">
            <v>5518.2168235068166</v>
          </cell>
        </row>
        <row r="2474">
          <cell r="AB2474" t="str">
            <v>CIELORRASOS [013]</v>
          </cell>
          <cell r="AE2474" t="str">
            <v>Subcontrato de yeseria y cielorraso [S/yeso]</v>
          </cell>
          <cell r="AF2474" t="str">
            <v>MO</v>
          </cell>
          <cell r="AJ2474" t="str">
            <v>-</v>
          </cell>
          <cell r="AN2474">
            <v>77040.629671595918</v>
          </cell>
        </row>
        <row r="2475">
          <cell r="AB2475" t="str">
            <v>INSTALACION SANITARIA [028]</v>
          </cell>
          <cell r="AE2475" t="str">
            <v>Indice Materiales Construccion CAC [IMatCAC]</v>
          </cell>
          <cell r="AF2475" t="str">
            <v>MAT</v>
          </cell>
          <cell r="AJ2475" t="str">
            <v>-</v>
          </cell>
          <cell r="AN2475">
            <v>915.97606422881972</v>
          </cell>
        </row>
        <row r="2476">
          <cell r="AB2476" t="str">
            <v>SEGURIDAD E HIGIENE [036]</v>
          </cell>
          <cell r="AC2476" t="str">
            <v>VISITA TECNICO HIGUIENE Y SEGURIDAD [03TP000400]</v>
          </cell>
          <cell r="AE2476" t="str">
            <v>Indice Gral Construccion CAC [IGralCAC]</v>
          </cell>
          <cell r="AF2476" t="str">
            <v>GG</v>
          </cell>
          <cell r="AJ2476" t="str">
            <v>SEGURIDAD E HIGIENE [036]VISITA TECNICO HIGUIENE Y SEGURIDAD [03TP000400]Indice Gral Construccion CAC [IGralCAC]</v>
          </cell>
          <cell r="AN2476">
            <v>2228.3709207170077</v>
          </cell>
        </row>
        <row r="2477">
          <cell r="AB2477" t="str">
            <v>CIELORRASOS [013]</v>
          </cell>
          <cell r="AE2477" t="str">
            <v>Subcontrato de yeseria y cielorraso [S/yeso]</v>
          </cell>
          <cell r="AF2477" t="str">
            <v>MO</v>
          </cell>
          <cell r="AJ2477" t="str">
            <v>-</v>
          </cell>
          <cell r="AN2477">
            <v>111126.49352794314</v>
          </cell>
        </row>
        <row r="2478">
          <cell r="AB2478" t="str">
            <v>REVOQUES [011]</v>
          </cell>
          <cell r="AC2478" t="str">
            <v>Revoque con terminacion yeso Alpress [RECOQ9]</v>
          </cell>
          <cell r="AE2478" t="str">
            <v>Revoque Yeso Alpress Durlock [RevYeso]</v>
          </cell>
          <cell r="AF2478" t="str">
            <v>MAT</v>
          </cell>
          <cell r="AJ2478" t="str">
            <v>REVOQUES [011]Revoque con terminacion yeso Alpress [RECOQ9]Revoque Yeso Alpress Durlock [RevYeso]</v>
          </cell>
          <cell r="AN2478">
            <v>125651.69136663122</v>
          </cell>
        </row>
        <row r="2479">
          <cell r="AB2479" t="str">
            <v>INSTALACION SANITARIA [028]</v>
          </cell>
          <cell r="AE2479" t="str">
            <v>Ud subcontrato por instalacion sanitaria [SCSanit]</v>
          </cell>
          <cell r="AF2479" t="str">
            <v>MO</v>
          </cell>
          <cell r="AJ2479" t="str">
            <v>-</v>
          </cell>
          <cell r="AN2479">
            <v>41200.727126602847</v>
          </cell>
        </row>
        <row r="2480">
          <cell r="AB2480" t="str">
            <v>INSTALACION SANITARIA [028]</v>
          </cell>
          <cell r="AE2480" t="str">
            <v>Ud subcontrato por instalacion sanitaria [SCSanit]</v>
          </cell>
          <cell r="AF2480" t="str">
            <v>MO</v>
          </cell>
          <cell r="AJ2480" t="str">
            <v>-</v>
          </cell>
          <cell r="AN2480">
            <v>58050.413996749136</v>
          </cell>
        </row>
        <row r="2481">
          <cell r="AB2481" t="str">
            <v>AISLACIONES [010]</v>
          </cell>
          <cell r="AF2481" t="str">
            <v>MAT</v>
          </cell>
          <cell r="AJ2481" t="str">
            <v>-</v>
          </cell>
          <cell r="AN2481">
            <v>67096.491185228471</v>
          </cell>
        </row>
        <row r="2482">
          <cell r="AB2482" t="str">
            <v>AISLACIONES [010]</v>
          </cell>
          <cell r="AF2482" t="str">
            <v>MAT</v>
          </cell>
          <cell r="AJ2482" t="str">
            <v>-</v>
          </cell>
          <cell r="AN2482">
            <v>19532.759908820404</v>
          </cell>
        </row>
        <row r="2483">
          <cell r="AB2483" t="str">
            <v>CONTRAPISOS Y CARPETAS [014]</v>
          </cell>
          <cell r="AC2483" t="str">
            <v>Contrapiso 8cm [Contrapiso]</v>
          </cell>
          <cell r="AE2483" t="str">
            <v>Cemento tipo portland [Cemento]</v>
          </cell>
          <cell r="AF2483" t="str">
            <v>MAT</v>
          </cell>
          <cell r="AJ2483" t="str">
            <v>CONTRAPISOS Y CARPETAS [014]Contrapiso 8cm [Contrapiso]Cemento tipo portland [Cemento]</v>
          </cell>
          <cell r="AN2483">
            <v>62149.802234856536</v>
          </cell>
        </row>
        <row r="2484">
          <cell r="AB2484" t="str">
            <v>CIELORRASOS [013]</v>
          </cell>
          <cell r="AF2484" t="str">
            <v>MAT</v>
          </cell>
          <cell r="AJ2484" t="str">
            <v>-</v>
          </cell>
          <cell r="AN2484">
            <v>3757.2438342720507</v>
          </cell>
        </row>
        <row r="2485">
          <cell r="AB2485" t="str">
            <v>MARMOLERIA [018]</v>
          </cell>
          <cell r="AE2485" t="str">
            <v>Indice Materiales Construccion CAC [IMatCAC]</v>
          </cell>
          <cell r="AF2485" t="str">
            <v>MAT</v>
          </cell>
          <cell r="AJ2485" t="str">
            <v>-</v>
          </cell>
          <cell r="AN2485">
            <v>1209773.4279777894</v>
          </cell>
        </row>
        <row r="2486">
          <cell r="AB2486" t="str">
            <v>Ventas y Administracion [038]</v>
          </cell>
          <cell r="AC2486" t="str">
            <v>Gastos de publicidad [Publicidad]</v>
          </cell>
          <cell r="AE2486" t="str">
            <v>Indice Gral Construccion CAC [IGralCAC]</v>
          </cell>
          <cell r="AF2486" t="str">
            <v>GG</v>
          </cell>
          <cell r="AJ2486" t="str">
            <v>Ventas y Administracion [038]Gastos de publicidad [Publicidad]Indice Gral Construccion CAC [IGralCAC]</v>
          </cell>
          <cell r="AN2486">
            <v>11161.425444231107</v>
          </cell>
        </row>
        <row r="2487">
          <cell r="AB2487" t="str">
            <v>Ventas y Administracion [038]</v>
          </cell>
          <cell r="AC2487" t="str">
            <v>Mensual estudio contable [EstCont]</v>
          </cell>
          <cell r="AE2487" t="str">
            <v>Indice Gral Construccion CAC [IGralCAC]</v>
          </cell>
          <cell r="AF2487" t="str">
            <v>GG</v>
          </cell>
          <cell r="AJ2487" t="str">
            <v>Ventas y Administracion [038]Mensual estudio contable [EstCont]Indice Gral Construccion CAC [IGralCAC]</v>
          </cell>
          <cell r="AN2487">
            <v>18755.487602248348</v>
          </cell>
        </row>
        <row r="2488">
          <cell r="AB2488" t="str">
            <v>Ventas y Administracion [038]</v>
          </cell>
          <cell r="AC2488" t="str">
            <v>Mensual estudio contable [EstCont]</v>
          </cell>
          <cell r="AE2488" t="str">
            <v>Indice Gral Construccion CAC [IGralCAC]</v>
          </cell>
          <cell r="AF2488" t="str">
            <v>GG</v>
          </cell>
          <cell r="AJ2488" t="str">
            <v>Ventas y Administracion [038]Mensual estudio contable [EstCont]Indice Gral Construccion CAC [IGralCAC]</v>
          </cell>
          <cell r="AN2488">
            <v>18756.918554228378</v>
          </cell>
        </row>
        <row r="2489">
          <cell r="AB2489" t="str">
            <v>REVOQUES [011]</v>
          </cell>
          <cell r="AC2489" t="str">
            <v>Revoque con terminacion yeso Alpress [RECOQ9]</v>
          </cell>
          <cell r="AE2489" t="str">
            <v>Revoque Yeso Alpress Durlock [RevYeso]</v>
          </cell>
          <cell r="AF2489" t="str">
            <v>MAT</v>
          </cell>
          <cell r="AJ2489" t="str">
            <v>REVOQUES [011]Revoque con terminacion yeso Alpress [RECOQ9]Revoque Yeso Alpress Durlock [RevYeso]</v>
          </cell>
          <cell r="AN2489">
            <v>125651.69136663122</v>
          </cell>
        </row>
        <row r="2490">
          <cell r="AB2490" t="str">
            <v>SERVICIOS VARIOS [002]</v>
          </cell>
          <cell r="AC2490" t="str">
            <v>FLETES [03VA000032]</v>
          </cell>
          <cell r="AE2490" t="str">
            <v>Indice Gral Construccion CAC [IGralCAC]</v>
          </cell>
          <cell r="AF2490" t="str">
            <v>GG</v>
          </cell>
          <cell r="AJ2490" t="str">
            <v>SERVICIOS VARIOS [002]FLETES [03VA000032]Indice Gral Construccion CAC [IGralCAC]</v>
          </cell>
          <cell r="AN2490">
            <v>8586.8280227221967</v>
          </cell>
        </row>
        <row r="2491">
          <cell r="AE2491" t="str">
            <v>Sub Albañileria [S/mamp]</v>
          </cell>
          <cell r="AF2491" t="str">
            <v>MO</v>
          </cell>
          <cell r="AJ2491" t="str">
            <v>-</v>
          </cell>
          <cell r="AN2491">
            <v>91081.974896153144</v>
          </cell>
        </row>
        <row r="2492">
          <cell r="AB2492" t="str">
            <v>SERVICIOS VARIOS [002]</v>
          </cell>
          <cell r="AC2492" t="str">
            <v>ALARMA + Camaras e Internet [03VA000029]</v>
          </cell>
          <cell r="AE2492" t="str">
            <v>Indice Gral Construccion CAC [IGralCAC]</v>
          </cell>
          <cell r="AF2492" t="str">
            <v>GG</v>
          </cell>
          <cell r="AJ2492" t="str">
            <v>SERVICIOS VARIOS [002]ALARMA + Camaras e Internet [03VA000029]Indice Gral Construccion CAC [IGralCAC]</v>
          </cell>
          <cell r="AN2492">
            <v>2069.5572296772521</v>
          </cell>
        </row>
        <row r="2493">
          <cell r="AB2493" t="str">
            <v>CIELORRASOS [013]</v>
          </cell>
          <cell r="AF2493" t="str">
            <v>MAT</v>
          </cell>
          <cell r="AJ2493" t="str">
            <v>-</v>
          </cell>
          <cell r="AN2493">
            <v>47153.915426142397</v>
          </cell>
        </row>
        <row r="2494">
          <cell r="AB2494" t="str">
            <v>INSTALACION SANITARIA [028]</v>
          </cell>
          <cell r="AE2494" t="str">
            <v>Indice Materiales Construccion CAC [IMatCAC]</v>
          </cell>
          <cell r="AF2494" t="str">
            <v>MAT</v>
          </cell>
          <cell r="AJ2494" t="str">
            <v>-</v>
          </cell>
          <cell r="AN2494">
            <v>17923.669071200849</v>
          </cell>
        </row>
        <row r="2495">
          <cell r="AB2495" t="str">
            <v>CIELORRASOS [013]</v>
          </cell>
          <cell r="AE2495" t="str">
            <v>Subcontrato de yeseria y cielorraso [S/yeso]</v>
          </cell>
          <cell r="AF2495" t="str">
            <v>MO</v>
          </cell>
          <cell r="AJ2495" t="str">
            <v>-</v>
          </cell>
          <cell r="AN2495">
            <v>107734.00253747516</v>
          </cell>
        </row>
        <row r="2496">
          <cell r="AB2496" t="str">
            <v>CIELORRASOS [013]</v>
          </cell>
          <cell r="AF2496" t="str">
            <v>MAT</v>
          </cell>
          <cell r="AJ2496" t="str">
            <v>-</v>
          </cell>
          <cell r="AN2496">
            <v>42988.536258235923</v>
          </cell>
        </row>
        <row r="2497">
          <cell r="AB2497" t="str">
            <v>CIELORRASOS [013]</v>
          </cell>
          <cell r="AE2497" t="str">
            <v>METAL DESPLEGADO MEDIANO(0.75x2M) [MetalDesple]</v>
          </cell>
          <cell r="AF2497" t="str">
            <v>MAT</v>
          </cell>
          <cell r="AJ2497" t="str">
            <v>-</v>
          </cell>
          <cell r="AN2497">
            <v>64688.379914984056</v>
          </cell>
        </row>
        <row r="2498">
          <cell r="AB2498" t="str">
            <v>SERVICIOS VARIOS [002]</v>
          </cell>
          <cell r="AC2498" t="str">
            <v>ALARMA + Camaras e Internet [03VA000029]</v>
          </cell>
          <cell r="AE2498" t="str">
            <v>Indice Gral Construccion CAC [IGralCAC]</v>
          </cell>
          <cell r="AF2498" t="str">
            <v>GG</v>
          </cell>
          <cell r="AJ2498" t="str">
            <v>SERVICIOS VARIOS [002]ALARMA + Camaras e Internet [03VA000029]Indice Gral Construccion CAC [IGralCAC]</v>
          </cell>
          <cell r="AN2498">
            <v>2589.8942981754262</v>
          </cell>
        </row>
        <row r="2499">
          <cell r="AB2499" t="str">
            <v>MUEBLES DE COCINA [025]</v>
          </cell>
          <cell r="AE2499" t="str">
            <v>Indice Gral Construccion CAC [IGralCAC]</v>
          </cell>
          <cell r="AF2499" t="str">
            <v>GG</v>
          </cell>
          <cell r="AJ2499" t="str">
            <v>-</v>
          </cell>
          <cell r="AN2499">
            <v>16524.232798827747</v>
          </cell>
        </row>
        <row r="2500">
          <cell r="AE2500" t="str">
            <v>Sub Albañileria [S/mamp]</v>
          </cell>
          <cell r="AF2500" t="str">
            <v>MO</v>
          </cell>
          <cell r="AJ2500" t="str">
            <v>-</v>
          </cell>
          <cell r="AN2500">
            <v>118998.74119559328</v>
          </cell>
        </row>
        <row r="2501">
          <cell r="AB2501" t="str">
            <v>INSTALACION ELECTRICA [029]</v>
          </cell>
          <cell r="AC2501" t="str">
            <v>ELECTRICIDAD MATERIALES [03IE00001MEL]</v>
          </cell>
          <cell r="AE2501" t="str">
            <v>Indice Dólar [Idolar]</v>
          </cell>
          <cell r="AF2501" t="str">
            <v>MAT</v>
          </cell>
          <cell r="AJ2501" t="str">
            <v>INSTALACION ELECTRICA [029]ELECTRICIDAD MATERIALES [03IE00001MEL]Indice Dólar [Idolar]</v>
          </cell>
          <cell r="AN2501">
            <v>2004.3422104144527</v>
          </cell>
        </row>
        <row r="2502">
          <cell r="AB2502" t="str">
            <v>INSTALACION ELECTRICA [029]</v>
          </cell>
          <cell r="AC2502" t="str">
            <v>ELECTRICIDAD MATERIALES [03IE00001MEL]</v>
          </cell>
          <cell r="AE2502" t="str">
            <v>Indice Dólar [Idolar]</v>
          </cell>
          <cell r="AF2502" t="str">
            <v>MAT</v>
          </cell>
          <cell r="AJ2502" t="str">
            <v>INSTALACION ELECTRICA [029]ELECTRICIDAD MATERIALES [03IE00001MEL]Indice Dólar [Idolar]</v>
          </cell>
          <cell r="AN2502">
            <v>293.13121147715196</v>
          </cell>
        </row>
        <row r="2503">
          <cell r="AB2503" t="str">
            <v>INSTALACION ELECTRICA [029]</v>
          </cell>
          <cell r="AC2503" t="str">
            <v>ELECTRICIDAD MATERIALES [03IE00001MEL]</v>
          </cell>
          <cell r="AE2503" t="str">
            <v>Indice Dólar [Idolar]</v>
          </cell>
          <cell r="AF2503" t="str">
            <v>MAT</v>
          </cell>
          <cell r="AJ2503" t="str">
            <v>INSTALACION ELECTRICA [029]ELECTRICIDAD MATERIALES [03IE00001MEL]Indice Dólar [Idolar]</v>
          </cell>
          <cell r="AN2503">
            <v>618.49150903294367</v>
          </cell>
        </row>
        <row r="2504">
          <cell r="AB2504" t="str">
            <v>INSTALACION ELECTRICA [029]</v>
          </cell>
          <cell r="AC2504" t="str">
            <v>ELECTRICIDAD MATERIALES [03IE00001MEL]</v>
          </cell>
          <cell r="AE2504" t="str">
            <v>Indice Dólar [Idolar]</v>
          </cell>
          <cell r="AF2504" t="str">
            <v>MAT</v>
          </cell>
          <cell r="AJ2504" t="str">
            <v>INSTALACION ELECTRICA [029]ELECTRICIDAD MATERIALES [03IE00001MEL]Indice Dólar [Idolar]</v>
          </cell>
          <cell r="AN2504">
            <v>670.67193411264611</v>
          </cell>
        </row>
        <row r="2505">
          <cell r="AB2505" t="str">
            <v>INSTALACION ELECTRICA [029]</v>
          </cell>
          <cell r="AC2505" t="str">
            <v>ELECTRICIDAD MATERIALES [03IE00001MEL]</v>
          </cell>
          <cell r="AE2505" t="str">
            <v>Indice Dólar [Idolar]</v>
          </cell>
          <cell r="AF2505" t="str">
            <v>MAT</v>
          </cell>
          <cell r="AJ2505" t="str">
            <v>INSTALACION ELECTRICA [029]ELECTRICIDAD MATERIALES [03IE00001MEL]Indice Dólar [Idolar]</v>
          </cell>
          <cell r="AN2505">
            <v>228.97998299681188</v>
          </cell>
        </row>
        <row r="2506">
          <cell r="AB2506" t="str">
            <v>CONTRAPISOS Y CARPETAS [014]</v>
          </cell>
          <cell r="AC2506" t="str">
            <v>Contrapiso 8cm [Contrapiso]</v>
          </cell>
          <cell r="AE2506" t="str">
            <v>Cemento tipo portland [Cemento]</v>
          </cell>
          <cell r="AF2506" t="str">
            <v>MAT</v>
          </cell>
          <cell r="AJ2506" t="str">
            <v>CONTRAPISOS Y CARPETAS [014]Contrapiso 8cm [Contrapiso]Cemento tipo portland [Cemento]</v>
          </cell>
          <cell r="AN2506">
            <v>31074.901117428268</v>
          </cell>
        </row>
        <row r="2507">
          <cell r="AB2507" t="str">
            <v>CONTRAPISOS Y CARPETAS [014]</v>
          </cell>
          <cell r="AC2507" t="str">
            <v>Contrapiso 8cm [Contrapiso]</v>
          </cell>
          <cell r="AE2507" t="str">
            <v>Cemento de albañileria x kg [CemAlb2]</v>
          </cell>
          <cell r="AF2507" t="str">
            <v>MAT</v>
          </cell>
          <cell r="AJ2507" t="str">
            <v>CONTRAPISOS Y CARPETAS [014]Contrapiso 8cm [Contrapiso]Cemento de albañileria x kg [CemAlb2]</v>
          </cell>
          <cell r="AN2507">
            <v>19025.44339957492</v>
          </cell>
        </row>
        <row r="2508">
          <cell r="AB2508" t="str">
            <v>MAMPOSTERIA [009]</v>
          </cell>
          <cell r="AF2508" t="str">
            <v>MAT</v>
          </cell>
          <cell r="AJ2508" t="str">
            <v>-</v>
          </cell>
          <cell r="AN2508">
            <v>4308.5223516471833</v>
          </cell>
        </row>
        <row r="2509">
          <cell r="AB2509" t="str">
            <v>SEGURIDAD E HIGIENE [036]</v>
          </cell>
          <cell r="AC2509" t="str">
            <v>VISITA TECNICO HIGUIENE Y SEGURIDAD [03TP000400]</v>
          </cell>
          <cell r="AE2509" t="str">
            <v>Indice Gral Construccion CAC [IGralCAC]</v>
          </cell>
          <cell r="AF2509" t="str">
            <v>GG</v>
          </cell>
          <cell r="AJ2509" t="str">
            <v>SEGURIDAD E HIGIENE [036]VISITA TECNICO HIGUIENE Y SEGURIDAD [03TP000400]Indice Gral Construccion CAC [IGralCAC]</v>
          </cell>
          <cell r="AN2509">
            <v>2146.4279700444436</v>
          </cell>
        </row>
        <row r="2510">
          <cell r="AB2510" t="str">
            <v>Ventas y Administracion [038]</v>
          </cell>
          <cell r="AC2510" t="str">
            <v>Fiduciario [Fiduciario]</v>
          </cell>
          <cell r="AE2510" t="str">
            <v>Indice Mano de Obra Construccion CAC [IMoCAC]</v>
          </cell>
          <cell r="AF2510" t="str">
            <v>MO</v>
          </cell>
          <cell r="AJ2510" t="str">
            <v>Ventas y Administracion [038]Fiduciario [Fiduciario]Indice Mano de Obra Construccion CAC [IMoCAC]</v>
          </cell>
          <cell r="AN2510">
            <v>19011.829510565287</v>
          </cell>
        </row>
        <row r="2511">
          <cell r="AB2511" t="str">
            <v>Ventas y Administracion [038]</v>
          </cell>
          <cell r="AC2511" t="str">
            <v>Gastos bancarios [Banco]</v>
          </cell>
          <cell r="AE2511" t="str">
            <v>Indice Gral Construccion CAC [IGralCAC]</v>
          </cell>
          <cell r="AF2511" t="str">
            <v>GG</v>
          </cell>
          <cell r="AJ2511" t="str">
            <v>Ventas y Administracion [038]Gastos bancarios [Banco]Indice Gral Construccion CAC [IGralCAC]</v>
          </cell>
          <cell r="AN2511">
            <v>1502.4995790311104</v>
          </cell>
        </row>
        <row r="2512">
          <cell r="AB2512" t="str">
            <v>INSTALACION SANITARIA [028]</v>
          </cell>
          <cell r="AE2512" t="str">
            <v>Ud subcontrato por instalacion sanitaria [SCSanit]</v>
          </cell>
          <cell r="AF2512" t="str">
            <v>MO</v>
          </cell>
          <cell r="AJ2512" t="str">
            <v>-</v>
          </cell>
          <cell r="AN2512">
            <v>99250.681777135629</v>
          </cell>
        </row>
        <row r="2513">
          <cell r="AB2513" t="str">
            <v>PINTURA [033]</v>
          </cell>
          <cell r="AC2513" t="str">
            <v>Pintura vigas balcones frente [PIN09]</v>
          </cell>
          <cell r="AE2513" t="str">
            <v>Sub Pintura [S/Pint]</v>
          </cell>
          <cell r="AF2513" t="str">
            <v>MO</v>
          </cell>
          <cell r="AJ2513" t="str">
            <v>PINTURA [033]Pintura vigas balcones frente [PIN09]Sub Pintura [S/Pint]</v>
          </cell>
          <cell r="AN2513">
            <v>19139.425681777135</v>
          </cell>
        </row>
        <row r="2514">
          <cell r="AB2514" t="str">
            <v>CARPINTERIA DE ALUMINIO [020]</v>
          </cell>
          <cell r="AF2514" t="str">
            <v>MAT</v>
          </cell>
          <cell r="AJ2514" t="str">
            <v>-</v>
          </cell>
          <cell r="AN2514">
            <v>1457.9824654622741</v>
          </cell>
        </row>
        <row r="2515">
          <cell r="AB2515" t="str">
            <v>SERVICIOS VARIOS [002]</v>
          </cell>
          <cell r="AC2515" t="str">
            <v>FLETES [03VA000032]</v>
          </cell>
          <cell r="AE2515" t="str">
            <v>Indice Gral Construccion CAC [IGralCAC]</v>
          </cell>
          <cell r="AF2515" t="str">
            <v>GG</v>
          </cell>
          <cell r="AJ2515" t="str">
            <v>SERVICIOS VARIOS [002]FLETES [03VA000032]Indice Gral Construccion CAC [IGralCAC]</v>
          </cell>
          <cell r="AN2515">
            <v>286.19039600592583</v>
          </cell>
        </row>
        <row r="2516">
          <cell r="AB2516" t="str">
            <v>TASA DE DERECHOS Y SERVICIOS [001]</v>
          </cell>
          <cell r="AC2516" t="str">
            <v>PERMISOS MUNICIPALES [03VA000100]</v>
          </cell>
          <cell r="AE2516" t="str">
            <v>Indice Gral Construccion CAC [IGralCAC]</v>
          </cell>
          <cell r="AF2516" t="str">
            <v>GG</v>
          </cell>
          <cell r="AJ2516" t="str">
            <v>TASA DE DERECHOS Y SERVICIOS [001]PERMISOS MUNICIPALES [03VA000100]Indice Gral Construccion CAC [IGralCAC]</v>
          </cell>
          <cell r="AN2516">
            <v>615.30935141274051</v>
          </cell>
        </row>
        <row r="2517">
          <cell r="AB2517" t="str">
            <v>TASA DE DERECHOS Y SERVICIOS [001]</v>
          </cell>
          <cell r="AC2517" t="str">
            <v>PERMISOS MUNICIPALES [03VA000100]</v>
          </cell>
          <cell r="AE2517" t="str">
            <v>Indice Gral Construccion CAC [IGralCAC]</v>
          </cell>
          <cell r="AF2517" t="str">
            <v>GG</v>
          </cell>
          <cell r="AJ2517" t="str">
            <v>TASA DE DERECHOS Y SERVICIOS [001]PERMISOS MUNICIPALES [03VA000100]Indice Gral Construccion CAC [IGralCAC]</v>
          </cell>
          <cell r="AN2517">
            <v>214.64279700444436</v>
          </cell>
        </row>
        <row r="2518">
          <cell r="AE2518" t="str">
            <v>Sub Albañileria [S/mamp]</v>
          </cell>
          <cell r="AF2518" t="str">
            <v>MO</v>
          </cell>
          <cell r="AJ2518" t="str">
            <v>-</v>
          </cell>
          <cell r="AN2518">
            <v>419302.70995123714</v>
          </cell>
        </row>
        <row r="2519">
          <cell r="AB2519" t="str">
            <v>HERRERIA [023]</v>
          </cell>
          <cell r="AC2519" t="str">
            <v>Baranda Metalica de escaleras Duplex [BarandaDuplex]</v>
          </cell>
          <cell r="AE2519" t="str">
            <v>Indice Gral Construccion CAC [IGralCAC]</v>
          </cell>
          <cell r="AF2519" t="str">
            <v>GG</v>
          </cell>
          <cell r="AJ2519" t="str">
            <v>HERRERIA [023]Baranda Metalica de escaleras Duplex [BarandaDuplex]Indice Gral Construccion CAC [IGralCAC]</v>
          </cell>
          <cell r="AN2519">
            <v>21464.279700444436</v>
          </cell>
        </row>
        <row r="2520">
          <cell r="AB2520" t="str">
            <v>CIELORRASOS [013]</v>
          </cell>
          <cell r="AE2520" t="str">
            <v>Subcontrato de yeseria y cielorraso [S/yeso]</v>
          </cell>
          <cell r="AF2520" t="str">
            <v>MO</v>
          </cell>
          <cell r="AJ2520" t="str">
            <v>-</v>
          </cell>
          <cell r="AN2520">
            <v>63798.085605923785</v>
          </cell>
        </row>
        <row r="2521">
          <cell r="AB2521" t="str">
            <v>SERVICIOS VARIOS [002]</v>
          </cell>
          <cell r="AC2521" t="str">
            <v>SERENO [03VA000028]</v>
          </cell>
          <cell r="AE2521" t="str">
            <v>Indice Mano de Obra Construccion CAC [IMoCAC]</v>
          </cell>
          <cell r="AF2521" t="str">
            <v>MO</v>
          </cell>
          <cell r="AJ2521" t="str">
            <v>SERVICIOS VARIOS [002]SERENO [03VA000028]Indice Mano de Obra Construccion CAC [IMoCAC]</v>
          </cell>
          <cell r="AN2521">
            <v>76812.895069532227</v>
          </cell>
        </row>
        <row r="2522">
          <cell r="AB2522" t="str">
            <v>CIELORRASOS [013]</v>
          </cell>
          <cell r="AE2522" t="str">
            <v>Subcontrato de yeseria y cielorraso [S/yeso]</v>
          </cell>
          <cell r="AF2522" t="str">
            <v>MO</v>
          </cell>
          <cell r="AJ2522" t="str">
            <v>-</v>
          </cell>
          <cell r="AN2522">
            <v>-19267.021852988983</v>
          </cell>
        </row>
        <row r="2523">
          <cell r="AB2523" t="str">
            <v>TASA DE DERECHOS Y SERVICIOS [001]</v>
          </cell>
          <cell r="AC2523" t="str">
            <v>TEM [TEM]</v>
          </cell>
          <cell r="AE2523" t="str">
            <v>Indice Gral Construccion CAC [IGralCAC]</v>
          </cell>
          <cell r="AF2523" t="str">
            <v>GG</v>
          </cell>
          <cell r="AJ2523" t="str">
            <v>TASA DE DERECHOS Y SERVICIOS [001]TEM [TEM]Indice Gral Construccion CAC [IGralCAC]</v>
          </cell>
          <cell r="AN2523">
            <v>2089.1898908432586</v>
          </cell>
        </row>
        <row r="2524">
          <cell r="AB2524" t="str">
            <v>TASA DE DERECHOS Y SERVICIOS [001]</v>
          </cell>
          <cell r="AC2524" t="str">
            <v>IIBB [IIBB]</v>
          </cell>
          <cell r="AE2524" t="str">
            <v>Indice Gral Construccion CAC [IGralCAC]</v>
          </cell>
          <cell r="AF2524" t="str">
            <v>GG</v>
          </cell>
          <cell r="AJ2524" t="str">
            <v>TASA DE DERECHOS Y SERVICIOS [001]IIBB [IIBB]Indice Gral Construccion CAC [IGralCAC]</v>
          </cell>
          <cell r="AN2524">
            <v>9179.5569518900702</v>
          </cell>
        </row>
        <row r="2525">
          <cell r="AB2525" t="str">
            <v>SERVICIOS VARIOS [002]</v>
          </cell>
          <cell r="AC2525" t="str">
            <v>FLETES [03VA000032]</v>
          </cell>
          <cell r="AE2525" t="str">
            <v>Indice Gral Construccion CAC [IGralCAC]</v>
          </cell>
          <cell r="AF2525" t="str">
            <v>GG</v>
          </cell>
          <cell r="AJ2525" t="str">
            <v>SERVICIOS VARIOS [002]FLETES [03VA000032]Indice Gral Construccion CAC [IGralCAC]</v>
          </cell>
          <cell r="AN2525">
            <v>228.95231680474066</v>
          </cell>
        </row>
        <row r="2526">
          <cell r="AE2526" t="str">
            <v>Sub Albañileria [S/mamp]</v>
          </cell>
          <cell r="AF2526" t="str">
            <v>MO</v>
          </cell>
          <cell r="AJ2526" t="str">
            <v>-</v>
          </cell>
          <cell r="AN2526">
            <v>391866.47083258076</v>
          </cell>
        </row>
        <row r="2527">
          <cell r="AB2527" t="str">
            <v>CIELORRASOS [013]</v>
          </cell>
          <cell r="AE2527" t="str">
            <v>Subcontrato de yeseria y cielorraso [S/yeso]</v>
          </cell>
          <cell r="AF2527" t="str">
            <v>MO</v>
          </cell>
          <cell r="AJ2527" t="str">
            <v>-</v>
          </cell>
          <cell r="AN2527">
            <v>76557.702727108539</v>
          </cell>
        </row>
        <row r="2528">
          <cell r="AB2528" t="str">
            <v>Ventas y Administracion [038]</v>
          </cell>
          <cell r="AC2528" t="str">
            <v>COMERCIALIZACION [98TD000007]</v>
          </cell>
          <cell r="AE2528" t="str">
            <v>Indice Gral Construccion CAC [IGralCAC]</v>
          </cell>
          <cell r="AF2528" t="str">
            <v>GG</v>
          </cell>
          <cell r="AJ2528" t="str">
            <v>Ventas y Administracion [038]COMERCIALIZACION [98TD000007]Indice Gral Construccion CAC [IGralCAC]</v>
          </cell>
          <cell r="AN2528">
            <v>7262.204675293905</v>
          </cell>
        </row>
        <row r="2529">
          <cell r="AB2529" t="str">
            <v>Ventas y Administracion [038]</v>
          </cell>
          <cell r="AC2529" t="str">
            <v>COMERCIALIZACION [98TD000007]</v>
          </cell>
          <cell r="AE2529" t="str">
            <v>Indice Gral Construccion CAC [IGralCAC]</v>
          </cell>
          <cell r="AF2529" t="str">
            <v>GG</v>
          </cell>
          <cell r="AJ2529" t="str">
            <v>Ventas y Administracion [038]COMERCIALIZACION [98TD000007]Indice Gral Construccion CAC [IGralCAC]</v>
          </cell>
          <cell r="AN2529">
            <v>68673.235628562456</v>
          </cell>
        </row>
        <row r="2530">
          <cell r="AB2530" t="str">
            <v>Ventas y Administracion [038]</v>
          </cell>
          <cell r="AC2530" t="str">
            <v>COMERCIALIZACION [98TD000007]</v>
          </cell>
          <cell r="AE2530" t="str">
            <v>Indice Gral Construccion CAC [IGralCAC]</v>
          </cell>
          <cell r="AF2530" t="str">
            <v>GG</v>
          </cell>
          <cell r="AJ2530" t="str">
            <v>Ventas y Administracion [038]COMERCIALIZACION [98TD000007]Indice Gral Construccion CAC [IGralCAC]</v>
          </cell>
          <cell r="AN2530">
            <v>62395.107317753267</v>
          </cell>
        </row>
        <row r="2531">
          <cell r="AB2531" t="str">
            <v>Ventas y Administracion [038]</v>
          </cell>
          <cell r="AC2531" t="str">
            <v>COMERCIALIZACION [98TD000007]</v>
          </cell>
          <cell r="AE2531" t="str">
            <v>Indice Gral Construccion CAC [IGralCAC]</v>
          </cell>
          <cell r="AF2531" t="str">
            <v>GG</v>
          </cell>
          <cell r="AJ2531" t="str">
            <v>Ventas y Administracion [038]COMERCIALIZACION [98TD000007]Indice Gral Construccion CAC [IGralCAC]</v>
          </cell>
          <cell r="AN2531">
            <v>36794.888284820423</v>
          </cell>
        </row>
        <row r="2532">
          <cell r="AB2532" t="str">
            <v>Ventas y Administracion [038]</v>
          </cell>
          <cell r="AC2532" t="str">
            <v>COMERCIALIZACION [98TD000007]</v>
          </cell>
          <cell r="AE2532" t="str">
            <v>Indice Gral Construccion CAC [IGralCAC]</v>
          </cell>
          <cell r="AF2532" t="str">
            <v>GG</v>
          </cell>
          <cell r="AJ2532" t="str">
            <v>Ventas y Administracion [038]COMERCIALIZACION [98TD000007]Indice Gral Construccion CAC [IGralCAC]</v>
          </cell>
          <cell r="AN2532">
            <v>6929.3171268485876</v>
          </cell>
        </row>
        <row r="2533">
          <cell r="AB2533" t="str">
            <v>Ventas y Administracion [038]</v>
          </cell>
          <cell r="AC2533" t="str">
            <v>COMERCIALIZACION [98TD000007]</v>
          </cell>
          <cell r="AE2533" t="str">
            <v>Indice Gral Construccion CAC [IGralCAC]</v>
          </cell>
          <cell r="AF2533" t="str">
            <v>GG</v>
          </cell>
          <cell r="AJ2533" t="str">
            <v>Ventas y Administracion [038]COMERCIALIZACION [98TD000007]Indice Gral Construccion CAC [IGralCAC]</v>
          </cell>
          <cell r="AN2533">
            <v>65525.367167904587</v>
          </cell>
        </row>
        <row r="2534">
          <cell r="AB2534" t="str">
            <v>Ventas y Administracion [038]</v>
          </cell>
          <cell r="AC2534" t="str">
            <v>COMERCIALIZACION [98TD000007]</v>
          </cell>
          <cell r="AE2534" t="str">
            <v>Indice Gral Construccion CAC [IGralCAC]</v>
          </cell>
          <cell r="AF2534" t="str">
            <v>GG</v>
          </cell>
          <cell r="AJ2534" t="str">
            <v>Ventas y Administracion [038]COMERCIALIZACION [98TD000007]Indice Gral Construccion CAC [IGralCAC]</v>
          </cell>
          <cell r="AN2534">
            <v>59535.017959400277</v>
          </cell>
        </row>
        <row r="2535">
          <cell r="AB2535" t="str">
            <v>Ventas y Administracion [038]</v>
          </cell>
          <cell r="AC2535" t="str">
            <v>COMERCIALIZACION [98TD000007]</v>
          </cell>
          <cell r="AE2535" t="str">
            <v>Indice Gral Construccion CAC [IGralCAC]</v>
          </cell>
          <cell r="AF2535" t="str">
            <v>GG</v>
          </cell>
          <cell r="AJ2535" t="str">
            <v>Ventas y Administracion [038]COMERCIALIZACION [98TD000007]Indice Gral Construccion CAC [IGralCAC]</v>
          </cell>
          <cell r="AN2535">
            <v>35108.270968990291</v>
          </cell>
        </row>
        <row r="2536">
          <cell r="AB2536" t="str">
            <v>Ventas y Administracion [038]</v>
          </cell>
          <cell r="AC2536" t="str">
            <v>COMERCIALIZACION [98TD000007]</v>
          </cell>
          <cell r="AE2536" t="str">
            <v>Indice Gral Construccion CAC [IGralCAC]</v>
          </cell>
          <cell r="AF2536" t="str">
            <v>GG</v>
          </cell>
          <cell r="AJ2536" t="str">
            <v>Ventas y Administracion [038]COMERCIALIZACION [98TD000007]Indice Gral Construccion CAC [IGralCAC]</v>
          </cell>
          <cell r="AN2536">
            <v>6863.0870945728539</v>
          </cell>
        </row>
        <row r="2537">
          <cell r="AB2537" t="str">
            <v>Ventas y Administracion [038]</v>
          </cell>
          <cell r="AC2537" t="str">
            <v>COMERCIALIZACION [98TD000007]</v>
          </cell>
          <cell r="AE2537" t="str">
            <v>Indice Gral Construccion CAC [IGralCAC]</v>
          </cell>
          <cell r="AF2537" t="str">
            <v>GG</v>
          </cell>
          <cell r="AJ2537" t="str">
            <v>Ventas y Administracion [038]COMERCIALIZACION [98TD000007]Indice Gral Construccion CAC [IGralCAC]</v>
          </cell>
          <cell r="AN2537">
            <v>64899.079309668938</v>
          </cell>
        </row>
        <row r="2538">
          <cell r="AB2538" t="str">
            <v>Ventas y Administracion [038]</v>
          </cell>
          <cell r="AC2538" t="str">
            <v>COMERCIALIZACION [98TD000007]</v>
          </cell>
          <cell r="AE2538" t="str">
            <v>Indice Gral Construccion CAC [IGralCAC]</v>
          </cell>
          <cell r="AF2538" t="str">
            <v>GG</v>
          </cell>
          <cell r="AJ2538" t="str">
            <v>Ventas y Administracion [038]COMERCIALIZACION [98TD000007]Indice Gral Construccion CAC [IGralCAC]</v>
          </cell>
          <cell r="AN2538">
            <v>58965.985529680802</v>
          </cell>
        </row>
        <row r="2539">
          <cell r="AB2539" t="str">
            <v>Ventas y Administracion [038]</v>
          </cell>
          <cell r="AC2539" t="str">
            <v>COMERCIALIZACION [98TD000007]</v>
          </cell>
          <cell r="AE2539" t="str">
            <v>Indice Gral Construccion CAC [IGralCAC]</v>
          </cell>
          <cell r="AF2539" t="str">
            <v>GG</v>
          </cell>
          <cell r="AJ2539" t="str">
            <v>Ventas y Administracion [038]COMERCIALIZACION [98TD000007]Indice Gral Construccion CAC [IGralCAC]</v>
          </cell>
          <cell r="AN2539">
            <v>34772.708044555497</v>
          </cell>
        </row>
        <row r="2540">
          <cell r="AB2540" t="str">
            <v>Ventas y Administracion [038]</v>
          </cell>
          <cell r="AC2540" t="str">
            <v>COMERCIALIZACION [98TD000007]</v>
          </cell>
          <cell r="AE2540" t="str">
            <v>Indice Gral Construccion CAC [IGralCAC]</v>
          </cell>
          <cell r="AF2540" t="str">
            <v>GG</v>
          </cell>
          <cell r="AJ2540" t="str">
            <v>Ventas y Administracion [038]COMERCIALIZACION [98TD000007]Indice Gral Construccion CAC [IGralCAC]</v>
          </cell>
          <cell r="AN2540">
            <v>8879.8092916998266</v>
          </cell>
        </row>
        <row r="2541">
          <cell r="AB2541" t="str">
            <v>Ventas y Administracion [038]</v>
          </cell>
          <cell r="AC2541" t="str">
            <v>COMERCIALIZACION [98TD000007]</v>
          </cell>
          <cell r="AE2541" t="str">
            <v>Indice Gral Construccion CAC [IGralCAC]</v>
          </cell>
          <cell r="AF2541" t="str">
            <v>GG</v>
          </cell>
          <cell r="AJ2541" t="str">
            <v>Ventas y Administracion [038]COMERCIALIZACION [98TD000007]Indice Gral Construccion CAC [IGralCAC]</v>
          </cell>
          <cell r="AN2541">
            <v>67592.022135864856</v>
          </cell>
        </row>
        <row r="2542">
          <cell r="AB2542" t="str">
            <v>Ventas y Administracion [038]</v>
          </cell>
          <cell r="AC2542" t="str">
            <v>COMERCIALIZACION [98TD000007]</v>
          </cell>
          <cell r="AE2542" t="str">
            <v>Indice Gral Construccion CAC [IGralCAC]</v>
          </cell>
          <cell r="AF2542" t="str">
            <v>GG</v>
          </cell>
          <cell r="AJ2542" t="str">
            <v>Ventas y Administracion [038]COMERCIALIZACION [98TD000007]Indice Gral Construccion CAC [IGralCAC]</v>
          </cell>
          <cell r="AN2542">
            <v>42077.35137545508</v>
          </cell>
        </row>
        <row r="2543">
          <cell r="AB2543" t="str">
            <v>Ventas y Administracion [038]</v>
          </cell>
          <cell r="AC2543" t="str">
            <v>COMERCIALIZACION [98TD000007]</v>
          </cell>
          <cell r="AE2543" t="str">
            <v>Indice Gral Construccion CAC [IGralCAC]</v>
          </cell>
          <cell r="AF2543" t="str">
            <v>GG</v>
          </cell>
          <cell r="AJ2543" t="str">
            <v>Ventas y Administracion [038]COMERCIALIZACION [98TD000007]Indice Gral Construccion CAC [IGralCAC]</v>
          </cell>
          <cell r="AN2543">
            <v>8677.6576035895014</v>
          </cell>
        </row>
        <row r="2544">
          <cell r="AB2544" t="str">
            <v>Ventas y Administracion [038]</v>
          </cell>
          <cell r="AC2544" t="str">
            <v>COMERCIALIZACION [98TD000007]</v>
          </cell>
          <cell r="AE2544" t="str">
            <v>Indice Gral Construccion CAC [IGralCAC]</v>
          </cell>
          <cell r="AF2544" t="str">
            <v>GG</v>
          </cell>
          <cell r="AJ2544" t="str">
            <v>Ventas y Administracion [038]COMERCIALIZACION [98TD000007]Indice Gral Construccion CAC [IGralCAC]</v>
          </cell>
          <cell r="AN2544">
            <v>66053.149477780375</v>
          </cell>
        </row>
        <row r="2545">
          <cell r="AB2545" t="str">
            <v>Ventas y Administracion [038]</v>
          </cell>
          <cell r="AC2545" t="str">
            <v>COMERCIALIZACION [98TD000007]</v>
          </cell>
          <cell r="AE2545" t="str">
            <v>Indice Gral Construccion CAC [IGralCAC]</v>
          </cell>
          <cell r="AF2545" t="str">
            <v>GG</v>
          </cell>
          <cell r="AJ2545" t="str">
            <v>Ventas y Administracion [038]COMERCIALIZACION [98TD000007]Indice Gral Construccion CAC [IGralCAC]</v>
          </cell>
          <cell r="AN2545">
            <v>41119.373147992876</v>
          </cell>
        </row>
        <row r="2546">
          <cell r="AB2546" t="str">
            <v>Ventas y Administracion [038]</v>
          </cell>
          <cell r="AC2546" t="str">
            <v>COMERCIALIZACION [98TD000007]</v>
          </cell>
          <cell r="AE2546" t="str">
            <v>Indice Gral Construccion CAC [IGralCAC]</v>
          </cell>
          <cell r="AF2546" t="str">
            <v>GG</v>
          </cell>
          <cell r="AJ2546" t="str">
            <v>Ventas y Administracion [038]COMERCIALIZACION [98TD000007]Indice Gral Construccion CAC [IGralCAC]</v>
          </cell>
          <cell r="AN2546">
            <v>8336.9606025269259</v>
          </cell>
        </row>
        <row r="2547">
          <cell r="AB2547" t="str">
            <v>Ventas y Administracion [038]</v>
          </cell>
          <cell r="AC2547" t="str">
            <v>COMERCIALIZACION [98TD000007]</v>
          </cell>
          <cell r="AE2547" t="str">
            <v>Indice Gral Construccion CAC [IGralCAC]</v>
          </cell>
          <cell r="AF2547" t="str">
            <v>GG</v>
          </cell>
          <cell r="AJ2547" t="str">
            <v>Ventas y Administracion [038]COMERCIALIZACION [98TD000007]Indice Gral Construccion CAC [IGralCAC]</v>
          </cell>
          <cell r="AN2547">
            <v>63459.924316005483</v>
          </cell>
        </row>
        <row r="2548">
          <cell r="AB2548" t="str">
            <v>Ventas y Administracion [038]</v>
          </cell>
          <cell r="AC2548" t="str">
            <v>COMERCIALIZACION [98TD000007]</v>
          </cell>
          <cell r="AE2548" t="str">
            <v>Indice Gral Construccion CAC [IGralCAC]</v>
          </cell>
          <cell r="AF2548" t="str">
            <v>GG</v>
          </cell>
          <cell r="AJ2548" t="str">
            <v>Ventas y Administracion [038]COMERCIALIZACION [98TD000007]Indice Gral Construccion CAC [IGralCAC]</v>
          </cell>
          <cell r="AN2548">
            <v>39505.039934106448</v>
          </cell>
        </row>
        <row r="2549">
          <cell r="AB2549" t="str">
            <v>Ventas y Administracion [038]</v>
          </cell>
          <cell r="AC2549" t="str">
            <v>COMERCIALIZACION [98TD000007]</v>
          </cell>
          <cell r="AE2549" t="str">
            <v>Indice Gral Construccion CAC [IGralCAC]</v>
          </cell>
          <cell r="AF2549" t="str">
            <v>GG</v>
          </cell>
          <cell r="AJ2549" t="str">
            <v>Ventas y Administracion [038]COMERCIALIZACION [98TD000007]Indice Gral Construccion CAC [IGralCAC]</v>
          </cell>
          <cell r="AN2549">
            <v>34338.370303795797</v>
          </cell>
        </row>
        <row r="2550">
          <cell r="AB2550" t="str">
            <v>Ventas y Administracion [038]</v>
          </cell>
          <cell r="AC2550" t="str">
            <v>COMERCIALIZACION [98TD000007]</v>
          </cell>
          <cell r="AE2550" t="str">
            <v>Indice Gral Construccion CAC [IGralCAC]</v>
          </cell>
          <cell r="AF2550" t="str">
            <v>GG</v>
          </cell>
          <cell r="AJ2550" t="str">
            <v>Ventas y Administracion [038]COMERCIALIZACION [98TD000007]Indice Gral Construccion CAC [IGralCAC]</v>
          </cell>
          <cell r="AN2550">
            <v>6870.5939254691411</v>
          </cell>
        </row>
        <row r="2551">
          <cell r="AB2551" t="str">
            <v>Ventas y Administracion [038]</v>
          </cell>
          <cell r="AC2551" t="str">
            <v>COMERCIALIZACION [98TD000007]</v>
          </cell>
          <cell r="AE2551" t="str">
            <v>Indice Gral Construccion CAC [IGralCAC]</v>
          </cell>
          <cell r="AF2551" t="str">
            <v>GG</v>
          </cell>
          <cell r="AJ2551" t="str">
            <v>Ventas y Administracion [038]COMERCIALIZACION [98TD000007]Indice Gral Construccion CAC [IGralCAC]</v>
          </cell>
          <cell r="AN2551">
            <v>41318.100890280642</v>
          </cell>
        </row>
        <row r="2552">
          <cell r="AB2552" t="str">
            <v>Ventas y Administracion [038]</v>
          </cell>
          <cell r="AC2552" t="str">
            <v>COMERCIALIZACION [98TD000007]</v>
          </cell>
          <cell r="AE2552" t="str">
            <v>Indice Gral Construccion CAC [IGralCAC]</v>
          </cell>
          <cell r="AF2552" t="str">
            <v>GG</v>
          </cell>
          <cell r="AJ2552" t="str">
            <v>Ventas y Administracion [038]COMERCIALIZACION [98TD000007]Indice Gral Construccion CAC [IGralCAC]</v>
          </cell>
          <cell r="AN2552">
            <v>34338.370303795797</v>
          </cell>
        </row>
        <row r="2553">
          <cell r="AB2553" t="str">
            <v>Ventas y Administracion [038]</v>
          </cell>
          <cell r="AC2553" t="str">
            <v>COMERCIALIZACION [98TD000007]</v>
          </cell>
          <cell r="AE2553" t="str">
            <v>Indice Gral Construccion CAC [IGralCAC]</v>
          </cell>
          <cell r="AF2553" t="str">
            <v>GG</v>
          </cell>
          <cell r="AJ2553" t="str">
            <v>Ventas y Administracion [038]COMERCIALIZACION [98TD000007]Indice Gral Construccion CAC [IGralCAC]</v>
          </cell>
          <cell r="AN2553">
            <v>6870.5939254691411</v>
          </cell>
        </row>
        <row r="2554">
          <cell r="AB2554" t="str">
            <v>Ventas y Administracion [038]</v>
          </cell>
          <cell r="AC2554" t="str">
            <v>COMERCIALIZACION [98TD000007]</v>
          </cell>
          <cell r="AE2554" t="str">
            <v>Indice Gral Construccion CAC [IGralCAC]</v>
          </cell>
          <cell r="AF2554" t="str">
            <v>GG</v>
          </cell>
          <cell r="AJ2554" t="str">
            <v>Ventas y Administracion [038]COMERCIALIZACION [98TD000007]Indice Gral Construccion CAC [IGralCAC]</v>
          </cell>
          <cell r="AN2554">
            <v>41318.100890280642</v>
          </cell>
        </row>
        <row r="2555">
          <cell r="AB2555" t="str">
            <v>Ventas y Administracion [038]</v>
          </cell>
          <cell r="AC2555" t="str">
            <v>COMERCIALIZACION [98TD000007]</v>
          </cell>
          <cell r="AE2555" t="str">
            <v>Indice Gral Construccion CAC [IGralCAC]</v>
          </cell>
          <cell r="AF2555" t="str">
            <v>GG</v>
          </cell>
          <cell r="AJ2555" t="str">
            <v>Ventas y Administracion [038]COMERCIALIZACION [98TD000007]Indice Gral Construccion CAC [IGralCAC]</v>
          </cell>
          <cell r="AN2555">
            <v>34338.370303795797</v>
          </cell>
        </row>
        <row r="2556">
          <cell r="AB2556" t="str">
            <v>Ventas y Administracion [038]</v>
          </cell>
          <cell r="AC2556" t="str">
            <v>COMERCIALIZACION [98TD000007]</v>
          </cell>
          <cell r="AE2556" t="str">
            <v>Indice Gral Construccion CAC [IGralCAC]</v>
          </cell>
          <cell r="AF2556" t="str">
            <v>GG</v>
          </cell>
          <cell r="AJ2556" t="str">
            <v>Ventas y Administracion [038]COMERCIALIZACION [98TD000007]Indice Gral Construccion CAC [IGralCAC]</v>
          </cell>
          <cell r="AN2556">
            <v>6870.5939254691411</v>
          </cell>
        </row>
        <row r="2557">
          <cell r="AB2557" t="str">
            <v>Ventas y Administracion [038]</v>
          </cell>
          <cell r="AC2557" t="str">
            <v>COMERCIALIZACION [98TD000007]</v>
          </cell>
          <cell r="AE2557" t="str">
            <v>Indice Gral Construccion CAC [IGralCAC]</v>
          </cell>
          <cell r="AF2557" t="str">
            <v>GG</v>
          </cell>
          <cell r="AJ2557" t="str">
            <v>Ventas y Administracion [038]COMERCIALIZACION [98TD000007]Indice Gral Construccion CAC [IGralCAC]</v>
          </cell>
          <cell r="AN2557">
            <v>41318.100890280642</v>
          </cell>
        </row>
        <row r="2558">
          <cell r="AB2558" t="str">
            <v>Ventas y Administracion [038]</v>
          </cell>
          <cell r="AC2558" t="str">
            <v>COMERCIALIZACION [98TD000007]</v>
          </cell>
          <cell r="AE2558" t="str">
            <v>Indice Gral Construccion CAC [IGralCAC]</v>
          </cell>
          <cell r="AF2558" t="str">
            <v>GG</v>
          </cell>
          <cell r="AJ2558" t="str">
            <v>Ventas y Administracion [038]COMERCIALIZACION [98TD000007]Indice Gral Construccion CAC [IGralCAC]</v>
          </cell>
          <cell r="AN2558">
            <v>31385.321241819376</v>
          </cell>
        </row>
        <row r="2559">
          <cell r="AB2559" t="str">
            <v>Ventas y Administracion [038]</v>
          </cell>
          <cell r="AC2559" t="str">
            <v>COMERCIALIZACION [98TD000007]</v>
          </cell>
          <cell r="AE2559" t="str">
            <v>Indice Gral Construccion CAC [IGralCAC]</v>
          </cell>
          <cell r="AF2559" t="str">
            <v>GG</v>
          </cell>
          <cell r="AJ2559" t="str">
            <v>Ventas y Administracion [038]COMERCIALIZACION [98TD000007]Indice Gral Construccion CAC [IGralCAC]</v>
          </cell>
          <cell r="AN2559">
            <v>31385.321241819376</v>
          </cell>
        </row>
        <row r="2560">
          <cell r="AB2560" t="str">
            <v>Ventas y Administracion [038]</v>
          </cell>
          <cell r="AC2560" t="str">
            <v>COMERCIALIZACION [98TD000007]</v>
          </cell>
          <cell r="AE2560" t="str">
            <v>Indice Gral Construccion CAC [IGralCAC]</v>
          </cell>
          <cell r="AF2560" t="str">
            <v>GG</v>
          </cell>
          <cell r="AJ2560" t="str">
            <v>Ventas y Administracion [038]COMERCIALIZACION [98TD000007]Indice Gral Construccion CAC [IGralCAC]</v>
          </cell>
          <cell r="AN2560">
            <v>31385.321241819376</v>
          </cell>
        </row>
        <row r="2561">
          <cell r="AB2561" t="str">
            <v>Ventas y Administracion [038]</v>
          </cell>
          <cell r="AC2561" t="str">
            <v>COMERCIALIZACION [98TD000007]</v>
          </cell>
          <cell r="AE2561" t="str">
            <v>Indice Gral Construccion CAC [IGralCAC]</v>
          </cell>
          <cell r="AF2561" t="str">
            <v>GG</v>
          </cell>
          <cell r="AJ2561" t="str">
            <v>Ventas y Administracion [038]COMERCIALIZACION [98TD000007]Indice Gral Construccion CAC [IGralCAC]</v>
          </cell>
          <cell r="AN2561">
            <v>42501.228279436938</v>
          </cell>
        </row>
        <row r="2562">
          <cell r="AB2562" t="str">
            <v>Ventas y Administracion [038]</v>
          </cell>
          <cell r="AC2562" t="str">
            <v>COMERCIALIZACION [98TD000007]</v>
          </cell>
          <cell r="AE2562" t="str">
            <v>Indice Gral Construccion CAC [IGralCAC]</v>
          </cell>
          <cell r="AF2562" t="str">
            <v>GG</v>
          </cell>
          <cell r="AJ2562" t="str">
            <v>Ventas y Administracion [038]COMERCIALIZACION [98TD000007]Indice Gral Construccion CAC [IGralCAC]</v>
          </cell>
          <cell r="AN2562">
            <v>42265.110344551184</v>
          </cell>
        </row>
        <row r="2563">
          <cell r="AB2563" t="str">
            <v>Ventas y Administracion [038]</v>
          </cell>
          <cell r="AC2563" t="str">
            <v>COMERCIALIZACION [98TD000007]</v>
          </cell>
          <cell r="AE2563" t="str">
            <v>Indice Gral Construccion CAC [IGralCAC]</v>
          </cell>
          <cell r="AF2563" t="str">
            <v>GG</v>
          </cell>
          <cell r="AJ2563" t="str">
            <v>Ventas y Administracion [038]COMERCIALIZACION [98TD000007]Indice Gral Construccion CAC [IGralCAC]</v>
          </cell>
          <cell r="AN2563">
            <v>40617.831617828146</v>
          </cell>
        </row>
        <row r="2564">
          <cell r="AB2564" t="str">
            <v>Ventas y Administracion [038]</v>
          </cell>
          <cell r="AC2564" t="str">
            <v>COMERCIALIZACION [98TD000007]</v>
          </cell>
          <cell r="AE2564" t="str">
            <v>Indice Gral Construccion CAC [IGralCAC]</v>
          </cell>
          <cell r="AF2564" t="str">
            <v>GG</v>
          </cell>
          <cell r="AJ2564" t="str">
            <v>Ventas y Administracion [038]COMERCIALIZACION [98TD000007]Indice Gral Construccion CAC [IGralCAC]</v>
          </cell>
          <cell r="AN2564">
            <v>198946.08083447683</v>
          </cell>
        </row>
        <row r="2565">
          <cell r="AB2565" t="str">
            <v>Ventas y Administracion [038]</v>
          </cell>
          <cell r="AC2565" t="str">
            <v>COMERCIALIZACION [98TD000007]</v>
          </cell>
          <cell r="AE2565" t="str">
            <v>Indice Gral Construccion CAC [IGralCAC]</v>
          </cell>
          <cell r="AF2565" t="str">
            <v>GG</v>
          </cell>
          <cell r="AJ2565" t="str">
            <v>Ventas y Administracion [038]COMERCIALIZACION [98TD000007]Indice Gral Construccion CAC [IGralCAC]</v>
          </cell>
          <cell r="AN2565">
            <v>18665.300557727936</v>
          </cell>
        </row>
        <row r="2566">
          <cell r="AB2566" t="str">
            <v>Ventas y Administracion [038]</v>
          </cell>
          <cell r="AC2566" t="str">
            <v>COMERCIALIZACION [98TD000007]</v>
          </cell>
          <cell r="AE2566" t="str">
            <v>Indice Gral Construccion CAC [IGralCAC]</v>
          </cell>
          <cell r="AF2566" t="str">
            <v>GG</v>
          </cell>
          <cell r="AJ2566" t="str">
            <v>Ventas y Administracion [038]COMERCIALIZACION [98TD000007]Indice Gral Construccion CAC [IGralCAC]</v>
          </cell>
          <cell r="AN2566">
            <v>170051.85798674132</v>
          </cell>
        </row>
        <row r="2567">
          <cell r="AB2567" t="str">
            <v>Ventas y Administracion [038]</v>
          </cell>
          <cell r="AC2567" t="str">
            <v>COMERCIALIZACION [98TD000007]</v>
          </cell>
          <cell r="AE2567" t="str">
            <v>Indice Gral Construccion CAC [IGralCAC]</v>
          </cell>
          <cell r="AF2567" t="str">
            <v>GG</v>
          </cell>
          <cell r="AJ2567" t="str">
            <v>Ventas y Administracion [038]COMERCIALIZACION [98TD000007]Indice Gral Construccion CAC [IGralCAC]</v>
          </cell>
          <cell r="AN2567">
            <v>116081.16985378717</v>
          </cell>
        </row>
        <row r="2568">
          <cell r="AB2568" t="str">
            <v>Ventas y Administracion [038]</v>
          </cell>
          <cell r="AC2568" t="str">
            <v>COMERCIALIZACION [98TD000007]</v>
          </cell>
          <cell r="AE2568" t="str">
            <v>Indice Gral Construccion CAC [IGralCAC]</v>
          </cell>
          <cell r="AF2568" t="str">
            <v>GG</v>
          </cell>
          <cell r="AJ2568" t="str">
            <v>Ventas y Administracion [038]COMERCIALIZACION [98TD000007]Indice Gral Construccion CAC [IGralCAC]</v>
          </cell>
          <cell r="AN2568">
            <v>67069.098928799198</v>
          </cell>
        </row>
        <row r="2569">
          <cell r="AB2569" t="str">
            <v>Ventas y Administracion [038]</v>
          </cell>
          <cell r="AC2569" t="str">
            <v>COMERCIALIZACION [98TD000007]</v>
          </cell>
          <cell r="AE2569" t="str">
            <v>Indice Gral Construccion CAC [IGralCAC]</v>
          </cell>
          <cell r="AF2569" t="str">
            <v>GG</v>
          </cell>
          <cell r="AJ2569" t="str">
            <v>Ventas y Administracion [038]COMERCIALIZACION [98TD000007]Indice Gral Construccion CAC [IGralCAC]</v>
          </cell>
          <cell r="AN2569">
            <v>67069.098928799198</v>
          </cell>
        </row>
        <row r="2570">
          <cell r="AB2570" t="str">
            <v>Ventas y Administracion [038]</v>
          </cell>
          <cell r="AC2570" t="str">
            <v>COMERCIALIZACION [98TD000007]</v>
          </cell>
          <cell r="AE2570" t="str">
            <v>Indice Gral Construccion CAC [IGralCAC]</v>
          </cell>
          <cell r="AF2570" t="str">
            <v>GG</v>
          </cell>
          <cell r="AJ2570" t="str">
            <v>Ventas y Administracion [038]COMERCIALIZACION [98TD000007]Indice Gral Construccion CAC [IGralCAC]</v>
          </cell>
          <cell r="AN2570">
            <v>67069.098928799198</v>
          </cell>
        </row>
        <row r="2571">
          <cell r="AB2571" t="str">
            <v>Ventas y Administracion [038]</v>
          </cell>
          <cell r="AC2571" t="str">
            <v>COMERCIALIZACION [98TD000007]</v>
          </cell>
          <cell r="AE2571" t="str">
            <v>Indice Gral Construccion CAC [IGralCAC]</v>
          </cell>
          <cell r="AF2571" t="str">
            <v>GG</v>
          </cell>
          <cell r="AJ2571" t="str">
            <v>Ventas y Administracion [038]COMERCIALIZACION [98TD000007]Indice Gral Construccion CAC [IGralCAC]</v>
          </cell>
          <cell r="AN2571">
            <v>107618.84938340375</v>
          </cell>
        </row>
        <row r="2572">
          <cell r="AB2572" t="str">
            <v>Ventas y Administracion [038]</v>
          </cell>
          <cell r="AC2572" t="str">
            <v>COMERCIALIZACION [98TD000007]</v>
          </cell>
          <cell r="AE2572" t="str">
            <v>Indice Gral Construccion CAC [IGralCAC]</v>
          </cell>
          <cell r="AF2572" t="str">
            <v>GG</v>
          </cell>
          <cell r="AJ2572" t="str">
            <v>Ventas y Administracion [038]COMERCIALIZACION [98TD000007]Indice Gral Construccion CAC [IGralCAC]</v>
          </cell>
          <cell r="AN2572">
            <v>13720.290928873032</v>
          </cell>
        </row>
        <row r="2573">
          <cell r="AB2573" t="str">
            <v>Ventas y Administracion [038]</v>
          </cell>
          <cell r="AC2573" t="str">
            <v>COMERCIALIZACION [98TD000007]</v>
          </cell>
          <cell r="AE2573" t="str">
            <v>Indice Gral Construccion CAC [IGralCAC]</v>
          </cell>
          <cell r="AF2573" t="str">
            <v>GG</v>
          </cell>
          <cell r="AJ2573" t="str">
            <v>Ventas y Administracion [038]COMERCIALIZACION [98TD000007]Indice Gral Construccion CAC [IGralCAC]</v>
          </cell>
          <cell r="AN2573">
            <v>136282.86368833898</v>
          </cell>
        </row>
        <row r="2574">
          <cell r="AB2574" t="str">
            <v>Ventas y Administracion [038]</v>
          </cell>
          <cell r="AC2574" t="str">
            <v>COMERCIALIZACION [98TD000007]</v>
          </cell>
          <cell r="AE2574" t="str">
            <v>Indice Gral Construccion CAC [IGralCAC]</v>
          </cell>
          <cell r="AF2574" t="str">
            <v>GG</v>
          </cell>
          <cell r="AJ2574" t="str">
            <v>Ventas y Administracion [038]COMERCIALIZACION [98TD000007]Indice Gral Construccion CAC [IGralCAC]</v>
          </cell>
          <cell r="AN2574">
            <v>159515.595138287</v>
          </cell>
        </row>
        <row r="2575">
          <cell r="AB2575" t="str">
            <v>Ventas y Administracion [038]</v>
          </cell>
          <cell r="AC2575" t="str">
            <v>COMERCIALIZACION [98TD000007]</v>
          </cell>
          <cell r="AE2575" t="str">
            <v>Indice Gral Construccion CAC [IGralCAC]</v>
          </cell>
          <cell r="AF2575" t="str">
            <v>GG</v>
          </cell>
          <cell r="AJ2575" t="str">
            <v>Ventas y Administracion [038]COMERCIALIZACION [98TD000007]Indice Gral Construccion CAC [IGralCAC]</v>
          </cell>
          <cell r="AN2575">
            <v>-51079.492623117323</v>
          </cell>
        </row>
        <row r="2576">
          <cell r="AB2576" t="str">
            <v>Ventas y Administracion [038]</v>
          </cell>
          <cell r="AC2576" t="str">
            <v>COMERCIALIZACION [98TD000007]</v>
          </cell>
          <cell r="AE2576" t="str">
            <v>Indice Gral Construccion CAC [IGralCAC]</v>
          </cell>
          <cell r="AF2576" t="str">
            <v>GG</v>
          </cell>
          <cell r="AJ2576" t="str">
            <v>Ventas y Administracion [038]COMERCIALIZACION [98TD000007]Indice Gral Construccion CAC [IGralCAC]</v>
          </cell>
          <cell r="AN2576">
            <v>-10220.24636558706</v>
          </cell>
        </row>
        <row r="2577">
          <cell r="AB2577" t="str">
            <v>Ventas y Administracion [038]</v>
          </cell>
          <cell r="AC2577" t="str">
            <v>COMERCIALIZACION [98TD000007]</v>
          </cell>
          <cell r="AE2577" t="str">
            <v>Indice Gral Construccion CAC [IGralCAC]</v>
          </cell>
          <cell r="AF2577" t="str">
            <v>GG</v>
          </cell>
          <cell r="AJ2577" t="str">
            <v>Ventas y Administracion [038]COMERCIALIZACION [98TD000007]Indice Gral Construccion CAC [IGralCAC]</v>
          </cell>
          <cell r="AN2577">
            <v>98925.59495823062</v>
          </cell>
        </row>
        <row r="2578">
          <cell r="AB2578" t="str">
            <v>Ventas y Administracion [038]</v>
          </cell>
          <cell r="AC2578" t="str">
            <v>COMERCIALIZACION [98TD000007]</v>
          </cell>
          <cell r="AE2578" t="str">
            <v>Indice Gral Construccion CAC [IGralCAC]</v>
          </cell>
          <cell r="AF2578" t="str">
            <v>GG</v>
          </cell>
          <cell r="AJ2578" t="str">
            <v>Ventas y Administracion [038]COMERCIALIZACION [98TD000007]Indice Gral Construccion CAC [IGralCAC]</v>
          </cell>
          <cell r="AN2578">
            <v>273542.08323817345</v>
          </cell>
        </row>
        <row r="2579">
          <cell r="AB2579" t="str">
            <v>Ventas y Administracion [038]</v>
          </cell>
          <cell r="AC2579" t="str">
            <v>COMERCIALIZACION [98TD000007]</v>
          </cell>
          <cell r="AE2579" t="str">
            <v>Indice Gral Construccion CAC [IGralCAC]</v>
          </cell>
          <cell r="AF2579" t="str">
            <v>GG</v>
          </cell>
          <cell r="AJ2579" t="str">
            <v>Ventas y Administracion [038]COMERCIALIZACION [98TD000007]Indice Gral Construccion CAC [IGralCAC]</v>
          </cell>
          <cell r="AN2579">
            <v>168424.73092963287</v>
          </cell>
        </row>
        <row r="2580">
          <cell r="AB2580" t="str">
            <v>SERVICIOS VARIOS [002]</v>
          </cell>
          <cell r="AC2580" t="str">
            <v>ALARMA + Camaras e Internet [03VA000029]</v>
          </cell>
          <cell r="AE2580" t="str">
            <v>Indice Gral Construccion CAC [IGralCAC]</v>
          </cell>
          <cell r="AF2580" t="str">
            <v>GG</v>
          </cell>
          <cell r="AJ2580" t="str">
            <v>SERVICIOS VARIOS [002]ALARMA + Camaras e Internet [03VA000029]Indice Gral Construccion CAC [IGralCAC]</v>
          </cell>
          <cell r="AN2580">
            <v>4755.3549191670727</v>
          </cell>
        </row>
        <row r="2581">
          <cell r="AB2581" t="str">
            <v>AISLACIONES [010]</v>
          </cell>
          <cell r="AF2581" t="str">
            <v>MAT</v>
          </cell>
          <cell r="AJ2581" t="str">
            <v>-</v>
          </cell>
          <cell r="AN2581">
            <v>1509.3511472939424</v>
          </cell>
        </row>
        <row r="2582">
          <cell r="AB2582" t="str">
            <v>AISLACIONES [010]</v>
          </cell>
          <cell r="AF2582" t="str">
            <v>MAT</v>
          </cell>
          <cell r="AJ2582" t="str">
            <v>-</v>
          </cell>
          <cell r="AN2582">
            <v>12541.63039343783</v>
          </cell>
        </row>
        <row r="2583">
          <cell r="AB2583" t="str">
            <v>CIELORRASOS [013]</v>
          </cell>
          <cell r="AE2583" t="str">
            <v>Subcontrato de yeseria y cielorraso [S/yeso]</v>
          </cell>
          <cell r="AF2583" t="str">
            <v>MO</v>
          </cell>
          <cell r="AJ2583" t="str">
            <v>-</v>
          </cell>
          <cell r="AN2583">
            <v>103399.53508217447</v>
          </cell>
        </row>
        <row r="2584">
          <cell r="AB2584" t="str">
            <v>INSTALACION ELECTRICA [029]</v>
          </cell>
          <cell r="AC2584" t="str">
            <v>ELECTRICIDAD MATERIALES [03IE00001MEL]</v>
          </cell>
          <cell r="AE2584" t="str">
            <v>Indice Dólar [Idolar]</v>
          </cell>
          <cell r="AF2584" t="str">
            <v>MAT</v>
          </cell>
          <cell r="AJ2584" t="str">
            <v>INSTALACION ELECTRICA [029]ELECTRICIDAD MATERIALES [03IE00001MEL]Indice Dólar [Idolar]</v>
          </cell>
          <cell r="AN2584">
            <v>1028.4890207715132</v>
          </cell>
        </row>
        <row r="2585">
          <cell r="AB2585" t="str">
            <v>INSTALACION ELECTRICA [029]</v>
          </cell>
          <cell r="AC2585" t="str">
            <v>ELECTRICIDAD MATERIALES [03IE00001MEL]</v>
          </cell>
          <cell r="AE2585" t="str">
            <v>Indice Dólar [Idolar]</v>
          </cell>
          <cell r="AF2585" t="str">
            <v>MAT</v>
          </cell>
          <cell r="AJ2585" t="str">
            <v>INSTALACION ELECTRICA [029]ELECTRICIDAD MATERIALES [03IE00001MEL]Indice Dólar [Idolar]</v>
          </cell>
          <cell r="AN2585">
            <v>981.60202129516483</v>
          </cell>
        </row>
        <row r="2586">
          <cell r="AB2586" t="str">
            <v>INSTALACION ELECTRICA [029]</v>
          </cell>
          <cell r="AC2586" t="str">
            <v>ELECTRICIDAD MATERIALES [03IE00001MEL]</v>
          </cell>
          <cell r="AE2586" t="str">
            <v>Indice Dólar [Idolar]</v>
          </cell>
          <cell r="AF2586" t="str">
            <v>MAT</v>
          </cell>
          <cell r="AJ2586" t="str">
            <v>INSTALACION ELECTRICA [029]ELECTRICIDAD MATERIALES [03IE00001MEL]Indice Dólar [Idolar]</v>
          </cell>
          <cell r="AN2586">
            <v>1121.5067777971722</v>
          </cell>
        </row>
        <row r="2587">
          <cell r="AB2587" t="str">
            <v>INSTALACION ELECTRICA [029]</v>
          </cell>
          <cell r="AC2587" t="str">
            <v>ELECTRICIDAD MATERIALES [03IE00001MEL]</v>
          </cell>
          <cell r="AE2587" t="str">
            <v>Indice Dólar [Idolar]</v>
          </cell>
          <cell r="AF2587" t="str">
            <v>MAT</v>
          </cell>
          <cell r="AJ2587" t="str">
            <v>INSTALACION ELECTRICA [029]ELECTRICIDAD MATERIALES [03IE00001MEL]Indice Dólar [Idolar]</v>
          </cell>
          <cell r="AN2587">
            <v>3702.9537205795077</v>
          </cell>
        </row>
        <row r="2588">
          <cell r="AB2588" t="str">
            <v>INSTALACION ELECTRICA [029]</v>
          </cell>
          <cell r="AC2588" t="str">
            <v>ELECTRICIDAD MATERIALES [03IE00001MEL]</v>
          </cell>
          <cell r="AE2588" t="str">
            <v>Indice Dólar [Idolar]</v>
          </cell>
          <cell r="AF2588" t="str">
            <v>MAT</v>
          </cell>
          <cell r="AJ2588" t="str">
            <v>INSTALACION ELECTRICA [029]ELECTRICIDAD MATERIALES [03IE00001MEL]Indice Dólar [Idolar]</v>
          </cell>
          <cell r="AN2588">
            <v>3495.1989383836617</v>
          </cell>
        </row>
        <row r="2589">
          <cell r="AB2589" t="str">
            <v>INSTALACION ELECTRICA [029]</v>
          </cell>
          <cell r="AC2589" t="str">
            <v>ELECTRICIDAD MATERIALES [03IE00001MEL]</v>
          </cell>
          <cell r="AE2589" t="str">
            <v>Indice Dólar [Idolar]</v>
          </cell>
          <cell r="AF2589" t="str">
            <v>MAT</v>
          </cell>
          <cell r="AJ2589" t="str">
            <v>INSTALACION ELECTRICA [029]ELECTRICIDAD MATERIALES [03IE00001MEL]Indice Dólar [Idolar]</v>
          </cell>
          <cell r="AN2589">
            <v>5268.0568879385582</v>
          </cell>
        </row>
        <row r="2590">
          <cell r="AB2590" t="str">
            <v>INSTALACION ELECTRICA [029]</v>
          </cell>
          <cell r="AC2590" t="str">
            <v>ELECTRICIDAD MATERIALES [03IE00001MEL]</v>
          </cell>
          <cell r="AE2590" t="str">
            <v>Indice Dólar [Idolar]</v>
          </cell>
          <cell r="AF2590" t="str">
            <v>MAT</v>
          </cell>
          <cell r="AJ2590" t="str">
            <v>INSTALACION ELECTRICA [029]ELECTRICIDAD MATERIALES [03IE00001MEL]Indice Dólar [Idolar]</v>
          </cell>
          <cell r="AN2590">
            <v>5758.6915253621919</v>
          </cell>
        </row>
        <row r="2591">
          <cell r="AB2591" t="str">
            <v>INSTALACION ELECTRICA [029]</v>
          </cell>
          <cell r="AC2591" t="str">
            <v>ELECTRICIDAD MATERIALES [03IE00001MEL]</v>
          </cell>
          <cell r="AE2591" t="str">
            <v>Indice Dólar [Idolar]</v>
          </cell>
          <cell r="AF2591" t="str">
            <v>MAT</v>
          </cell>
          <cell r="AJ2591" t="str">
            <v>INSTALACION ELECTRICA [029]ELECTRICIDAD MATERIALES [03IE00001MEL]Indice Dólar [Idolar]</v>
          </cell>
          <cell r="AN2591">
            <v>9005.2986174899615</v>
          </cell>
        </row>
        <row r="2592">
          <cell r="AB2592" t="str">
            <v>INSTALACION ELECTRICA [029]</v>
          </cell>
          <cell r="AC2592" t="str">
            <v>ELECTRICIDAD MATERIALES [03IE00001MEL]</v>
          </cell>
          <cell r="AE2592" t="str">
            <v>Indice Dólar [Idolar]</v>
          </cell>
          <cell r="AF2592" t="str">
            <v>MAT</v>
          </cell>
          <cell r="AJ2592" t="str">
            <v>INSTALACION ELECTRICA [029]ELECTRICIDAD MATERIALES [03IE00001MEL]Indice Dólar [Idolar]</v>
          </cell>
          <cell r="AN2592">
            <v>1162.5858392738696</v>
          </cell>
        </row>
        <row r="2593">
          <cell r="AB2593" t="str">
            <v>INSTALACION ELECTRICA [029]</v>
          </cell>
          <cell r="AC2593" t="str">
            <v>ELECTRICIDAD MATERIALES [03IE00001MEL]</v>
          </cell>
          <cell r="AE2593" t="str">
            <v>Indice Dólar [Idolar]</v>
          </cell>
          <cell r="AF2593" t="str">
            <v>MAT</v>
          </cell>
          <cell r="AJ2593" t="str">
            <v>INSTALACION ELECTRICA [029]ELECTRICIDAD MATERIALES [03IE00001MEL]Indice Dólar [Idolar]</v>
          </cell>
          <cell r="AN2593">
            <v>3693.3645729446671</v>
          </cell>
        </row>
        <row r="2594">
          <cell r="AB2594" t="str">
            <v>INSTALACION ELECTRICA [029]</v>
          </cell>
          <cell r="AC2594" t="str">
            <v>ELECTRICIDAD MATERIALES [03IE00001MEL]</v>
          </cell>
          <cell r="AE2594" t="str">
            <v>Indice Dólar [Idolar]</v>
          </cell>
          <cell r="AF2594" t="str">
            <v>MAT</v>
          </cell>
          <cell r="AJ2594" t="str">
            <v>INSTALACION ELECTRICA [029]ELECTRICIDAD MATERIALES [03IE00001MEL]Indice Dólar [Idolar]</v>
          </cell>
          <cell r="AN2594">
            <v>6429.6898623843599</v>
          </cell>
        </row>
        <row r="2595">
          <cell r="AB2595" t="str">
            <v>INSTALACION ELECTRICA [029]</v>
          </cell>
          <cell r="AC2595" t="str">
            <v>ELECTRICIDAD MATERIALES [03IE00001MEL]</v>
          </cell>
          <cell r="AE2595" t="str">
            <v>Indice Dólar [Idolar]</v>
          </cell>
          <cell r="AF2595" t="str">
            <v>MAT</v>
          </cell>
          <cell r="AJ2595" t="str">
            <v>INSTALACION ELECTRICA [029]ELECTRICIDAD MATERIALES [03IE00001MEL]Indice Dólar [Idolar]</v>
          </cell>
          <cell r="AN2595">
            <v>2093.2776540408445</v>
          </cell>
        </row>
        <row r="2596">
          <cell r="AB2596" t="str">
            <v>INSTALACION ELECTRICA [029]</v>
          </cell>
          <cell r="AC2596" t="str">
            <v>ELECTRICIDAD MATERIALES [03IE00001MEL]</v>
          </cell>
          <cell r="AE2596" t="str">
            <v>Indice Dólar [Idolar]</v>
          </cell>
          <cell r="AF2596" t="str">
            <v>MAT</v>
          </cell>
          <cell r="AJ2596" t="str">
            <v>INSTALACION ELECTRICA [029]ELECTRICIDAD MATERIALES [03IE00001MEL]Indice Dólar [Idolar]</v>
          </cell>
          <cell r="AN2596">
            <v>2747.4269209286085</v>
          </cell>
        </row>
        <row r="2597">
          <cell r="AB2597" t="str">
            <v>INSTALACION ELECTRICA [029]</v>
          </cell>
          <cell r="AC2597" t="str">
            <v>ELECTRICIDAD MATERIALES [03IE00001MEL]</v>
          </cell>
          <cell r="AE2597" t="str">
            <v>Indice Dólar [Idolar]</v>
          </cell>
          <cell r="AF2597" t="str">
            <v>MAT</v>
          </cell>
          <cell r="AJ2597" t="str">
            <v>INSTALACION ELECTRICA [029]ELECTRICIDAD MATERIALES [03IE00001MEL]Indice Dólar [Idolar]</v>
          </cell>
          <cell r="AN2597">
            <v>2448.4088629778316</v>
          </cell>
        </row>
        <row r="2598">
          <cell r="AB2598" t="str">
            <v>INSTALACION ELECTRICA [029]</v>
          </cell>
          <cell r="AC2598" t="str">
            <v>ELECTRICIDAD MATERIALES [03IE00001MEL]</v>
          </cell>
          <cell r="AE2598" t="str">
            <v>Indice Dólar [Idolar]</v>
          </cell>
          <cell r="AF2598" t="str">
            <v>MAT</v>
          </cell>
          <cell r="AJ2598" t="str">
            <v>INSTALACION ELECTRICA [029]ELECTRICIDAD MATERIALES [03IE00001MEL]Indice Dólar [Idolar]</v>
          </cell>
          <cell r="AN2598">
            <v>5158.7799294815841</v>
          </cell>
        </row>
        <row r="2599">
          <cell r="AB2599" t="str">
            <v>INSTALACION ELECTRICA [029]</v>
          </cell>
          <cell r="AC2599" t="str">
            <v>ELECTRICIDAD MATERIALES [03IE00001MEL]</v>
          </cell>
          <cell r="AE2599" t="str">
            <v>Indice Dólar [Idolar]</v>
          </cell>
          <cell r="AF2599" t="str">
            <v>MAT</v>
          </cell>
          <cell r="AJ2599" t="str">
            <v>INSTALACION ELECTRICA [029]ELECTRICIDAD MATERIALES [03IE00001MEL]Indice Dólar [Idolar]</v>
          </cell>
          <cell r="AN2599">
            <v>373.5835119567115</v>
          </cell>
        </row>
        <row r="2600">
          <cell r="AB2600" t="str">
            <v>INSTALACION ELECTRICA [029]</v>
          </cell>
          <cell r="AC2600" t="str">
            <v>ELECTRICIDAD MATERIALES [03IE00001MEL]</v>
          </cell>
          <cell r="AE2600" t="str">
            <v>Indice Dólar [Idolar]</v>
          </cell>
          <cell r="AF2600" t="str">
            <v>MAT</v>
          </cell>
          <cell r="AJ2600" t="str">
            <v>INSTALACION ELECTRICA [029]ELECTRICIDAD MATERIALES [03IE00001MEL]Indice Dólar [Idolar]</v>
          </cell>
          <cell r="AN2600">
            <v>514.2445103857566</v>
          </cell>
        </row>
        <row r="2601">
          <cell r="AB2601" t="str">
            <v>INSTALACION ELECTRICA [029]</v>
          </cell>
          <cell r="AC2601" t="str">
            <v>ELECTRICIDAD MATERIALES [03IE00001MEL]</v>
          </cell>
          <cell r="AE2601" t="str">
            <v>Indice Dólar [Idolar]</v>
          </cell>
          <cell r="AF2601" t="str">
            <v>MAT</v>
          </cell>
          <cell r="AJ2601" t="str">
            <v>INSTALACION ELECTRICA [029]ELECTRICIDAD MATERIALES [03IE00001MEL]Indice Dólar [Idolar]</v>
          </cell>
          <cell r="AN2601">
            <v>560.3752679350672</v>
          </cell>
        </row>
        <row r="2602">
          <cell r="AB2602" t="str">
            <v>INSTALACION ELECTRICA [029]</v>
          </cell>
          <cell r="AC2602" t="str">
            <v>ELECTRICIDAD MATERIALES [03IE00001MEL]</v>
          </cell>
          <cell r="AE2602" t="str">
            <v>Indice Dólar [Idolar]</v>
          </cell>
          <cell r="AF2602" t="str">
            <v>MAT</v>
          </cell>
          <cell r="AJ2602" t="str">
            <v>INSTALACION ELECTRICA [029]ELECTRICIDAD MATERIALES [03IE00001MEL]Indice Dólar [Idolar]</v>
          </cell>
          <cell r="AN2602">
            <v>559.61902600802932</v>
          </cell>
        </row>
        <row r="2603">
          <cell r="AB2603" t="str">
            <v>INSTALACION ELECTRICA [029]</v>
          </cell>
          <cell r="AC2603" t="str">
            <v>ELECTRICIDAD MATERIALES [03IE00001MEL]</v>
          </cell>
          <cell r="AE2603" t="str">
            <v>Indice Dólar [Idolar]</v>
          </cell>
          <cell r="AF2603" t="str">
            <v>MAT</v>
          </cell>
          <cell r="AJ2603" t="str">
            <v>INSTALACION ELECTRICA [029]ELECTRICIDAD MATERIALES [03IE00001MEL]Indice Dólar [Idolar]</v>
          </cell>
          <cell r="AN2603">
            <v>373.5835119567115</v>
          </cell>
        </row>
        <row r="2604">
          <cell r="AB2604" t="str">
            <v>INSTALACION ELECTRICA [029]</v>
          </cell>
          <cell r="AC2604" t="str">
            <v>ELECTRICIDAD MATERIALES [03IE00001MEL]</v>
          </cell>
          <cell r="AE2604" t="str">
            <v>Indice Dólar [Idolar]</v>
          </cell>
          <cell r="AF2604" t="str">
            <v>MAT</v>
          </cell>
          <cell r="AJ2604" t="str">
            <v>INSTALACION ELECTRICA [029]ELECTRICIDAD MATERIALES [03IE00001MEL]Indice Dólar [Idolar]</v>
          </cell>
          <cell r="AN2604">
            <v>373.5835119567115</v>
          </cell>
        </row>
        <row r="2605">
          <cell r="AB2605" t="str">
            <v>INSTALACION ELECTRICA [029]</v>
          </cell>
          <cell r="AC2605" t="str">
            <v>ELECTRICIDAD MATERIALES [03IE00001MEL]</v>
          </cell>
          <cell r="AE2605" t="str">
            <v>Indice Dólar [Idolar]</v>
          </cell>
          <cell r="AF2605" t="str">
            <v>MAT</v>
          </cell>
          <cell r="AJ2605" t="str">
            <v>INSTALACION ELECTRICA [029]ELECTRICIDAD MATERIALES [03IE00001MEL]Indice Dólar [Idolar]</v>
          </cell>
          <cell r="AN2605">
            <v>415.93305987083255</v>
          </cell>
        </row>
        <row r="2606">
          <cell r="AB2606" t="str">
            <v>INSTALACION ELECTRICA [029]</v>
          </cell>
          <cell r="AC2606" t="str">
            <v>ELECTRICIDAD MATERIALES [03IE00001MEL]</v>
          </cell>
          <cell r="AE2606" t="str">
            <v>Indice Dólar [Idolar]</v>
          </cell>
          <cell r="AF2606" t="str">
            <v>MAT</v>
          </cell>
          <cell r="AJ2606" t="str">
            <v>INSTALACION ELECTRICA [029]ELECTRICIDAD MATERIALES [03IE00001MEL]Indice Dólar [Idolar]</v>
          </cell>
          <cell r="AN2606">
            <v>983.11450514924059</v>
          </cell>
        </row>
        <row r="2607">
          <cell r="AB2607" t="str">
            <v>INSTALACION ELECTRICA [029]</v>
          </cell>
          <cell r="AC2607" t="str">
            <v>ELECTRICIDAD MATERIALES [03IE00001MEL]</v>
          </cell>
          <cell r="AE2607" t="str">
            <v>Indice Dólar [Idolar]</v>
          </cell>
          <cell r="AF2607" t="str">
            <v>MAT</v>
          </cell>
          <cell r="AJ2607" t="str">
            <v>INSTALACION ELECTRICA [029]ELECTRICIDAD MATERIALES [03IE00001MEL]Indice Dólar [Idolar]</v>
          </cell>
          <cell r="AN2607">
            <v>4487.5395950427646</v>
          </cell>
        </row>
        <row r="2608">
          <cell r="AB2608" t="str">
            <v>INSTALACION ELECTRICA [029]</v>
          </cell>
          <cell r="AC2608" t="str">
            <v>ELECTRICIDAD MATERIALES [03IE00001MEL]</v>
          </cell>
          <cell r="AE2608" t="str">
            <v>Indice Dólar [Idolar]</v>
          </cell>
          <cell r="AF2608" t="str">
            <v>MAT</v>
          </cell>
          <cell r="AJ2608" t="str">
            <v>INSTALACION ELECTRICA [029]ELECTRICIDAD MATERIALES [03IE00001MEL]Indice Dólar [Idolar]</v>
          </cell>
          <cell r="AN2608">
            <v>4487.5395950427646</v>
          </cell>
        </row>
        <row r="2609">
          <cell r="AB2609" t="str">
            <v>INSTALACION ELECTRICA [029]</v>
          </cell>
          <cell r="AC2609" t="str">
            <v>ELECTRICIDAD MATERIALES [03IE00001MEL]</v>
          </cell>
          <cell r="AE2609" t="str">
            <v>Indice Dólar [Idolar]</v>
          </cell>
          <cell r="AF2609" t="str">
            <v>MAT</v>
          </cell>
          <cell r="AJ2609" t="str">
            <v>INSTALACION ELECTRICA [029]ELECTRICIDAD MATERIALES [03IE00001MEL]Indice Dólar [Idolar]</v>
          </cell>
          <cell r="AN2609">
            <v>4487.5395950427646</v>
          </cell>
        </row>
        <row r="2610">
          <cell r="AB2610" t="str">
            <v>INSTALACION ELECTRICA [029]</v>
          </cell>
          <cell r="AC2610" t="str">
            <v>ELECTRICIDAD MATERIALES [03IE00001MEL]</v>
          </cell>
          <cell r="AE2610" t="str">
            <v>Indice Dólar [Idolar]</v>
          </cell>
          <cell r="AF2610" t="str">
            <v>MAT</v>
          </cell>
          <cell r="AJ2610" t="str">
            <v>INSTALACION ELECTRICA [029]ELECTRICIDAD MATERIALES [03IE00001MEL]Indice Dólar [Idolar]</v>
          </cell>
          <cell r="AN2610">
            <v>4861.1231069994756</v>
          </cell>
        </row>
        <row r="2611">
          <cell r="AB2611" t="str">
            <v>INSTALACION ELECTRICA [029]</v>
          </cell>
          <cell r="AC2611" t="str">
            <v>ELECTRICIDAD MATERIALES [03IE00001MEL]</v>
          </cell>
          <cell r="AE2611" t="str">
            <v>Indice Dólar [Idolar]</v>
          </cell>
          <cell r="AF2611" t="str">
            <v>MAT</v>
          </cell>
          <cell r="AJ2611" t="str">
            <v>INSTALACION ELECTRICA [029]ELECTRICIDAD MATERIALES [03IE00001MEL]Indice Dólar [Idolar]</v>
          </cell>
          <cell r="AN2611">
            <v>4861.1231069994756</v>
          </cell>
        </row>
        <row r="2612">
          <cell r="AB2612" t="str">
            <v>INSTALACION ELECTRICA [029]</v>
          </cell>
          <cell r="AC2612" t="str">
            <v>ELECTRICIDAD MATERIALES [03IE00001MEL]</v>
          </cell>
          <cell r="AE2612" t="str">
            <v>Indice Dólar [Idolar]</v>
          </cell>
          <cell r="AF2612" t="str">
            <v>MAT</v>
          </cell>
          <cell r="AJ2612" t="str">
            <v>INSTALACION ELECTRICA [029]ELECTRICIDAD MATERIALES [03IE00001MEL]Indice Dólar [Idolar]</v>
          </cell>
          <cell r="AN2612">
            <v>4861.1231069994756</v>
          </cell>
        </row>
        <row r="2613">
          <cell r="AB2613" t="str">
            <v>INSTALACION ELECTRICA [029]</v>
          </cell>
          <cell r="AC2613" t="str">
            <v>ELECTRICIDAD MATERIALES [03IE00001MEL]</v>
          </cell>
          <cell r="AE2613" t="str">
            <v>Indice Dólar [Idolar]</v>
          </cell>
          <cell r="AF2613" t="str">
            <v>MAT</v>
          </cell>
          <cell r="AJ2613" t="str">
            <v>INSTALACION ELECTRICA [029]ELECTRICIDAD MATERIALES [03IE00001MEL]Indice Dólar [Idolar]</v>
          </cell>
          <cell r="AN2613">
            <v>3924.8956013265838</v>
          </cell>
        </row>
        <row r="2614">
          <cell r="AB2614" t="str">
            <v>INSTALACION ELECTRICA [029]</v>
          </cell>
          <cell r="AC2614" t="str">
            <v>ELECTRICIDAD MATERIALES [03IE00001MEL]</v>
          </cell>
          <cell r="AE2614" t="str">
            <v>Indice Dólar [Idolar]</v>
          </cell>
          <cell r="AF2614" t="str">
            <v>MAT</v>
          </cell>
          <cell r="AJ2614" t="str">
            <v>INSTALACION ELECTRICA [029]ELECTRICIDAD MATERIALES [03IE00001MEL]Indice Dólar [Idolar]</v>
          </cell>
          <cell r="AN2614">
            <v>3924.8956013265838</v>
          </cell>
        </row>
        <row r="2615">
          <cell r="AB2615" t="str">
            <v>INSTALACION ELECTRICA [029]</v>
          </cell>
          <cell r="AC2615" t="str">
            <v>ELECTRICIDAD MATERIALES [03IE00001MEL]</v>
          </cell>
          <cell r="AE2615" t="str">
            <v>Indice Dólar [Idolar]</v>
          </cell>
          <cell r="AF2615" t="str">
            <v>MAT</v>
          </cell>
          <cell r="AJ2615" t="str">
            <v>INSTALACION ELECTRICA [029]ELECTRICIDAD MATERIALES [03IE00001MEL]Indice Dólar [Idolar]</v>
          </cell>
          <cell r="AN2615">
            <v>3924.8956013265838</v>
          </cell>
        </row>
        <row r="2616">
          <cell r="AB2616" t="str">
            <v>INSTALACION ELECTRICA [029]</v>
          </cell>
          <cell r="AC2616" t="str">
            <v>ELECTRICIDAD MATERIALES [03IE00001MEL]</v>
          </cell>
          <cell r="AE2616" t="str">
            <v>Indice Dólar [Idolar]</v>
          </cell>
          <cell r="AF2616" t="str">
            <v>MAT</v>
          </cell>
          <cell r="AJ2616" t="str">
            <v>INSTALACION ELECTRICA [029]ELECTRICIDAD MATERIALES [03IE00001MEL]Indice Dólar [Idolar]</v>
          </cell>
          <cell r="AN2616">
            <v>4579.8011101413858</v>
          </cell>
        </row>
        <row r="2617">
          <cell r="AB2617" t="str">
            <v>Ventas y Administracion [038]</v>
          </cell>
          <cell r="AC2617" t="str">
            <v>Gastos de publicidad [Publicidad]</v>
          </cell>
          <cell r="AE2617" t="str">
            <v>Indice Gral Construccion CAC [IGralCAC]</v>
          </cell>
          <cell r="AF2617" t="str">
            <v>GG</v>
          </cell>
          <cell r="AJ2617" t="str">
            <v>Ventas y Administracion [038]Gastos de publicidad [Publicidad]Indice Gral Construccion CAC [IGralCAC]</v>
          </cell>
          <cell r="AN2617">
            <v>11369.862977333476</v>
          </cell>
        </row>
        <row r="2618">
          <cell r="AB2618" t="str">
            <v>Ventas y Administracion [038]</v>
          </cell>
          <cell r="AC2618" t="str">
            <v>Mensual estudio contable [EstCont]</v>
          </cell>
          <cell r="AE2618" t="str">
            <v>Indice Gral Construccion CAC [IGralCAC]</v>
          </cell>
          <cell r="AF2618" t="str">
            <v>GG</v>
          </cell>
          <cell r="AJ2618" t="str">
            <v>Ventas y Administracion [038]Mensual estudio contable [EstCont]Indice Gral Construccion CAC [IGralCAC]</v>
          </cell>
          <cell r="AN2618">
            <v>19081.176879895142</v>
          </cell>
        </row>
        <row r="2619">
          <cell r="AB2619" t="str">
            <v>Ventas y Administracion [038]</v>
          </cell>
          <cell r="AC2619" t="str">
            <v>Mensual estudio contable [EstCont]</v>
          </cell>
          <cell r="AE2619" t="str">
            <v>Indice Gral Construccion CAC [IGralCAC]</v>
          </cell>
          <cell r="AF2619" t="str">
            <v>GG</v>
          </cell>
          <cell r="AJ2619" t="str">
            <v>Ventas y Administracion [038]Mensual estudio contable [EstCont]Indice Gral Construccion CAC [IGralCAC]</v>
          </cell>
          <cell r="AN2619">
            <v>19078.340795341057</v>
          </cell>
        </row>
        <row r="2620">
          <cell r="AB2620" t="str">
            <v>SERVICIOS VARIOS [002]</v>
          </cell>
          <cell r="AC2620" t="str">
            <v>ALARMA + Camaras e Internet [03VA000029]</v>
          </cell>
          <cell r="AE2620" t="str">
            <v>Indice Gral Construccion CAC [IGralCAC]</v>
          </cell>
          <cell r="AF2620" t="str">
            <v>GG</v>
          </cell>
          <cell r="AJ2620" t="str">
            <v>SERVICIOS VARIOS [002]ALARMA + Camaras e Internet [03VA000029]Indice Gral Construccion CAC [IGralCAC]</v>
          </cell>
          <cell r="AN2620">
            <v>2050.8861844422372</v>
          </cell>
        </row>
        <row r="2621">
          <cell r="AE2621" t="str">
            <v>Sub Albañileria [S/mamp]</v>
          </cell>
          <cell r="AF2621" t="str">
            <v>MO</v>
          </cell>
          <cell r="AJ2621" t="str">
            <v>-</v>
          </cell>
          <cell r="AN2621">
            <v>110163.50839198701</v>
          </cell>
        </row>
        <row r="2622">
          <cell r="AB2622" t="str">
            <v>PRELIMINARES [004]</v>
          </cell>
          <cell r="AC2622" t="str">
            <v>OBRADOR [03OB002002]</v>
          </cell>
          <cell r="AE2622" t="str">
            <v>Indice Gral Construccion CAC [IGralCAC]</v>
          </cell>
          <cell r="AF2622" t="str">
            <v>MAT</v>
          </cell>
          <cell r="AJ2622" t="str">
            <v>PRELIMINARES [004]OBRADOR [03OB002002]Indice Gral Construccion CAC [IGralCAC]</v>
          </cell>
          <cell r="AN2622">
            <v>499.11967184499906</v>
          </cell>
        </row>
        <row r="2623">
          <cell r="AB2623" t="str">
            <v>AISLACIONES [010]</v>
          </cell>
          <cell r="AF2623" t="str">
            <v>MAT</v>
          </cell>
          <cell r="AJ2623" t="str">
            <v>-</v>
          </cell>
          <cell r="AN2623">
            <v>43831.406995119563</v>
          </cell>
        </row>
        <row r="2624">
          <cell r="AB2624" t="str">
            <v>AISLACIONES [010]</v>
          </cell>
          <cell r="AF2624" t="str">
            <v>MAT</v>
          </cell>
          <cell r="AJ2624" t="str">
            <v>-</v>
          </cell>
          <cell r="AN2624">
            <v>4639.4504483784249</v>
          </cell>
        </row>
        <row r="2625">
          <cell r="AB2625" t="str">
            <v>CIELORRASOS [013]</v>
          </cell>
          <cell r="AE2625" t="str">
            <v>Subcontrato de yeseria y cielorraso [S/yeso]</v>
          </cell>
          <cell r="AF2625" t="str">
            <v>MO</v>
          </cell>
          <cell r="AJ2625" t="str">
            <v>-</v>
          </cell>
          <cell r="AN2625">
            <v>70830.622252301036</v>
          </cell>
        </row>
        <row r="2626">
          <cell r="AB2626" t="str">
            <v>TASA DE DERECHOS Y SERVICIOS [001]</v>
          </cell>
          <cell r="AC2626" t="str">
            <v>Servicio de provision de energia electrica [electricidad]</v>
          </cell>
          <cell r="AE2626" t="str">
            <v>Indice Gral Construccion CAC [IGralCAC]</v>
          </cell>
          <cell r="AF2626" t="str">
            <v>GG</v>
          </cell>
          <cell r="AJ2626" t="str">
            <v>TASA DE DERECHOS Y SERVICIOS [001]Servicio de provision de energia electrica [electricidad]Indice Gral Construccion CAC [IGralCAC]</v>
          </cell>
          <cell r="AN2626">
            <v>19947.543989477541</v>
          </cell>
        </row>
        <row r="2627">
          <cell r="AB2627" t="str">
            <v>SERVICIOS VARIOS [002]</v>
          </cell>
          <cell r="AC2627" t="str">
            <v>ALARMA + Camaras e Internet [03VA000029]</v>
          </cell>
          <cell r="AE2627" t="str">
            <v>Indice Gral Construccion CAC [IGralCAC]</v>
          </cell>
          <cell r="AF2627" t="str">
            <v>GG</v>
          </cell>
          <cell r="AJ2627" t="str">
            <v>SERVICIOS VARIOS [002]ALARMA + Camaras e Internet [03VA000029]Indice Gral Construccion CAC [IGralCAC]</v>
          </cell>
          <cell r="AN2627">
            <v>3023.5922843801145</v>
          </cell>
        </row>
        <row r="2628">
          <cell r="AB2628" t="str">
            <v>Ventas y Administracion [038]</v>
          </cell>
          <cell r="AC2628" t="str">
            <v>Fiduciario [Fiduciario]</v>
          </cell>
          <cell r="AE2628" t="str">
            <v>Indice Mano de Obra Construccion CAC [IMoCAC]</v>
          </cell>
          <cell r="AF2628" t="str">
            <v>MO</v>
          </cell>
          <cell r="AJ2628" t="str">
            <v>Ventas y Administracion [038]Fiduciario [Fiduciario]Indice Mano de Obra Construccion CAC [IMoCAC]</v>
          </cell>
          <cell r="AN2628">
            <v>18998.105035192202</v>
          </cell>
        </row>
        <row r="2629">
          <cell r="AE2629" t="str">
            <v>Sub Albañileria [S/mamp]</v>
          </cell>
          <cell r="AF2629" t="str">
            <v>MO</v>
          </cell>
          <cell r="AJ2629" t="str">
            <v>-</v>
          </cell>
          <cell r="AN2629">
            <v>105318.3540877098</v>
          </cell>
        </row>
        <row r="2630">
          <cell r="AB2630" t="str">
            <v>CIELORRASOS [013]</v>
          </cell>
          <cell r="AE2630" t="str">
            <v>Subcontrato de yeseria y cielorraso [S/yeso]</v>
          </cell>
          <cell r="AF2630" t="str">
            <v>MO</v>
          </cell>
          <cell r="AJ2630" t="str">
            <v>-</v>
          </cell>
          <cell r="AN2630">
            <v>39508.216973470488</v>
          </cell>
        </row>
        <row r="2631">
          <cell r="AB2631" t="str">
            <v>CIELORRASOS [013]</v>
          </cell>
          <cell r="AE2631" t="str">
            <v>Subcontrato de yeseria y cielorraso [S/yeso]</v>
          </cell>
          <cell r="AF2631" t="str">
            <v>MO</v>
          </cell>
          <cell r="AJ2631" t="str">
            <v>-</v>
          </cell>
          <cell r="AN2631">
            <v>918.60300487276675</v>
          </cell>
        </row>
        <row r="2632">
          <cell r="AB2632" t="str">
            <v>Ventas y Administracion [038]</v>
          </cell>
          <cell r="AC2632" t="str">
            <v>Gastos bancarios [Banco]</v>
          </cell>
          <cell r="AE2632" t="str">
            <v>Indice Gral Construccion CAC [IGralCAC]</v>
          </cell>
          <cell r="AF2632" t="str">
            <v>GG</v>
          </cell>
          <cell r="AJ2632" t="str">
            <v>Ventas y Administracion [038]Gastos bancarios [Banco]Indice Gral Construccion CAC [IGralCAC]</v>
          </cell>
          <cell r="AN2632">
            <v>2197.9655294171721</v>
          </cell>
        </row>
        <row r="2633">
          <cell r="AB2633" t="str">
            <v>PINTURA [033]</v>
          </cell>
          <cell r="AC2633" t="str">
            <v>Pintura vigas balcones frente [PIN09]</v>
          </cell>
          <cell r="AE2633" t="str">
            <v>Sub Pintura [S/Pint]</v>
          </cell>
          <cell r="AF2633" t="str">
            <v>MO</v>
          </cell>
          <cell r="AJ2633" t="str">
            <v>PINTURA [033]Pintura vigas balcones frente [PIN09]Sub Pintura [S/Pint]</v>
          </cell>
          <cell r="AN2633">
            <v>12750.406063887385</v>
          </cell>
        </row>
        <row r="2634">
          <cell r="AB2634" t="str">
            <v>Ventas y Administracion [038]</v>
          </cell>
          <cell r="AC2634" t="str">
            <v>Gastos de publicidad [Publicidad]</v>
          </cell>
          <cell r="AE2634" t="str">
            <v>Indice Gral Construccion CAC [IGralCAC]</v>
          </cell>
          <cell r="AF2634" t="str">
            <v>GG</v>
          </cell>
          <cell r="AJ2634" t="str">
            <v>Ventas y Administracion [038]Gastos de publicidad [Publicidad]Indice Gral Construccion CAC [IGralCAC]</v>
          </cell>
          <cell r="AN2634">
            <v>34033.014649040088</v>
          </cell>
        </row>
        <row r="2635">
          <cell r="AB2635" t="str">
            <v>TASA DE DERECHOS Y SERVICIOS [001]</v>
          </cell>
          <cell r="AC2635" t="str">
            <v>PERMISOS MUNICIPALES [03VA000100]</v>
          </cell>
          <cell r="AE2635" t="str">
            <v>Indice Gral Construccion CAC [IGralCAC]</v>
          </cell>
          <cell r="AF2635" t="str">
            <v>GG</v>
          </cell>
          <cell r="AJ2635" t="str">
            <v>TASA DE DERECHOS Y SERVICIOS [001]PERMISOS MUNICIPALES [03VA000100]Indice Gral Construccion CAC [IGralCAC]</v>
          </cell>
          <cell r="AN2635">
            <v>609.75817912863488</v>
          </cell>
        </row>
        <row r="2636">
          <cell r="AB2636" t="str">
            <v>TASA DE DERECHOS Y SERVICIOS [001]</v>
          </cell>
          <cell r="AC2636" t="str">
            <v>PERMISOS MUNICIPALES [03VA000100]</v>
          </cell>
          <cell r="AE2636" t="str">
            <v>Indice Gral Construccion CAC [IGralCAC]</v>
          </cell>
          <cell r="AF2636" t="str">
            <v>GG</v>
          </cell>
          <cell r="AJ2636" t="str">
            <v>TASA DE DERECHOS Y SERVICIOS [001]PERMISOS MUNICIPALES [03VA000100]Indice Gral Construccion CAC [IGralCAC]</v>
          </cell>
          <cell r="AN2636">
            <v>212.70634155650055</v>
          </cell>
        </row>
        <row r="2637">
          <cell r="AB2637" t="str">
            <v>SERVICIOS VARIOS [002]</v>
          </cell>
          <cell r="AC2637" t="str">
            <v>FLETES [03VA000032]</v>
          </cell>
          <cell r="AE2637" t="str">
            <v>Indice Gral Construccion CAC [IGralCAC]</v>
          </cell>
          <cell r="AF2637" t="str">
            <v>GG</v>
          </cell>
          <cell r="AJ2637" t="str">
            <v>SERVICIOS VARIOS [002]FLETES [03VA000032]Indice Gral Construccion CAC [IGralCAC]</v>
          </cell>
          <cell r="AN2637">
            <v>1701.6507324520044</v>
          </cell>
        </row>
        <row r="2638">
          <cell r="AB2638" t="str">
            <v>CONTRAPISOS Y CARPETAS [014]</v>
          </cell>
          <cell r="AF2638" t="str">
            <v>MAT</v>
          </cell>
          <cell r="AJ2638" t="str">
            <v>-</v>
          </cell>
          <cell r="AN2638">
            <v>7259.9224995636232</v>
          </cell>
        </row>
        <row r="2639">
          <cell r="AB2639" t="str">
            <v>CONTRAPISOS Y CARPETAS [014]</v>
          </cell>
          <cell r="AF2639" t="str">
            <v>MAT</v>
          </cell>
          <cell r="AJ2639" t="str">
            <v>-</v>
          </cell>
          <cell r="AN2639">
            <v>3629.9612497818116</v>
          </cell>
        </row>
        <row r="2640">
          <cell r="AB2640" t="str">
            <v>CIELORRASOS [013]</v>
          </cell>
          <cell r="AF2640" t="str">
            <v>GG</v>
          </cell>
          <cell r="AJ2640" t="str">
            <v>-</v>
          </cell>
          <cell r="AN2640">
            <v>28360.84554086674</v>
          </cell>
        </row>
        <row r="2641">
          <cell r="AB2641" t="str">
            <v>CONTRAPISOS Y CARPETAS [014]</v>
          </cell>
          <cell r="AF2641" t="str">
            <v>MAT</v>
          </cell>
          <cell r="AJ2641" t="str">
            <v>-</v>
          </cell>
          <cell r="AN2641">
            <v>3629.9612497818116</v>
          </cell>
        </row>
        <row r="2642">
          <cell r="AB2642" t="str">
            <v>REVOQUES [011]</v>
          </cell>
          <cell r="AF2642" t="str">
            <v>MAT</v>
          </cell>
          <cell r="AJ2642" t="str">
            <v>-</v>
          </cell>
          <cell r="AN2642">
            <v>3629.9612497818116</v>
          </cell>
        </row>
        <row r="2643">
          <cell r="AB2643" t="str">
            <v>REVOQUES [011]</v>
          </cell>
          <cell r="AF2643" t="str">
            <v>MAT</v>
          </cell>
          <cell r="AJ2643" t="str">
            <v>-</v>
          </cell>
          <cell r="AN2643">
            <v>3478.7128643742362</v>
          </cell>
        </row>
        <row r="2644">
          <cell r="AB2644" t="str">
            <v>REVOQUES [011]</v>
          </cell>
          <cell r="AF2644" t="str">
            <v>MAT</v>
          </cell>
          <cell r="AJ2644" t="str">
            <v>-</v>
          </cell>
          <cell r="AN2644">
            <v>7864.9160411939247</v>
          </cell>
        </row>
        <row r="2645">
          <cell r="AB2645" t="str">
            <v>MAMPOSTERIA [009]</v>
          </cell>
          <cell r="AF2645" t="str">
            <v>MAT</v>
          </cell>
          <cell r="AJ2645" t="str">
            <v>-</v>
          </cell>
          <cell r="AN2645">
            <v>7864.9160411939247</v>
          </cell>
        </row>
        <row r="2646">
          <cell r="AB2646" t="str">
            <v>MAMPOSTERIA [009]</v>
          </cell>
          <cell r="AF2646" t="str">
            <v>MAT</v>
          </cell>
          <cell r="AJ2646" t="str">
            <v>-</v>
          </cell>
          <cell r="AN2646">
            <v>3932.4580205969623</v>
          </cell>
        </row>
        <row r="2647">
          <cell r="AB2647" t="str">
            <v>SERVICIOS VARIOS [002]</v>
          </cell>
          <cell r="AC2647" t="str">
            <v>FLETES [03VA000032]</v>
          </cell>
          <cell r="AE2647" t="str">
            <v>Indice Gral Construccion CAC [IGralCAC]</v>
          </cell>
          <cell r="AF2647" t="str">
            <v>GG</v>
          </cell>
          <cell r="AJ2647" t="str">
            <v>SERVICIOS VARIOS [002]FLETES [03VA000032]Indice Gral Construccion CAC [IGralCAC]</v>
          </cell>
          <cell r="AN2647">
            <v>1701.6507324520044</v>
          </cell>
        </row>
        <row r="2648">
          <cell r="AB2648" t="str">
            <v>MAMPOSTERIA [009]</v>
          </cell>
          <cell r="AF2648" t="str">
            <v>MAT</v>
          </cell>
          <cell r="AJ2648" t="str">
            <v>-</v>
          </cell>
          <cell r="AN2648">
            <v>3932.4580205969623</v>
          </cell>
        </row>
        <row r="2649">
          <cell r="AB2649" t="str">
            <v>SERVICIOS VARIOS [002]</v>
          </cell>
          <cell r="AC2649" t="str">
            <v>FLETES [03VA000032]</v>
          </cell>
          <cell r="AE2649" t="str">
            <v>Indice Gral Construccion CAC [IGralCAC]</v>
          </cell>
          <cell r="AF2649" t="str">
            <v>GG</v>
          </cell>
          <cell r="AJ2649" t="str">
            <v>SERVICIOS VARIOS [002]FLETES [03VA000032]Indice Gral Construccion CAC [IGralCAC]</v>
          </cell>
          <cell r="AN2649">
            <v>1091.8925533233694</v>
          </cell>
        </row>
        <row r="2650">
          <cell r="AB2650" t="str">
            <v>CONTRAPISOS Y CARPETAS [014]</v>
          </cell>
          <cell r="AF2650" t="str">
            <v>MAT</v>
          </cell>
          <cell r="AJ2650" t="str">
            <v>-</v>
          </cell>
          <cell r="AN2650">
            <v>3932.4580205969623</v>
          </cell>
        </row>
        <row r="2651">
          <cell r="AB2651" t="str">
            <v>CIELORRASOS [013]</v>
          </cell>
          <cell r="AF2651" t="str">
            <v>GG</v>
          </cell>
          <cell r="AJ2651" t="str">
            <v>-</v>
          </cell>
          <cell r="AN2651">
            <v>28360.84554086674</v>
          </cell>
        </row>
        <row r="2652">
          <cell r="AB2652" t="str">
            <v>PINTURA [033]</v>
          </cell>
          <cell r="AC2652" t="str">
            <v>Pintura vigas balcones frente [PIN09]</v>
          </cell>
          <cell r="AE2652" t="str">
            <v>Sub Pintura [S/Pint]</v>
          </cell>
          <cell r="AF2652" t="str">
            <v>MO</v>
          </cell>
          <cell r="AJ2652" t="str">
            <v>PINTURA [033]Pintura vigas balcones frente [PIN09]Sub Pintura [S/Pint]</v>
          </cell>
          <cell r="AN2652">
            <v>12750.406063887385</v>
          </cell>
        </row>
        <row r="2653">
          <cell r="AB2653" t="str">
            <v>HERRERIA [023]</v>
          </cell>
          <cell r="AC2653" t="str">
            <v>Baranda Metalica de escaleras Duplex [BarandaDuplex]</v>
          </cell>
          <cell r="AE2653" t="str">
            <v>Indice Gral Construccion CAC [IGralCAC]</v>
          </cell>
          <cell r="AF2653" t="str">
            <v>GG</v>
          </cell>
          <cell r="AJ2653" t="str">
            <v>HERRERIA [023]Baranda Metalica de escaleras Duplex [BarandaDuplex]Indice Gral Construccion CAC [IGralCAC]</v>
          </cell>
          <cell r="AN2653">
            <v>28360.84554086674</v>
          </cell>
        </row>
        <row r="2654">
          <cell r="AE2654" t="str">
            <v>Sub Albañileria [S/mamp]</v>
          </cell>
          <cell r="AF2654" t="str">
            <v>MO</v>
          </cell>
          <cell r="AJ2654" t="str">
            <v>-</v>
          </cell>
          <cell r="AN2654">
            <v>388285.56578234973</v>
          </cell>
        </row>
        <row r="2655">
          <cell r="AB2655" t="str">
            <v>HERRERIA [023]</v>
          </cell>
          <cell r="AC2655" t="str">
            <v>Baranda Metalica de escaleras Duplex [BarandaDuplex]</v>
          </cell>
          <cell r="AE2655" t="str">
            <v>Indice Gral Construccion CAC [IGralCAC]</v>
          </cell>
          <cell r="AF2655" t="str">
            <v>GG</v>
          </cell>
          <cell r="AJ2655" t="str">
            <v>HERRERIA [023]Baranda Metalica de escaleras Duplex [BarandaDuplex]Indice Gral Construccion CAC [IGralCAC]</v>
          </cell>
          <cell r="AN2655">
            <v>35451.056926083424</v>
          </cell>
        </row>
        <row r="2656">
          <cell r="AB2656" t="str">
            <v>CIELORRASOS [013]</v>
          </cell>
          <cell r="AE2656" t="str">
            <v>Subcontrato de yeseria y cielorraso [S/yeso]</v>
          </cell>
          <cell r="AF2656" t="str">
            <v>MO</v>
          </cell>
          <cell r="AJ2656" t="str">
            <v>-</v>
          </cell>
          <cell r="AN2656">
            <v>63752.030319436926</v>
          </cell>
        </row>
        <row r="2657">
          <cell r="AB2657" t="str">
            <v>TASA DE DERECHOS Y SERVICIOS [001]</v>
          </cell>
          <cell r="AC2657" t="str">
            <v>PERMISOS MUNICIPALES [03VA000100]</v>
          </cell>
          <cell r="AE2657" t="str">
            <v>Indice Gral Construccion CAC [IGralCAC]</v>
          </cell>
          <cell r="AF2657" t="str">
            <v>GG</v>
          </cell>
          <cell r="AJ2657" t="str">
            <v>TASA DE DERECHOS Y SERVICIOS [001]PERMISOS MUNICIPALES [03VA000100]Indice Gral Construccion CAC [IGralCAC]</v>
          </cell>
          <cell r="AN2657">
            <v>609.75817912863488</v>
          </cell>
        </row>
        <row r="2658">
          <cell r="AB2658" t="str">
            <v>TASA DE DERECHOS Y SERVICIOS [001]</v>
          </cell>
          <cell r="AC2658" t="str">
            <v>PERMISOS MUNICIPALES [03VA000100]</v>
          </cell>
          <cell r="AE2658" t="str">
            <v>Indice Gral Construccion CAC [IGralCAC]</v>
          </cell>
          <cell r="AF2658" t="str">
            <v>GG</v>
          </cell>
          <cell r="AJ2658" t="str">
            <v>TASA DE DERECHOS Y SERVICIOS [001]PERMISOS MUNICIPALES [03VA000100]Indice Gral Construccion CAC [IGralCAC]</v>
          </cell>
          <cell r="AN2658">
            <v>212.70634155650055</v>
          </cell>
        </row>
        <row r="2659">
          <cell r="AB2659" t="str">
            <v>CIELORRASOS [013]</v>
          </cell>
          <cell r="AF2659" t="str">
            <v>MAT</v>
          </cell>
          <cell r="AJ2659" t="str">
            <v>-</v>
          </cell>
          <cell r="AN2659">
            <v>18149.806248909059</v>
          </cell>
        </row>
        <row r="2660">
          <cell r="AB2660" t="str">
            <v>REVOQUES [011]</v>
          </cell>
          <cell r="AF2660" t="str">
            <v>MAT</v>
          </cell>
          <cell r="AJ2660" t="str">
            <v>-</v>
          </cell>
          <cell r="AN2660">
            <v>93748.891720719126</v>
          </cell>
        </row>
        <row r="2661">
          <cell r="AB2661" t="str">
            <v>REVESTIMIENTO [016]</v>
          </cell>
          <cell r="AF2661" t="str">
            <v>MAT</v>
          </cell>
          <cell r="AJ2661" t="str">
            <v>-</v>
          </cell>
          <cell r="AN2661">
            <v>54283.907638575663</v>
          </cell>
        </row>
        <row r="2662">
          <cell r="AB2662" t="str">
            <v>INSTALACION SANITARIA [028]</v>
          </cell>
          <cell r="AF2662" t="str">
            <v>MAT</v>
          </cell>
          <cell r="AJ2662" t="str">
            <v>-</v>
          </cell>
          <cell r="AN2662">
            <v>4057.464811136324</v>
          </cell>
        </row>
        <row r="2663">
          <cell r="AB2663" t="str">
            <v>CONTRAPISOS Y CARPETAS [014]</v>
          </cell>
          <cell r="AF2663" t="str">
            <v>MAT</v>
          </cell>
          <cell r="AJ2663" t="str">
            <v>-</v>
          </cell>
          <cell r="AN2663">
            <v>3823.1356876243667</v>
          </cell>
        </row>
        <row r="2664">
          <cell r="AB2664" t="str">
            <v>CONTRAPISOS Y CARPETAS [014]</v>
          </cell>
          <cell r="AE2664" t="str">
            <v>Cemento tipo portland [Cemento]</v>
          </cell>
          <cell r="AF2664" t="str">
            <v>MAT</v>
          </cell>
          <cell r="AJ2664" t="str">
            <v>-</v>
          </cell>
          <cell r="AN2664">
            <v>61249.546154651769</v>
          </cell>
        </row>
        <row r="2665">
          <cell r="AB2665" t="str">
            <v>PISOS Y ZOCALOS [015]</v>
          </cell>
          <cell r="AF2665" t="str">
            <v>MAT</v>
          </cell>
          <cell r="AJ2665" t="str">
            <v>-</v>
          </cell>
          <cell r="AN2665">
            <v>124023.67603421189</v>
          </cell>
        </row>
        <row r="2666">
          <cell r="AB2666" t="str">
            <v>CIELORRASOS [013]</v>
          </cell>
          <cell r="AF2666" t="str">
            <v>MAT</v>
          </cell>
          <cell r="AJ2666" t="str">
            <v>-</v>
          </cell>
          <cell r="AN2666">
            <v>47449.492221679167</v>
          </cell>
        </row>
        <row r="2667">
          <cell r="AB2667" t="str">
            <v>SEGURIDAD E HIGIENE [036]</v>
          </cell>
          <cell r="AC2667" t="str">
            <v>VISITA TECNICO HIGUIENE Y SEGURIDAD [03TP000400]</v>
          </cell>
          <cell r="AE2667" t="str">
            <v>Indice Gral Construccion CAC [IGralCAC]</v>
          </cell>
          <cell r="AF2667" t="str">
            <v>GG</v>
          </cell>
          <cell r="AJ2667" t="str">
            <v>SEGURIDAD E HIGIENE [036]VISITA TECNICO HIGUIENE Y SEGURIDAD [03TP000400]Indice Gral Construccion CAC [IGralCAC]</v>
          </cell>
          <cell r="AN2667">
            <v>2127.0634155650055</v>
          </cell>
        </row>
        <row r="2668">
          <cell r="AB2668" t="str">
            <v>Ventas y Administracion [038]</v>
          </cell>
          <cell r="AC2668" t="str">
            <v>Mensual estudio contable [EstCont]</v>
          </cell>
          <cell r="AE2668" t="str">
            <v>Indice Gral Construccion CAC [IGralCAC]</v>
          </cell>
          <cell r="AF2668" t="str">
            <v>GG</v>
          </cell>
          <cell r="AJ2668" t="str">
            <v>Ventas y Administracion [038]Mensual estudio contable [EstCont]Indice Gral Construccion CAC [IGralCAC]</v>
          </cell>
          <cell r="AN2668">
            <v>18824.763159170547</v>
          </cell>
        </row>
        <row r="2669">
          <cell r="AB2669" t="str">
            <v>Ventas y Administracion [038]</v>
          </cell>
          <cell r="AC2669" t="str">
            <v>Mensual estudio contable [EstCont]</v>
          </cell>
          <cell r="AE2669" t="str">
            <v>Indice Gral Construccion CAC [IGralCAC]</v>
          </cell>
          <cell r="AF2669" t="str">
            <v>GG</v>
          </cell>
          <cell r="AJ2669" t="str">
            <v>Ventas y Administracion [038]Mensual estudio contable [EstCont]Indice Gral Construccion CAC [IGralCAC]</v>
          </cell>
          <cell r="AN2669">
            <v>18821.965186049383</v>
          </cell>
        </row>
        <row r="2670">
          <cell r="AB2670" t="str">
            <v>SERVICIOS VARIOS [002]</v>
          </cell>
          <cell r="AC2670" t="str">
            <v>ALARMA + Camaras e Internet [03VA000029]</v>
          </cell>
          <cell r="AE2670" t="str">
            <v>Indice Gral Construccion CAC [IGralCAC]</v>
          </cell>
          <cell r="AF2670" t="str">
            <v>GG</v>
          </cell>
          <cell r="AJ2670" t="str">
            <v>SERVICIOS VARIOS [002]ALARMA + Camaras e Internet [03VA000029]Indice Gral Construccion CAC [IGralCAC]</v>
          </cell>
          <cell r="AN2670">
            <v>2023.3262828362942</v>
          </cell>
        </row>
        <row r="2671">
          <cell r="AB2671" t="str">
            <v>CIELORRASOS [013]</v>
          </cell>
          <cell r="AE2671" t="str">
            <v>Subcontrato de yeseria y cielorraso [S/yeso]</v>
          </cell>
          <cell r="AF2671" t="str">
            <v>MO</v>
          </cell>
          <cell r="AJ2671" t="str">
            <v>-</v>
          </cell>
          <cell r="AN2671">
            <v>39024.26449640288</v>
          </cell>
        </row>
        <row r="2672">
          <cell r="AB2672" t="str">
            <v>Ventas y Administracion [038]</v>
          </cell>
          <cell r="AC2672" t="str">
            <v>Gastos de publicidad [Publicidad]</v>
          </cell>
          <cell r="AE2672" t="str">
            <v>Indice Gral Construccion CAC [IGralCAC]</v>
          </cell>
          <cell r="AF2672" t="str">
            <v>GG</v>
          </cell>
          <cell r="AJ2672" t="str">
            <v>Ventas y Administracion [038]Gastos de publicidad [Publicidad]Indice Gral Construccion CAC [IGralCAC]</v>
          </cell>
          <cell r="AN2672">
            <v>13975.875740198704</v>
          </cell>
        </row>
        <row r="2673">
          <cell r="AB2673" t="str">
            <v>CIELORRASOS [013]</v>
          </cell>
          <cell r="AE2673" t="str">
            <v>Subcontrato de yeseria y cielorraso [S/yeso]</v>
          </cell>
          <cell r="AF2673" t="str">
            <v>MO</v>
          </cell>
          <cell r="AJ2673" t="str">
            <v>-</v>
          </cell>
          <cell r="AN2673">
            <v>3761.5915197841728</v>
          </cell>
        </row>
        <row r="2674">
          <cell r="AB2674" t="str">
            <v>SERVICIOS VARIOS [002]</v>
          </cell>
          <cell r="AC2674" t="str">
            <v>ALARMA + Camaras e Internet [03VA000029]</v>
          </cell>
          <cell r="AE2674" t="str">
            <v>Indice Gral Construccion CAC [IGralCAC]</v>
          </cell>
          <cell r="AF2674" t="str">
            <v>GG</v>
          </cell>
          <cell r="AJ2674" t="str">
            <v>SERVICIOS VARIOS [002]ALARMA + Camaras e Internet [03VA000029]Indice Gral Construccion CAC [IGralCAC]</v>
          </cell>
          <cell r="AN2674">
            <v>2982.9611140664547</v>
          </cell>
        </row>
        <row r="2675">
          <cell r="AB2675" t="str">
            <v>INSTALACION SANITARIA [028]</v>
          </cell>
          <cell r="AE2675" t="str">
            <v>Ud subcontrato por instalacion sanitaria [SCSanit]</v>
          </cell>
          <cell r="AF2675" t="str">
            <v>MO</v>
          </cell>
          <cell r="AJ2675" t="str">
            <v>-</v>
          </cell>
          <cell r="AN2675">
            <v>128857.14995503597</v>
          </cell>
        </row>
        <row r="2676">
          <cell r="AB2676" t="str">
            <v>Ventas y Administracion [038]</v>
          </cell>
          <cell r="AC2676" t="str">
            <v>Gastos bancarios [Banco]</v>
          </cell>
          <cell r="AE2676" t="str">
            <v>Indice Gral Construccion CAC [IGralCAC]</v>
          </cell>
          <cell r="AF2676" t="str">
            <v>GG</v>
          </cell>
          <cell r="AJ2676" t="str">
            <v>Ventas y Administracion [038]Gastos bancarios [Banco]Indice Gral Construccion CAC [IGralCAC]</v>
          </cell>
          <cell r="AN2676">
            <v>1470.8245204662569</v>
          </cell>
        </row>
        <row r="2677">
          <cell r="AB2677" t="str">
            <v>INSTALACION ELECTRICA [029]</v>
          </cell>
          <cell r="AC2677" t="str">
            <v>CABLEADO x piso [Cableado]</v>
          </cell>
          <cell r="AE2677" t="str">
            <v>SubContrato de Instalacion electrica [SCElect]</v>
          </cell>
          <cell r="AF2677" t="str">
            <v>MO</v>
          </cell>
          <cell r="AJ2677" t="str">
            <v>INSTALACION ELECTRICA [029]CABLEADO x piso [Cableado]SubContrato de Instalacion electrica [SCElect]</v>
          </cell>
          <cell r="AN2677">
            <v>101654.67625899281</v>
          </cell>
        </row>
        <row r="2678">
          <cell r="AE2678" t="str">
            <v>Sub Albañileria [S/mamp]</v>
          </cell>
          <cell r="AF2678" t="str">
            <v>MO</v>
          </cell>
          <cell r="AJ2678" t="str">
            <v>-</v>
          </cell>
          <cell r="AN2678">
            <v>19879.84262589928</v>
          </cell>
        </row>
        <row r="2679">
          <cell r="AE2679" t="str">
            <v>Sub Albañileria [S/mamp]</v>
          </cell>
          <cell r="AF2679" t="str">
            <v>MO</v>
          </cell>
          <cell r="AJ2679" t="str">
            <v>-</v>
          </cell>
          <cell r="AN2679">
            <v>22548.277877697841</v>
          </cell>
        </row>
        <row r="2680">
          <cell r="AB2680" t="str">
            <v>CIELORRASOS [013]</v>
          </cell>
          <cell r="AE2680" t="str">
            <v>Subcontrato de yeseria y cielorraso [S/yeso]</v>
          </cell>
          <cell r="AF2680" t="str">
            <v>MO</v>
          </cell>
          <cell r="AJ2680" t="str">
            <v>-</v>
          </cell>
          <cell r="AN2680">
            <v>-56545.41366906475</v>
          </cell>
        </row>
        <row r="2681">
          <cell r="AB2681" t="str">
            <v>INSTALACION SANITARIA [028]</v>
          </cell>
          <cell r="AE2681" t="str">
            <v>Ud subcontrato por instalacion sanitaria [SCSanit]</v>
          </cell>
          <cell r="AF2681" t="str">
            <v>MO</v>
          </cell>
          <cell r="AJ2681" t="str">
            <v>-</v>
          </cell>
          <cell r="AN2681">
            <v>128857.14995503597</v>
          </cell>
        </row>
        <row r="2682">
          <cell r="AB2682" t="str">
            <v>TASA DE DERECHOS Y SERVICIOS [001]</v>
          </cell>
          <cell r="AC2682" t="str">
            <v>OTROS [98TD000008]</v>
          </cell>
          <cell r="AE2682" t="str">
            <v>Indice Gral Construccion CAC [IGralCAC]</v>
          </cell>
          <cell r="AF2682" t="str">
            <v>GG</v>
          </cell>
          <cell r="AJ2682" t="str">
            <v>TASA DE DERECHOS Y SERVICIOS [001]OTROS [98TD000008]Indice Gral Construccion CAC [IGralCAC]</v>
          </cell>
          <cell r="AN2682">
            <v>13989.865605804507</v>
          </cell>
        </row>
        <row r="2683">
          <cell r="AB2683" t="str">
            <v>CONTRAPISOS Y CARPETAS [014]</v>
          </cell>
          <cell r="AC2683" t="str">
            <v>Contapisos-Banquinas [CtrapisoyBanq]</v>
          </cell>
          <cell r="AE2683" t="str">
            <v>Arena Mediana [ArenaM]</v>
          </cell>
          <cell r="AF2683" t="str">
            <v>MAT</v>
          </cell>
          <cell r="AJ2683" t="str">
            <v>CONTRAPISOS Y CARPETAS [014]Contapisos-Banquinas [CtrapisoyBanq]Arena Mediana [ArenaM]</v>
          </cell>
          <cell r="AN2683">
            <v>7707.5100923708505</v>
          </cell>
        </row>
        <row r="2684">
          <cell r="AB2684" t="str">
            <v>SERVICIOS VARIOS [002]</v>
          </cell>
          <cell r="AC2684" t="str">
            <v>FLETES [03VA000032]</v>
          </cell>
          <cell r="AE2684" t="str">
            <v>Indice Gral Construccion CAC [IGralCAC]</v>
          </cell>
          <cell r="AF2684" t="str">
            <v>GG</v>
          </cell>
          <cell r="AJ2684" t="str">
            <v>SERVICIOS VARIOS [002]FLETES [03VA000032]Indice Gral Construccion CAC [IGralCAC]</v>
          </cell>
          <cell r="AN2684">
            <v>251.81758090448113</v>
          </cell>
        </row>
        <row r="2685">
          <cell r="AB2685" t="str">
            <v>CIELORRASOS [013]</v>
          </cell>
          <cell r="AE2685" t="str">
            <v>Subcontrato de yeseria y cielorraso [S/yeso]</v>
          </cell>
          <cell r="AF2685" t="str">
            <v>MO</v>
          </cell>
          <cell r="AJ2685" t="str">
            <v>-</v>
          </cell>
          <cell r="AN2685">
            <v>-19568.525179856115</v>
          </cell>
        </row>
        <row r="2686">
          <cell r="AB2686" t="str">
            <v>TASA DE DERECHOS Y SERVICIOS [001]</v>
          </cell>
          <cell r="AC2686" t="str">
            <v>OTROS [98TD000008]</v>
          </cell>
          <cell r="AE2686" t="str">
            <v>Indice Gral Construccion CAC [IGralCAC]</v>
          </cell>
          <cell r="AF2686" t="str">
            <v>GG</v>
          </cell>
          <cell r="AJ2686" t="str">
            <v>TASA DE DERECHOS Y SERVICIOS [001]OTROS [98TD000008]Indice Gral Construccion CAC [IGralCAC]</v>
          </cell>
          <cell r="AN2686">
            <v>1119.1892484643606</v>
          </cell>
        </row>
        <row r="2687">
          <cell r="AB2687" t="str">
            <v>TECHOS [012]</v>
          </cell>
          <cell r="AC2687" t="str">
            <v>Techos en pisos 12 y 16 [Techos]</v>
          </cell>
          <cell r="AE2687" t="str">
            <v>Indice Gral Construccion CAC [IGralCAC]</v>
          </cell>
          <cell r="AF2687" t="str">
            <v>GG</v>
          </cell>
          <cell r="AJ2687" t="str">
            <v>TECHOS [012]Techos en pisos 12 y 16 [Techos]Indice Gral Construccion CAC [IGralCAC]</v>
          </cell>
          <cell r="AN2687">
            <v>27979.731211609014</v>
          </cell>
        </row>
        <row r="2688">
          <cell r="AB2688" t="str">
            <v>SERVICIOS VARIOS [002]</v>
          </cell>
          <cell r="AC2688" t="str">
            <v>FLETES [03VA000032]</v>
          </cell>
          <cell r="AE2688" t="str">
            <v>Indice Gral Construccion CAC [IGralCAC]</v>
          </cell>
          <cell r="AF2688" t="str">
            <v>GG</v>
          </cell>
          <cell r="AJ2688" t="str">
            <v>SERVICIOS VARIOS [002]FLETES [03VA000032]Indice Gral Construccion CAC [IGralCAC]</v>
          </cell>
          <cell r="AN2688">
            <v>681.53315695680863</v>
          </cell>
        </row>
        <row r="2689">
          <cell r="AB2689" t="str">
            <v>SERVICIOS VARIOS [002]</v>
          </cell>
          <cell r="AF2689" t="str">
            <v>GG</v>
          </cell>
          <cell r="AJ2689" t="str">
            <v>-</v>
          </cell>
          <cell r="AN2689">
            <v>763.31713579162567</v>
          </cell>
        </row>
        <row r="2690">
          <cell r="AB2690" t="str">
            <v>SERVICIOS VARIOS [002]</v>
          </cell>
          <cell r="AC2690" t="str">
            <v>FLETES [03VA000032]</v>
          </cell>
          <cell r="AE2690" t="str">
            <v>Indice Gral Construccion CAC [IGralCAC]</v>
          </cell>
          <cell r="AF2690" t="str">
            <v>GG</v>
          </cell>
          <cell r="AJ2690" t="str">
            <v>SERVICIOS VARIOS [002]FLETES [03VA000032]Indice Gral Construccion CAC [IGralCAC]</v>
          </cell>
          <cell r="AN2690">
            <v>109.04530511308937</v>
          </cell>
        </row>
        <row r="2691">
          <cell r="AB2691" t="str">
            <v>Ventas y Administracion [038]</v>
          </cell>
          <cell r="AC2691" t="str">
            <v>COMERCIALIZACION [98TD000007]</v>
          </cell>
          <cell r="AE2691" t="str">
            <v>Indice Gral Construccion CAC [IGralCAC]</v>
          </cell>
          <cell r="AF2691" t="str">
            <v>GG</v>
          </cell>
          <cell r="AJ2691" t="str">
            <v>Ventas y Administracion [038]COMERCIALIZACION [98TD000007]Indice Gral Construccion CAC [IGralCAC]</v>
          </cell>
          <cell r="AN2691">
            <v>94521.091757651753</v>
          </cell>
        </row>
        <row r="2692">
          <cell r="AB2692" t="str">
            <v>Ventas y Administracion [038]</v>
          </cell>
          <cell r="AC2692" t="str">
            <v>COMERCIALIZACION [98TD000007]</v>
          </cell>
          <cell r="AE2692" t="str">
            <v>Indice Gral Construccion CAC [IGralCAC]</v>
          </cell>
          <cell r="AF2692" t="str">
            <v>GG</v>
          </cell>
          <cell r="AJ2692" t="str">
            <v>Ventas y Administracion [038]COMERCIALIZACION [98TD000007]Indice Gral Construccion CAC [IGralCAC]</v>
          </cell>
          <cell r="AN2692">
            <v>106623.95827040549</v>
          </cell>
        </row>
        <row r="2693">
          <cell r="AB2693" t="str">
            <v>Ventas y Administracion [038]</v>
          </cell>
          <cell r="AC2693" t="str">
            <v>COMERCIALIZACION [98TD000007]</v>
          </cell>
          <cell r="AE2693" t="str">
            <v>Indice Gral Construccion CAC [IGralCAC]</v>
          </cell>
          <cell r="AF2693" t="str">
            <v>GG</v>
          </cell>
          <cell r="AJ2693" t="str">
            <v>Ventas y Administracion [038]COMERCIALIZACION [98TD000007]Indice Gral Construccion CAC [IGralCAC]</v>
          </cell>
          <cell r="AN2693">
            <v>23531.610791946085</v>
          </cell>
        </row>
        <row r="2694">
          <cell r="AB2694" t="str">
            <v>Ventas y Administracion [038]</v>
          </cell>
          <cell r="AC2694" t="str">
            <v>COMERCIALIZACION [98TD000007]</v>
          </cell>
          <cell r="AE2694" t="str">
            <v>Indice Gral Construccion CAC [IGralCAC]</v>
          </cell>
          <cell r="AF2694" t="str">
            <v>GG</v>
          </cell>
          <cell r="AJ2694" t="str">
            <v>Ventas y Administracion [038]COMERCIALIZACION [98TD000007]Indice Gral Construccion CAC [IGralCAC]</v>
          </cell>
          <cell r="AN2694">
            <v>75181.558223482265</v>
          </cell>
        </row>
        <row r="2695">
          <cell r="AB2695" t="str">
            <v>Ventas y Administracion [038]</v>
          </cell>
          <cell r="AC2695" t="str">
            <v>COMERCIALIZACION [98TD000007]</v>
          </cell>
          <cell r="AE2695" t="str">
            <v>Indice Gral Construccion CAC [IGralCAC]</v>
          </cell>
          <cell r="AF2695" t="str">
            <v>GG</v>
          </cell>
          <cell r="AJ2695" t="str">
            <v>Ventas y Administracion [038]COMERCIALIZACION [98TD000007]Indice Gral Construccion CAC [IGralCAC]</v>
          </cell>
          <cell r="AN2695">
            <v>134684.58247780451</v>
          </cell>
        </row>
        <row r="2696">
          <cell r="AB2696" t="str">
            <v>TECHOS [012]</v>
          </cell>
          <cell r="AC2696" t="str">
            <v>Techos en pisos 12 y 16 [Techos]</v>
          </cell>
          <cell r="AE2696" t="str">
            <v>Indice Gral Construccion CAC [IGralCAC]</v>
          </cell>
          <cell r="AF2696" t="str">
            <v>GG</v>
          </cell>
          <cell r="AJ2696" t="str">
            <v>TECHOS [012]Techos en pisos 12 y 16 [Techos]Indice Gral Construccion CAC [IGralCAC]</v>
          </cell>
          <cell r="AN2696">
            <v>20445.994708704256</v>
          </cell>
        </row>
        <row r="2697">
          <cell r="AB2697" t="str">
            <v>SERVICIOS VARIOS [002]</v>
          </cell>
          <cell r="AC2697" t="str">
            <v>PAÑOLERO [03VA000035]</v>
          </cell>
          <cell r="AE2697" t="str">
            <v>Indice Mano de Obra Construccion CAC [IMoCAC]</v>
          </cell>
          <cell r="AF2697" t="str">
            <v>GG</v>
          </cell>
          <cell r="AJ2697" t="str">
            <v>SERVICIOS VARIOS [002]PAÑOLERO [03VA000035]Indice Mano de Obra Construccion CAC [IMoCAC]</v>
          </cell>
          <cell r="AN2697">
            <v>80966.139046468859</v>
          </cell>
        </row>
        <row r="2698">
          <cell r="AB2698" t="str">
            <v>MARMOLERIA [018]</v>
          </cell>
          <cell r="AE2698" t="str">
            <v>Indice Materiales Construccion CAC [IMatCAC]</v>
          </cell>
          <cell r="AF2698" t="str">
            <v>MAT</v>
          </cell>
          <cell r="AJ2698" t="str">
            <v>-</v>
          </cell>
          <cell r="AN2698">
            <v>2855.501730103806</v>
          </cell>
        </row>
        <row r="2699">
          <cell r="AB2699" t="str">
            <v>TASA DE DERECHOS Y SERVICIOS [001]</v>
          </cell>
          <cell r="AC2699" t="str">
            <v>TEM [TEM]</v>
          </cell>
          <cell r="AE2699" t="str">
            <v>Indice Gral Construccion CAC [IGralCAC]</v>
          </cell>
          <cell r="AF2699" t="str">
            <v>GG</v>
          </cell>
          <cell r="AJ2699" t="str">
            <v>TASA DE DERECHOS Y SERVICIOS [001]TEM [TEM]Indice Gral Construccion CAC [IGralCAC]</v>
          </cell>
          <cell r="AN2699">
            <v>4082.3836101712836</v>
          </cell>
        </row>
        <row r="2700">
          <cell r="AB2700" t="str">
            <v>Ventas y Administracion [038]</v>
          </cell>
          <cell r="AC2700" t="str">
            <v>Gastos de publicidad [Publicidad]</v>
          </cell>
          <cell r="AE2700" t="str">
            <v>Indice Gral Construccion CAC [IGralCAC]</v>
          </cell>
          <cell r="AF2700" t="str">
            <v>GG</v>
          </cell>
          <cell r="AJ2700" t="str">
            <v>Ventas y Administracion [038]Gastos de publicidad [Publicidad]Indice Gral Construccion CAC [IGralCAC]</v>
          </cell>
          <cell r="AN2700">
            <v>25898.259964358727</v>
          </cell>
        </row>
        <row r="2701">
          <cell r="AB2701" t="str">
            <v>CIELORRASOS [013]</v>
          </cell>
          <cell r="AE2701" t="str">
            <v>Subcontrato de yeseria y cielorraso [S/yeso]</v>
          </cell>
          <cell r="AF2701" t="str">
            <v>MO</v>
          </cell>
          <cell r="AJ2701" t="str">
            <v>-</v>
          </cell>
          <cell r="AN2701">
            <v>-39705.173951828721</v>
          </cell>
        </row>
        <row r="2702">
          <cell r="AB2702" t="str">
            <v>CIELORRASOS [013]</v>
          </cell>
          <cell r="AE2702" t="str">
            <v>Subcontrato de yeseria y cielorraso [S/yeso]</v>
          </cell>
          <cell r="AF2702" t="str">
            <v>MO</v>
          </cell>
          <cell r="AJ2702" t="str">
            <v>-</v>
          </cell>
          <cell r="AN2702">
            <v>34864.924174843887</v>
          </cell>
        </row>
        <row r="2703">
          <cell r="AE2703" t="str">
            <v>Sub Albañileria [S/mamp]</v>
          </cell>
          <cell r="AF2703" t="str">
            <v>MO</v>
          </cell>
          <cell r="AJ2703" t="str">
            <v>-</v>
          </cell>
          <cell r="AN2703">
            <v>227650.56021409456</v>
          </cell>
        </row>
        <row r="2704">
          <cell r="AB2704" t="str">
            <v>TELECOMUNICACIONES [031]</v>
          </cell>
          <cell r="AC2704" t="str">
            <v>Montaje y prog de Porteros [Porteros]</v>
          </cell>
          <cell r="AE2704" t="str">
            <v>Indice Mano de Obra Construccion CAC [IMoCAC]</v>
          </cell>
          <cell r="AF2704" t="str">
            <v>MO</v>
          </cell>
          <cell r="AJ2704" t="str">
            <v>TELECOMUNICACIONES [031]Montaje y prog de Porteros [Porteros]Indice Mano de Obra Construccion CAC [IMoCAC]</v>
          </cell>
          <cell r="AN2704">
            <v>258398.75111507581</v>
          </cell>
        </row>
        <row r="2705">
          <cell r="AB2705" t="str">
            <v>SERVICIOS VARIOS [002]</v>
          </cell>
          <cell r="AC2705" t="str">
            <v>FLETES [03VA000032]</v>
          </cell>
          <cell r="AE2705" t="str">
            <v>Indice Gral Construccion CAC [IGralCAC]</v>
          </cell>
          <cell r="AF2705" t="str">
            <v>GG</v>
          </cell>
          <cell r="AJ2705" t="str">
            <v>SERVICIOS VARIOS [002]FLETES [03VA000032]Indice Gral Construccion CAC [IGralCAC]</v>
          </cell>
          <cell r="AN2705">
            <v>204.45994708704259</v>
          </cell>
        </row>
        <row r="2706">
          <cell r="AB2706" t="str">
            <v>MAMPOSTERIA [009]</v>
          </cell>
          <cell r="AF2706" t="str">
            <v>MAT</v>
          </cell>
          <cell r="AJ2706" t="str">
            <v>-</v>
          </cell>
          <cell r="AN2706">
            <v>354203.8017965398</v>
          </cell>
        </row>
        <row r="2707">
          <cell r="AB2707" t="str">
            <v>TASA DE DERECHOS Y SERVICIOS [001]</v>
          </cell>
          <cell r="AC2707" t="str">
            <v>PERMISOS MUNICIPALES [03VA000100]</v>
          </cell>
          <cell r="AE2707" t="str">
            <v>Indice Gral Construccion CAC [IGralCAC]</v>
          </cell>
          <cell r="AF2707" t="str">
            <v>GG</v>
          </cell>
          <cell r="AJ2707" t="str">
            <v>TASA DE DERECHOS Y SERVICIOS [001]PERMISOS MUNICIPALES [03VA000100]Indice Gral Construccion CAC [IGralCAC]</v>
          </cell>
          <cell r="AN2707">
            <v>575.83745182328312</v>
          </cell>
        </row>
        <row r="2708">
          <cell r="AB2708" t="str">
            <v>TASA DE DERECHOS Y SERVICIOS [001]</v>
          </cell>
          <cell r="AC2708" t="str">
            <v>PERMISOS MUNICIPALES [03VA000100]</v>
          </cell>
          <cell r="AE2708" t="str">
            <v>Indice Gral Construccion CAC [IGralCAC]</v>
          </cell>
          <cell r="AF2708" t="str">
            <v>GG</v>
          </cell>
          <cell r="AJ2708" t="str">
            <v>TASA DE DERECHOS Y SERVICIOS [001]PERMISOS MUNICIPALES [03VA000100]Indice Gral Construccion CAC [IGralCAC]</v>
          </cell>
          <cell r="AN2708">
            <v>200.87352970579644</v>
          </cell>
        </row>
        <row r="2709">
          <cell r="AB2709" t="str">
            <v>INSTALACION SANITARIA [028]</v>
          </cell>
          <cell r="AE2709" t="str">
            <v>Ud subcontrato por instalacion sanitaria [SCSanit]</v>
          </cell>
          <cell r="AF2709" t="str">
            <v>MO</v>
          </cell>
          <cell r="AJ2709" t="str">
            <v>-</v>
          </cell>
          <cell r="AN2709">
            <v>68082.282202030998</v>
          </cell>
        </row>
        <row r="2710">
          <cell r="AB2710" t="str">
            <v>CONTRAPISOS Y CARPETAS [014]</v>
          </cell>
          <cell r="AC2710" t="str">
            <v>./Pavimento Armado e=20 [PavArmad]</v>
          </cell>
          <cell r="AE2710" t="str">
            <v>HORMIGON H-21 ELABORADO [H21ELAB]</v>
          </cell>
          <cell r="AF2710" t="str">
            <v>MAT</v>
          </cell>
          <cell r="AJ2710" t="str">
            <v>CONTRAPISOS Y CARPETAS [014]./Pavimento Armado e=20 [PavArmad]HORMIGON H-21 ELABORADO [H21ELAB]</v>
          </cell>
          <cell r="AN2710">
            <v>895385.4</v>
          </cell>
        </row>
        <row r="2711">
          <cell r="AB2711" t="str">
            <v>CONTRAPISOS Y CARPETAS [014]</v>
          </cell>
          <cell r="AC2711" t="str">
            <v>./Pavimento Armado e=20 [PavArmad]</v>
          </cell>
          <cell r="AE2711" t="str">
            <v>BOMBEO DE Hº [BOM01]</v>
          </cell>
          <cell r="AF2711" t="str">
            <v>MAT</v>
          </cell>
          <cell r="AJ2711" t="str">
            <v>CONTRAPISOS Y CARPETAS [014]./Pavimento Armado e=20 [PavArmad]BOMBEO DE Hº [BOM01]</v>
          </cell>
          <cell r="AN2711">
            <v>132585.91500000001</v>
          </cell>
        </row>
        <row r="2712">
          <cell r="AE2712" t="str">
            <v>Sub Albañileria [S/mamp]</v>
          </cell>
          <cell r="AF2712" t="str">
            <v>MO</v>
          </cell>
          <cell r="AJ2712" t="str">
            <v>-</v>
          </cell>
          <cell r="AN2712">
            <v>325655.84446819883</v>
          </cell>
        </row>
        <row r="2713">
          <cell r="AB2713" t="str">
            <v>CIELORRASOS [013]</v>
          </cell>
          <cell r="AE2713" t="str">
            <v>Subcontrato de yeseria y cielorraso [S/yeso]</v>
          </cell>
          <cell r="AF2713" t="str">
            <v>MO</v>
          </cell>
          <cell r="AJ2713" t="str">
            <v>-</v>
          </cell>
          <cell r="AN2713">
            <v>39270.978086584713</v>
          </cell>
        </row>
        <row r="2714">
          <cell r="AB2714" t="str">
            <v>TECHOS [012]</v>
          </cell>
          <cell r="AC2714" t="str">
            <v>Techos en pisos 12 y 16 [Techos]</v>
          </cell>
          <cell r="AE2714" t="str">
            <v>Indice Gral Construccion CAC [IGralCAC]</v>
          </cell>
          <cell r="AF2714" t="str">
            <v>GG</v>
          </cell>
          <cell r="AJ2714" t="str">
            <v>TECHOS [012]Techos en pisos 12 y 16 [Techos]Indice Gral Construccion CAC [IGralCAC]</v>
          </cell>
          <cell r="AN2714">
            <v>33478.921617632739</v>
          </cell>
        </row>
        <row r="2715">
          <cell r="AB2715" t="str">
            <v>MAMPOSTERIA [009]</v>
          </cell>
          <cell r="AF2715" t="str">
            <v>MAT</v>
          </cell>
          <cell r="AJ2715" t="str">
            <v>-</v>
          </cell>
          <cell r="AN2715">
            <v>32792.221652972446</v>
          </cell>
        </row>
        <row r="2716">
          <cell r="AB2716" t="str">
            <v>MAMPOSTERIA [009]</v>
          </cell>
          <cell r="AC2716" t="str">
            <v>./Ladrillo Hueco 8 cm . Mampostería de Hueco 8 o 12 - rapibrick [MAMP6]</v>
          </cell>
          <cell r="AE2716" t="str">
            <v>Ladrillo Hueco 8x18x33 [LAD05]</v>
          </cell>
          <cell r="AF2716" t="str">
            <v>MAT</v>
          </cell>
          <cell r="AJ2716" t="str">
            <v>MAMPOSTERIA [009]./Ladrillo Hueco 8 cm . Mampostería de Hueco 8 o 12 - rapibrick [MAMP6]Ladrillo Hueco 8x18x33 [LAD05]</v>
          </cell>
          <cell r="AN2716">
            <v>41172.121033542775</v>
          </cell>
        </row>
        <row r="2717">
          <cell r="AB2717" t="str">
            <v>MAMPOSTERIA [009]</v>
          </cell>
          <cell r="AC2717" t="str">
            <v>./Ladrillo Hueco 12 cm . Mampostería hueco 8 o 12 - tradicional [MAMP7]</v>
          </cell>
          <cell r="AE2717" t="str">
            <v>Ladrillo Hueco 12x18x33 [LAD06]</v>
          </cell>
          <cell r="AF2717" t="str">
            <v>MAT</v>
          </cell>
          <cell r="AJ2717" t="str">
            <v>MAMPOSTERIA [009]./Ladrillo Hueco 12 cm . Mampostería hueco 8 o 12 - tradicional [MAMP7]Ladrillo Hueco 12x18x33 [LAD06]</v>
          </cell>
          <cell r="AN2717">
            <v>40299.169477815361</v>
          </cell>
        </row>
        <row r="2718">
          <cell r="AB2718" t="str">
            <v>MAMPOSTERIA [009]</v>
          </cell>
          <cell r="AC2718" t="str">
            <v>./Ladrillo Hueco 8 cm . Mampostería de Hueco 8 o 12 - rapibrick [MAMP6]</v>
          </cell>
          <cell r="AE2718" t="str">
            <v>Ladrillo Hueco 8x18x33 [LAD05]</v>
          </cell>
          <cell r="AF2718" t="str">
            <v>MAT</v>
          </cell>
          <cell r="AJ2718" t="str">
            <v>MAMPOSTERIA [009]./Ladrillo Hueco 8 cm . Mampostería de Hueco 8 o 12 - rapibrick [MAMP6]Ladrillo Hueco 8x18x33 [LAD05]</v>
          </cell>
          <cell r="AN2718">
            <v>44386.17463378379</v>
          </cell>
        </row>
        <row r="2719">
          <cell r="AB2719" t="str">
            <v>MAMPOSTERIA [009]</v>
          </cell>
          <cell r="AC2719" t="str">
            <v>./Ladrillo Hueco 12 cm . Mampostería hueco 8 o 12 - tradicional [MAMP7]</v>
          </cell>
          <cell r="AE2719" t="str">
            <v>Ladrillo Hueco 12x18x33 [LAD06]</v>
          </cell>
          <cell r="AF2719" t="str">
            <v>MAT</v>
          </cell>
          <cell r="AJ2719" t="str">
            <v>MAMPOSTERIA [009]./Ladrillo Hueco 12 cm . Mampostería hueco 8 o 12 - tradicional [MAMP7]Ladrillo Hueco 12x18x33 [LAD06]</v>
          </cell>
          <cell r="AN2719">
            <v>44823.90563495575</v>
          </cell>
        </row>
        <row r="2720">
          <cell r="AB2720" t="str">
            <v>MAMPOSTERIA [009]</v>
          </cell>
          <cell r="AC2720" t="str">
            <v>./Ladrillo Hueco 8 cm . Mampostería de Hueco 8 o 12 - rapibrick [MAMP6]</v>
          </cell>
          <cell r="AE2720" t="str">
            <v>Ladrillo Hueco 8x18x33 [LAD05]</v>
          </cell>
          <cell r="AF2720" t="str">
            <v>MAT</v>
          </cell>
          <cell r="AJ2720" t="str">
            <v>MAMPOSTERIA [009]./Ladrillo Hueco 8 cm . Mampostería de Hueco 8 o 12 - rapibrick [MAMP6]Ladrillo Hueco 8x18x33 [LAD05]</v>
          </cell>
          <cell r="AN2720">
            <v>44955.359827299064</v>
          </cell>
        </row>
        <row r="2721">
          <cell r="AB2721" t="str">
            <v>SERVICIOS VARIOS [002]</v>
          </cell>
          <cell r="AC2721" t="str">
            <v>ALARMA + Camaras e Internet [03VA000029]</v>
          </cell>
          <cell r="AE2721" t="str">
            <v>Indice Gral Construccion CAC [IGralCAC]</v>
          </cell>
          <cell r="AF2721" t="str">
            <v>GG</v>
          </cell>
          <cell r="AJ2721" t="str">
            <v>SERVICIOS VARIOS [002]ALARMA + Camaras e Internet [03VA000029]Indice Gral Construccion CAC [IGralCAC]</v>
          </cell>
          <cell r="AN2721">
            <v>1971.3755484869862</v>
          </cell>
        </row>
        <row r="2722">
          <cell r="AB2722" t="str">
            <v>Ventas y Administracion [038]</v>
          </cell>
          <cell r="AC2722" t="str">
            <v>Mensual estudio contable [EstCont]</v>
          </cell>
          <cell r="AE2722" t="str">
            <v>Indice Gral Construccion CAC [IGralCAC]</v>
          </cell>
          <cell r="AF2722" t="str">
            <v>GG</v>
          </cell>
          <cell r="AJ2722" t="str">
            <v>Ventas y Administracion [038]Mensual estudio contable [EstCont]Indice Gral Construccion CAC [IGralCAC]</v>
          </cell>
          <cell r="AN2722">
            <v>18341.420320021633</v>
          </cell>
        </row>
        <row r="2723">
          <cell r="AB2723" t="str">
            <v>Ventas y Administracion [038]</v>
          </cell>
          <cell r="AC2723" t="str">
            <v>Mensual estudio contable [EstCont]</v>
          </cell>
          <cell r="AE2723" t="str">
            <v>Indice Gral Construccion CAC [IGralCAC]</v>
          </cell>
          <cell r="AF2723" t="str">
            <v>GG</v>
          </cell>
          <cell r="AJ2723" t="str">
            <v>Ventas y Administracion [038]Mensual estudio contable [EstCont]Indice Gral Construccion CAC [IGralCAC]</v>
          </cell>
          <cell r="AN2723">
            <v>18338.694187393805</v>
          </cell>
        </row>
        <row r="2724">
          <cell r="AB2724" t="str">
            <v>Ventas y Administracion [038]</v>
          </cell>
          <cell r="AC2724" t="str">
            <v>Gastos de publicidad [Publicidad]</v>
          </cell>
          <cell r="AE2724" t="str">
            <v>Indice Gral Construccion CAC [IGralCAC]</v>
          </cell>
          <cell r="AF2724" t="str">
            <v>GG</v>
          </cell>
          <cell r="AJ2724" t="str">
            <v>Ventas y Administracion [038]Gastos de publicidad [Publicidad]Indice Gral Construccion CAC [IGralCAC]</v>
          </cell>
          <cell r="AN2724">
            <v>12185.812846387738</v>
          </cell>
        </row>
        <row r="2725">
          <cell r="AB2725" t="str">
            <v>INSTALACION SANITARIA [028]</v>
          </cell>
          <cell r="AC2725" t="str">
            <v>Instalación Sanitaria MAT [03IS000001]</v>
          </cell>
          <cell r="AE2725" t="str">
            <v>Indice Materiales Construccion CAC [IMatCAC]</v>
          </cell>
          <cell r="AF2725" t="str">
            <v>MAT</v>
          </cell>
          <cell r="AJ2725" t="str">
            <v>INSTALACION SANITARIA [028]Instalación Sanitaria MAT [03IS000001]Indice Materiales Construccion CAC [IMatCAC]</v>
          </cell>
          <cell r="AN2725">
            <v>-3510.9735857439446</v>
          </cell>
        </row>
        <row r="2726">
          <cell r="AB2726" t="str">
            <v>CARPINTERIA METALICA [022]</v>
          </cell>
          <cell r="AC2726" t="str">
            <v>Puertas de 80 metalicas ignifugas [PuertaMetEsc]</v>
          </cell>
          <cell r="AE2726" t="str">
            <v>Indice Materiales Construccion CAC [IMatCAC]</v>
          </cell>
          <cell r="AF2726" t="str">
            <v>MAT</v>
          </cell>
          <cell r="AJ2726" t="str">
            <v>CARPINTERIA METALICA [022]Puertas de 80 metalicas ignifugas [PuertaMetEsc]Indice Materiales Construccion CAC [IMatCAC]</v>
          </cell>
          <cell r="AN2726">
            <v>281379.70416705881</v>
          </cell>
        </row>
        <row r="2727">
          <cell r="AB2727" t="str">
            <v>CARPINTERIA METALICA [022]</v>
          </cell>
          <cell r="AC2727" t="str">
            <v>Puertas de 80 metalicas ignifugas [PuertaMetEsc]</v>
          </cell>
          <cell r="AE2727" t="str">
            <v>Indice Materiales Construccion CAC [IMatCAC]</v>
          </cell>
          <cell r="AF2727" t="str">
            <v>MAT</v>
          </cell>
          <cell r="AJ2727" t="str">
            <v>CARPINTERIA METALICA [022]Puertas de 80 metalicas ignifugas [PuertaMetEsc]Indice Materiales Construccion CAC [IMatCAC]</v>
          </cell>
          <cell r="AN2727">
            <v>221084.05327411761</v>
          </cell>
        </row>
        <row r="2728">
          <cell r="AB2728" t="str">
            <v>CARPINTERIA METALICA [022]</v>
          </cell>
          <cell r="AC2728" t="str">
            <v>Puertas de 80 metalicas ignifugas [PuertaMetEsc]</v>
          </cell>
          <cell r="AE2728" t="str">
            <v>Indice Materiales Construccion CAC [IMatCAC]</v>
          </cell>
          <cell r="AF2728" t="str">
            <v>MAT</v>
          </cell>
          <cell r="AJ2728" t="str">
            <v>CARPINTERIA METALICA [022]Puertas de 80 metalicas ignifugas [PuertaMetEsc]Indice Materiales Construccion CAC [IMatCAC]</v>
          </cell>
          <cell r="AN2728">
            <v>111391.75927482353</v>
          </cell>
        </row>
        <row r="2729">
          <cell r="AB2729" t="str">
            <v>CARPINTERIA DE MADERA [019]</v>
          </cell>
          <cell r="AC2729" t="str">
            <v>Puertas de 80 marco de madera [PuertaMad80]</v>
          </cell>
          <cell r="AE2729" t="str">
            <v>Indice Materiales Construccion CAC [IMatCAC]</v>
          </cell>
          <cell r="AF2729" t="str">
            <v>MAT</v>
          </cell>
          <cell r="AJ2729" t="str">
            <v>CARPINTERIA DE MADERA [019]Puertas de 80 marco de madera [PuertaMad80]Indice Materiales Construccion CAC [IMatCAC]</v>
          </cell>
          <cell r="AN2729">
            <v>180616.30740758899</v>
          </cell>
        </row>
        <row r="2730">
          <cell r="AB2730" t="str">
            <v>CARPINTERIA DE MADERA [019]</v>
          </cell>
          <cell r="AC2730" t="str">
            <v>Puertas de 80 marco de madera [PuertaMad80]</v>
          </cell>
          <cell r="AE2730" t="str">
            <v>Indice Materiales Construccion CAC [IMatCAC]</v>
          </cell>
          <cell r="AF2730" t="str">
            <v>MAT</v>
          </cell>
          <cell r="AJ2730" t="str">
            <v>CARPINTERIA DE MADERA [019]Puertas de 80 marco de madera [PuertaMad80]Indice Materiales Construccion CAC [IMatCAC]</v>
          </cell>
          <cell r="AN2730">
            <v>541848.92222276703</v>
          </cell>
        </row>
        <row r="2731">
          <cell r="AB2731" t="str">
            <v>CARPINTERIA DE MADERA [019]</v>
          </cell>
          <cell r="AC2731" t="str">
            <v>Puertas de 80 marco de madera [PuertaMad80]</v>
          </cell>
          <cell r="AE2731" t="str">
            <v>Indice Materiales Construccion CAC [IMatCAC]</v>
          </cell>
          <cell r="AF2731" t="str">
            <v>MAT</v>
          </cell>
          <cell r="AJ2731" t="str">
            <v>CARPINTERIA DE MADERA [019]Puertas de 80 marco de madera [PuertaMad80]Indice Materiales Construccion CAC [IMatCAC]</v>
          </cell>
          <cell r="AN2731">
            <v>57792.491760806202</v>
          </cell>
        </row>
        <row r="2732">
          <cell r="AB2732" t="str">
            <v>CARPINTERIA DE MADERA [019]</v>
          </cell>
          <cell r="AC2732" t="str">
            <v>Puertas de 80 marco de madera [PuertaMad80]</v>
          </cell>
          <cell r="AE2732" t="str">
            <v>Indice Materiales Construccion CAC [IMatCAC]</v>
          </cell>
          <cell r="AF2732" t="str">
            <v>MAT</v>
          </cell>
          <cell r="AJ2732" t="str">
            <v>CARPINTERIA DE MADERA [019]Puertas de 80 marco de madera [PuertaMad80]Indice Materiales Construccion CAC [IMatCAC]</v>
          </cell>
          <cell r="AN2732">
            <v>115584.9835216124</v>
          </cell>
        </row>
        <row r="2733">
          <cell r="AB2733" t="str">
            <v>CONTRAPISOS Y CARPETAS [014]</v>
          </cell>
          <cell r="AC2733" t="str">
            <v>Contrapiso 8cm [Contrapiso]</v>
          </cell>
          <cell r="AE2733" t="str">
            <v>EPS molido especial por bolsa [EPS]</v>
          </cell>
          <cell r="AF2733" t="str">
            <v>MAT</v>
          </cell>
          <cell r="AJ2733" t="str">
            <v>CONTRAPISOS Y CARPETAS [014]Contrapiso 8cm [Contrapiso]EPS molido especial por bolsa [EPS]</v>
          </cell>
          <cell r="AN2733">
            <v>27883.974394463668</v>
          </cell>
        </row>
        <row r="2734">
          <cell r="AB2734" t="str">
            <v>TASA DE DERECHOS Y SERVICIOS [001]</v>
          </cell>
          <cell r="AC2734" t="str">
            <v>Servicio de provision de energia electrica [electricidad]</v>
          </cell>
          <cell r="AE2734" t="str">
            <v>Indice Gral Construccion CAC [IGralCAC]</v>
          </cell>
          <cell r="AF2734" t="str">
            <v>GG</v>
          </cell>
          <cell r="AJ2734" t="str">
            <v>TASA DE DERECHOS Y SERVICIOS [001]Servicio de provision de energia electrica [electricidad]Indice Gral Construccion CAC [IGralCAC]</v>
          </cell>
          <cell r="AN2734">
            <v>6973.0792340773087</v>
          </cell>
        </row>
        <row r="2735">
          <cell r="AB2735" t="str">
            <v>HERRAJES [024]</v>
          </cell>
          <cell r="AC2735" t="str">
            <v>Herajes manijas [03HR000002]</v>
          </cell>
          <cell r="AE2735" t="str">
            <v>Indice Gral Construccion CAC [IGralCAC]</v>
          </cell>
          <cell r="AF2735" t="str">
            <v>MAT</v>
          </cell>
          <cell r="AJ2735" t="str">
            <v>HERRAJES [024]Herajes manijas [03HR000002]Indice Gral Construccion CAC [IGralCAC]</v>
          </cell>
          <cell r="AN2735">
            <v>229090.25048719722</v>
          </cell>
        </row>
        <row r="2736">
          <cell r="AB2736" t="str">
            <v>HERRAJES [024]</v>
          </cell>
          <cell r="AC2736" t="str">
            <v>Herajes manijas [03HR000002]</v>
          </cell>
          <cell r="AE2736" t="str">
            <v>Indice Gral Construccion CAC [IGralCAC]</v>
          </cell>
          <cell r="AF2736" t="str">
            <v>MAT</v>
          </cell>
          <cell r="AJ2736" t="str">
            <v>HERRAJES [024]Herajes manijas [03HR000002]Indice Gral Construccion CAC [IGralCAC]</v>
          </cell>
          <cell r="AN2736">
            <v>96810.103710726646</v>
          </cell>
        </row>
        <row r="2737">
          <cell r="AB2737" t="str">
            <v>HERRAJES [024]</v>
          </cell>
          <cell r="AC2737" t="str">
            <v>Herajes manijas [03HR000002]</v>
          </cell>
          <cell r="AE2737" t="str">
            <v>Indice Gral Construccion CAC [IGralCAC]</v>
          </cell>
          <cell r="AF2737" t="str">
            <v>MAT</v>
          </cell>
          <cell r="AJ2737" t="str">
            <v>HERRAJES [024]Herajes manijas [03HR000002]Indice Gral Construccion CAC [IGralCAC]</v>
          </cell>
          <cell r="AN2737">
            <v>48988.245251211076</v>
          </cell>
        </row>
        <row r="2738">
          <cell r="AB2738" t="str">
            <v>HERRERIA [023]</v>
          </cell>
          <cell r="AF2738" t="str">
            <v>MAT</v>
          </cell>
          <cell r="AJ2738" t="str">
            <v>-</v>
          </cell>
          <cell r="AN2738">
            <v>3875.5603344913493</v>
          </cell>
        </row>
        <row r="2739">
          <cell r="AE2739" t="str">
            <v>Sub Albañileria [S/mamp]</v>
          </cell>
          <cell r="AF2739" t="str">
            <v>MO</v>
          </cell>
          <cell r="AJ2739" t="str">
            <v>-</v>
          </cell>
          <cell r="AN2739">
            <v>79158.251561106154</v>
          </cell>
        </row>
        <row r="2740">
          <cell r="AB2740" t="str">
            <v>INSTALACION ELECTRICA [029]</v>
          </cell>
          <cell r="AC2740" t="str">
            <v>ELECTRICIDAD MATERIALES [03IE00001MEL]</v>
          </cell>
          <cell r="AE2740" t="str">
            <v>Indice Dólar [Idolar]</v>
          </cell>
          <cell r="AF2740" t="str">
            <v>MAT</v>
          </cell>
          <cell r="AJ2740" t="str">
            <v>INSTALACION ELECTRICA [029]ELECTRICIDAD MATERIALES [03IE00001MEL]Indice Dólar [Idolar]</v>
          </cell>
          <cell r="AN2740">
            <v>2713540.6614768161</v>
          </cell>
        </row>
        <row r="2741">
          <cell r="AB2741" t="str">
            <v>SERVICIOS VARIOS [002]</v>
          </cell>
          <cell r="AC2741" t="str">
            <v>ALARMA + Camaras e Internet [03VA000029]</v>
          </cell>
          <cell r="AE2741" t="str">
            <v>Indice Gral Construccion CAC [IGralCAC]</v>
          </cell>
          <cell r="AF2741" t="str">
            <v>GG</v>
          </cell>
          <cell r="AJ2741" t="str">
            <v>SERVICIOS VARIOS [002]ALARMA + Camaras e Internet [03VA000029]Indice Gral Construccion CAC [IGralCAC]</v>
          </cell>
          <cell r="AN2741">
            <v>2906.370886516032</v>
          </cell>
        </row>
        <row r="2742">
          <cell r="AB2742" t="str">
            <v>AYUDA DE GREMIOS [003]</v>
          </cell>
          <cell r="AC2742" t="str">
            <v>SERVICIO DE CONTENEDOR - ALBAÑILERIA [03VA000040]</v>
          </cell>
          <cell r="AE2742" t="str">
            <v>Indice Gral Construccion CAC [IGralCAC]</v>
          </cell>
          <cell r="AF2742" t="str">
            <v>GG</v>
          </cell>
          <cell r="AJ2742" t="str">
            <v>AYUDA DE GREMIOS [003]SERVICIO DE CONTENEDOR - ALBAÑILERIA [03VA000040]Indice Gral Construccion CAC [IGralCAC]</v>
          </cell>
          <cell r="AN2742">
            <v>5745.1609451882268</v>
          </cell>
        </row>
        <row r="2743">
          <cell r="AB2743" t="str">
            <v>AYUDA DE GREMIOS [003]</v>
          </cell>
          <cell r="AC2743" t="str">
            <v>SERVICIO DE CONTENEDOR - ALBAÑILERIA [03VA000040]</v>
          </cell>
          <cell r="AE2743" t="str">
            <v>Indice Gral Construccion CAC [IGralCAC]</v>
          </cell>
          <cell r="AF2743" t="str">
            <v>GG</v>
          </cell>
          <cell r="AJ2743" t="str">
            <v>AYUDA DE GREMIOS [003]SERVICIO DE CONTENEDOR - ALBAÑILERIA [03VA000040]Indice Gral Construccion CAC [IGralCAC]</v>
          </cell>
          <cell r="AN2743">
            <v>21966.767795137683</v>
          </cell>
        </row>
        <row r="2744">
          <cell r="AB2744" t="str">
            <v>TASA DE DERECHOS Y SERVICIOS [001]</v>
          </cell>
          <cell r="AC2744" t="str">
            <v>PERMISOS MUNICIPALES [03VA000100]</v>
          </cell>
          <cell r="AE2744" t="str">
            <v>Indice Gral Construccion CAC [IGralCAC]</v>
          </cell>
          <cell r="AF2744" t="str">
            <v>GG</v>
          </cell>
          <cell r="AJ2744" t="str">
            <v>TASA DE DERECHOS Y SERVICIOS [001]PERMISOS MUNICIPALES [03VA000100]Indice Gral Construccion CAC [IGralCAC]</v>
          </cell>
          <cell r="AN2744">
            <v>15538.955978615237</v>
          </cell>
        </row>
        <row r="2745">
          <cell r="AB2745" t="str">
            <v>TASA DE DERECHOS Y SERVICIOS [001]</v>
          </cell>
          <cell r="AC2745" t="str">
            <v>PERMISOS MUNICIPALES [03VA000100]</v>
          </cell>
          <cell r="AE2745" t="str">
            <v>Indice Gral Construccion CAC [IGralCAC]</v>
          </cell>
          <cell r="AF2745" t="str">
            <v>GG</v>
          </cell>
          <cell r="AJ2745" t="str">
            <v>TASA DE DERECHOS Y SERVICIOS [001]PERMISOS MUNICIPALES [03VA000100]Indice Gral Construccion CAC [IGralCAC]</v>
          </cell>
          <cell r="AN2745">
            <v>2180.9061022617875</v>
          </cell>
        </row>
        <row r="2746">
          <cell r="AF2746" t="str">
            <v>MAT</v>
          </cell>
          <cell r="AJ2746" t="str">
            <v>-</v>
          </cell>
          <cell r="AN2746">
            <v>855.46548581314869</v>
          </cell>
        </row>
        <row r="2747">
          <cell r="AF2747" t="str">
            <v>MAT</v>
          </cell>
          <cell r="AJ2747" t="str">
            <v>-</v>
          </cell>
          <cell r="AN2747">
            <v>389.39049342560554</v>
          </cell>
        </row>
        <row r="2748">
          <cell r="AB2748" t="str">
            <v>INSTALACION ELECTRICA [029]</v>
          </cell>
          <cell r="AC2748" t="str">
            <v>ELECTRICIDAD MATERIALES [03IE00001MEL]</v>
          </cell>
          <cell r="AE2748" t="str">
            <v>Indice Dólar [Idolar]</v>
          </cell>
          <cell r="AF2748" t="str">
            <v>MAT</v>
          </cell>
          <cell r="AJ2748" t="str">
            <v>INSTALACION ELECTRICA [029]ELECTRICIDAD MATERIALES [03IE00001MEL]Indice Dólar [Idolar]</v>
          </cell>
          <cell r="AN2748">
            <v>533293.50311418681</v>
          </cell>
        </row>
        <row r="2749">
          <cell r="AB2749" t="str">
            <v>INSTALACION ELECTRICA [029]</v>
          </cell>
          <cell r="AC2749" t="str">
            <v>ELECTRICIDAD MATERIALES [03IE00001MEL]</v>
          </cell>
          <cell r="AE2749" t="str">
            <v>Indice Dólar [Idolar]</v>
          </cell>
          <cell r="AF2749" t="str">
            <v>MAT</v>
          </cell>
          <cell r="AJ2749" t="str">
            <v>INSTALACION ELECTRICA [029]ELECTRICIDAD MATERIALES [03IE00001MEL]Indice Dólar [Idolar]</v>
          </cell>
          <cell r="AN2749">
            <v>249756.45882352939</v>
          </cell>
        </row>
        <row r="2750">
          <cell r="AB2750" t="str">
            <v>INSTALACION ELECTRICA [029]</v>
          </cell>
          <cell r="AC2750" t="str">
            <v>ELECTRICIDAD MATERIALES [03IE00001MEL]</v>
          </cell>
          <cell r="AE2750" t="str">
            <v>Indice Dólar [Idolar]</v>
          </cell>
          <cell r="AF2750" t="str">
            <v>MAT</v>
          </cell>
          <cell r="AJ2750" t="str">
            <v>INSTALACION ELECTRICA [029]ELECTRICIDAD MATERIALES [03IE00001MEL]Indice Dólar [Idolar]</v>
          </cell>
          <cell r="AN2750">
            <v>7895.4622837370243</v>
          </cell>
        </row>
        <row r="2751">
          <cell r="AB2751" t="str">
            <v>INSTALACION ELECTRICA [029]</v>
          </cell>
          <cell r="AC2751" t="str">
            <v>ELECTRICIDAD MATERIALES [03IE00001MEL]</v>
          </cell>
          <cell r="AE2751" t="str">
            <v>Indice Dólar [Idolar]</v>
          </cell>
          <cell r="AF2751" t="str">
            <v>MAT</v>
          </cell>
          <cell r="AJ2751" t="str">
            <v>INSTALACION ELECTRICA [029]ELECTRICIDAD MATERIALES [03IE00001MEL]Indice Dólar [Idolar]</v>
          </cell>
          <cell r="AN2751">
            <v>306723.71833910036</v>
          </cell>
        </row>
        <row r="2752">
          <cell r="AB2752" t="str">
            <v>INSTALACION ELECTRICA [029]</v>
          </cell>
          <cell r="AC2752" t="str">
            <v>ELECTRICIDAD MATERIALES [03IE00001MEL]</v>
          </cell>
          <cell r="AE2752" t="str">
            <v>Indice Dólar [Idolar]</v>
          </cell>
          <cell r="AF2752" t="str">
            <v>MAT</v>
          </cell>
          <cell r="AJ2752" t="str">
            <v>INSTALACION ELECTRICA [029]ELECTRICIDAD MATERIALES [03IE00001MEL]Indice Dólar [Idolar]</v>
          </cell>
          <cell r="AN2752">
            <v>921270.52318339096</v>
          </cell>
        </row>
        <row r="2753">
          <cell r="AB2753" t="str">
            <v>INSTALACION ELECTRICA [029]</v>
          </cell>
          <cell r="AC2753" t="str">
            <v>ELECTRICIDAD MATERIALES [03IE00001MEL]</v>
          </cell>
          <cell r="AE2753" t="str">
            <v>Indice Dólar [Idolar]</v>
          </cell>
          <cell r="AF2753" t="str">
            <v>MAT</v>
          </cell>
          <cell r="AJ2753" t="str">
            <v>INSTALACION ELECTRICA [029]ELECTRICIDAD MATERIALES [03IE00001MEL]Indice Dólar [Idolar]</v>
          </cell>
          <cell r="AN2753">
            <v>80253.876124567469</v>
          </cell>
        </row>
        <row r="2754">
          <cell r="AB2754" t="str">
            <v>INSTALACION ELECTRICA [029]</v>
          </cell>
          <cell r="AC2754" t="str">
            <v>ELECTRICIDAD MATERIALES [03IE00001MEL]</v>
          </cell>
          <cell r="AE2754" t="str">
            <v>Indice Dólar [Idolar]</v>
          </cell>
          <cell r="AF2754" t="str">
            <v>MAT</v>
          </cell>
          <cell r="AJ2754" t="str">
            <v>INSTALACION ELECTRICA [029]ELECTRICIDAD MATERIALES [03IE00001MEL]Indice Dólar [Idolar]</v>
          </cell>
          <cell r="AN2754">
            <v>34540.148927335642</v>
          </cell>
        </row>
        <row r="2755">
          <cell r="AB2755" t="str">
            <v>INSTALACION ELECTRICA [029]</v>
          </cell>
          <cell r="AC2755" t="str">
            <v>ELECTRICIDAD MATERIALES [03IE00001MEL]</v>
          </cell>
          <cell r="AE2755" t="str">
            <v>Indice Dólar [Idolar]</v>
          </cell>
          <cell r="AF2755" t="str">
            <v>MAT</v>
          </cell>
          <cell r="AJ2755" t="str">
            <v>INSTALACION ELECTRICA [029]ELECTRICIDAD MATERIALES [03IE00001MEL]Indice Dólar [Idolar]</v>
          </cell>
          <cell r="AN2755">
            <v>17729.810242214531</v>
          </cell>
        </row>
        <row r="2756">
          <cell r="AB2756" t="str">
            <v>INSTALACION ELECTRICA [029]</v>
          </cell>
          <cell r="AC2756" t="str">
            <v>ELECTRICIDAD MATERIALES [03IE00001MEL]</v>
          </cell>
          <cell r="AE2756" t="str">
            <v>Indice Dólar [Idolar]</v>
          </cell>
          <cell r="AF2756" t="str">
            <v>MAT</v>
          </cell>
          <cell r="AJ2756" t="str">
            <v>INSTALACION ELECTRICA [029]ELECTRICIDAD MATERIALES [03IE00001MEL]Indice Dólar [Idolar]</v>
          </cell>
          <cell r="AN2756">
            <v>71358.98823529412</v>
          </cell>
        </row>
        <row r="2757">
          <cell r="AB2757" t="str">
            <v>INSTALACION ELECTRICA [029]</v>
          </cell>
          <cell r="AC2757" t="str">
            <v>ELECTRICIDAD MATERIALES [03IE00001MEL]</v>
          </cell>
          <cell r="AE2757" t="str">
            <v>Indice Dólar [Idolar]</v>
          </cell>
          <cell r="AF2757" t="str">
            <v>MAT</v>
          </cell>
          <cell r="AJ2757" t="str">
            <v>INSTALACION ELECTRICA [029]ELECTRICIDAD MATERIALES [03IE00001MEL]Indice Dólar [Idolar]</v>
          </cell>
          <cell r="AN2757">
            <v>29413.095570934256</v>
          </cell>
        </row>
        <row r="2758">
          <cell r="AB2758" t="str">
            <v>INSTALACION ELECTRICA [029]</v>
          </cell>
          <cell r="AC2758" t="str">
            <v>ELECTRICIDAD MATERIALES [03IE00001MEL]</v>
          </cell>
          <cell r="AE2758" t="str">
            <v>Indice Dólar [Idolar]</v>
          </cell>
          <cell r="AF2758" t="str">
            <v>MAT</v>
          </cell>
          <cell r="AJ2758" t="str">
            <v>INSTALACION ELECTRICA [029]ELECTRICIDAD MATERIALES [03IE00001MEL]Indice Dólar [Idolar]</v>
          </cell>
          <cell r="AN2758">
            <v>122149.79750865052</v>
          </cell>
        </row>
        <row r="2759">
          <cell r="AB2759" t="str">
            <v>INSTALACION ELECTRICA [029]</v>
          </cell>
          <cell r="AC2759" t="str">
            <v>ELECTRICIDAD MATERIALES [03IE00001MEL]</v>
          </cell>
          <cell r="AE2759" t="str">
            <v>Indice Dólar [Idolar]</v>
          </cell>
          <cell r="AF2759" t="str">
            <v>MAT</v>
          </cell>
          <cell r="AJ2759" t="str">
            <v>INSTALACION ELECTRICA [029]ELECTRICIDAD MATERIALES [03IE00001MEL]Indice Dólar [Idolar]</v>
          </cell>
          <cell r="AN2759">
            <v>145716.25328719724</v>
          </cell>
        </row>
        <row r="2760">
          <cell r="AB2760" t="str">
            <v>INSTALACION ELECTRICA [029]</v>
          </cell>
          <cell r="AC2760" t="str">
            <v>ELECTRICIDAD MATERIALES [03IE00001MEL]</v>
          </cell>
          <cell r="AE2760" t="str">
            <v>Indice Dólar [Idolar]</v>
          </cell>
          <cell r="AF2760" t="str">
            <v>MAT</v>
          </cell>
          <cell r="AJ2760" t="str">
            <v>INSTALACION ELECTRICA [029]ELECTRICIDAD MATERIALES [03IE00001MEL]Indice Dólar [Idolar]</v>
          </cell>
          <cell r="AN2760">
            <v>15099.322048442904</v>
          </cell>
        </row>
        <row r="2761">
          <cell r="AB2761" t="str">
            <v>INSTALACION ELECTRICA [029]</v>
          </cell>
          <cell r="AC2761" t="str">
            <v>ELECTRICIDAD MATERIALES [03IE00001MEL]</v>
          </cell>
          <cell r="AE2761" t="str">
            <v>Indice Dólar [Idolar]</v>
          </cell>
          <cell r="AF2761" t="str">
            <v>MAT</v>
          </cell>
          <cell r="AJ2761" t="str">
            <v>INSTALACION ELECTRICA [029]ELECTRICIDAD MATERIALES [03IE00001MEL]Indice Dólar [Idolar]</v>
          </cell>
          <cell r="AN2761">
            <v>57067.202076124566</v>
          </cell>
        </row>
        <row r="2762">
          <cell r="AB2762" t="str">
            <v>PISOS Y ZOCALOS [015]</v>
          </cell>
          <cell r="AC2762" t="str">
            <v>PISO GRANITICO 30X30 SEMI PULIDO ESCALERA Y GRANITO [Granito]</v>
          </cell>
          <cell r="AE2762" t="str">
            <v>Piso granitico para escalera y piso granitico [PisoGrani]</v>
          </cell>
          <cell r="AF2762" t="str">
            <v>MAT</v>
          </cell>
          <cell r="AJ2762" t="str">
            <v>PISOS Y ZOCALOS [015]PISO GRANITICO 30X30 SEMI PULIDO ESCALERA Y GRANITO [Granito]Piso granitico para escalera y piso granitico [PisoGrani]</v>
          </cell>
          <cell r="AN2762">
            <v>135305.13966726646</v>
          </cell>
        </row>
        <row r="2763">
          <cell r="AB2763" t="str">
            <v>PISOS Y ZOCALOS [015]</v>
          </cell>
          <cell r="AF2763" t="str">
            <v>MAT</v>
          </cell>
          <cell r="AJ2763" t="str">
            <v>-</v>
          </cell>
          <cell r="AN2763">
            <v>7468.2860781176469</v>
          </cell>
        </row>
        <row r="2764">
          <cell r="AB2764" t="str">
            <v>PISOS Y ZOCALOS [015]</v>
          </cell>
          <cell r="AC2764" t="str">
            <v>PISO PARA RAMPA TIPO BLANGINO 40X40 [PisoBlangino]</v>
          </cell>
          <cell r="AE2764" t="str">
            <v>Piso tipo blangino 40 x 40 para rampa [PisoBlangi]</v>
          </cell>
          <cell r="AF2764" t="str">
            <v>MAT</v>
          </cell>
          <cell r="AJ2764" t="str">
            <v>PISOS Y ZOCALOS [015]PISO PARA RAMPA TIPO BLANGINO 40X40 [PisoBlangino]Piso tipo blangino 40 x 40 para rampa [PisoBlangi]</v>
          </cell>
          <cell r="AN2764">
            <v>63416.610058131482</v>
          </cell>
        </row>
        <row r="2765">
          <cell r="AB2765" t="str">
            <v>PISOS Y ZOCALOS [015]</v>
          </cell>
          <cell r="AF2765" t="str">
            <v>MAT</v>
          </cell>
          <cell r="AJ2765" t="str">
            <v>-</v>
          </cell>
          <cell r="AN2765">
            <v>160882.49344758477</v>
          </cell>
        </row>
        <row r="2766">
          <cell r="AB2766" t="str">
            <v>PISOS Y ZOCALOS [015]</v>
          </cell>
          <cell r="AF2766" t="str">
            <v>MAT</v>
          </cell>
          <cell r="AJ2766" t="str">
            <v>-</v>
          </cell>
          <cell r="AN2766">
            <v>217157.33719723183</v>
          </cell>
        </row>
        <row r="2767">
          <cell r="AB2767" t="str">
            <v>SERVICIOS VARIOS [002]</v>
          </cell>
          <cell r="AC2767" t="str">
            <v>FLETES [03VA000032]</v>
          </cell>
          <cell r="AE2767" t="str">
            <v>Indice Gral Construccion CAC [IGralCAC]</v>
          </cell>
          <cell r="AF2767" t="str">
            <v>GG</v>
          </cell>
          <cell r="AJ2767" t="str">
            <v>SERVICIOS VARIOS [002]FLETES [03VA000032]Indice Gral Construccion CAC [IGralCAC]</v>
          </cell>
          <cell r="AN2767">
            <v>62414.80651410453</v>
          </cell>
        </row>
        <row r="2768">
          <cell r="AB2768" t="str">
            <v>Ventas y Administracion [038]</v>
          </cell>
          <cell r="AC2768" t="str">
            <v>Fiduciario [Fiduciario]</v>
          </cell>
          <cell r="AE2768" t="str">
            <v>Indice Mano de Obra Construccion CAC [IMoCAC]</v>
          </cell>
          <cell r="AF2768" t="str">
            <v>MO</v>
          </cell>
          <cell r="AJ2768" t="str">
            <v>Ventas y Administracion [038]Fiduciario [Fiduciario]Indice Mano de Obra Construccion CAC [IMoCAC]</v>
          </cell>
          <cell r="AN2768">
            <v>18781.177520071364</v>
          </cell>
        </row>
        <row r="2769">
          <cell r="AB2769" t="str">
            <v>INSTALACION ELECTRICA [029]</v>
          </cell>
          <cell r="AC2769" t="str">
            <v>ELECTRICIDAD MATERIALES [03IE00001MEL]</v>
          </cell>
          <cell r="AE2769" t="str">
            <v>Indice Dólar [Idolar]</v>
          </cell>
          <cell r="AF2769" t="str">
            <v>MAT</v>
          </cell>
          <cell r="AJ2769" t="str">
            <v>INSTALACION ELECTRICA [029]ELECTRICIDAD MATERIALES [03IE00001MEL]Indice Dólar [Idolar]</v>
          </cell>
          <cell r="AN2769">
            <v>214.01985467128029</v>
          </cell>
        </row>
        <row r="2770">
          <cell r="AB2770" t="str">
            <v>INSTALACION ELECTRICA [029]</v>
          </cell>
          <cell r="AC2770" t="str">
            <v>ELECTRICIDAD MATERIALES [03IE00001MEL]</v>
          </cell>
          <cell r="AE2770" t="str">
            <v>Indice Dólar [Idolar]</v>
          </cell>
          <cell r="AF2770" t="str">
            <v>MAT</v>
          </cell>
          <cell r="AJ2770" t="str">
            <v>INSTALACION ELECTRICA [029]ELECTRICIDAD MATERIALES [03IE00001MEL]Indice Dólar [Idolar]</v>
          </cell>
          <cell r="AN2770">
            <v>354.08221453287194</v>
          </cell>
        </row>
        <row r="2771">
          <cell r="AB2771" t="str">
            <v>INSTALACION ELECTRICA [029]</v>
          </cell>
          <cell r="AC2771" t="str">
            <v>ELECTRICIDAD MATERIALES [03IE00001MEL]</v>
          </cell>
          <cell r="AE2771" t="str">
            <v>Indice Dólar [Idolar]</v>
          </cell>
          <cell r="AF2771" t="str">
            <v>MAT</v>
          </cell>
          <cell r="AJ2771" t="str">
            <v>INSTALACION ELECTRICA [029]ELECTRICIDAD MATERIALES [03IE00001MEL]Indice Dólar [Idolar]</v>
          </cell>
          <cell r="AN2771">
            <v>3369.492041522491</v>
          </cell>
        </row>
        <row r="2772">
          <cell r="AB2772" t="str">
            <v>INSTALACION ELECTRICA [029]</v>
          </cell>
          <cell r="AC2772" t="str">
            <v>ELECTRICIDAD MATERIALES [03IE00001MEL]</v>
          </cell>
          <cell r="AE2772" t="str">
            <v>Indice Dólar [Idolar]</v>
          </cell>
          <cell r="AF2772" t="str">
            <v>MAT</v>
          </cell>
          <cell r="AJ2772" t="str">
            <v>INSTALACION ELECTRICA [029]ELECTRICIDAD MATERIALES [03IE00001MEL]Indice Dólar [Idolar]</v>
          </cell>
          <cell r="AN2772">
            <v>9908.5910034602093</v>
          </cell>
        </row>
        <row r="2773">
          <cell r="AB2773" t="str">
            <v>INSTALACION ELECTRICA [029]</v>
          </cell>
          <cell r="AC2773" t="str">
            <v>ELECTRICIDAD MATERIALES [03IE00001MEL]</v>
          </cell>
          <cell r="AE2773" t="str">
            <v>Indice Dólar [Idolar]</v>
          </cell>
          <cell r="AF2773" t="str">
            <v>MAT</v>
          </cell>
          <cell r="AJ2773" t="str">
            <v>INSTALACION ELECTRICA [029]ELECTRICIDAD MATERIALES [03IE00001MEL]Indice Dólar [Idolar]</v>
          </cell>
          <cell r="AN2773">
            <v>2715.4393702422144</v>
          </cell>
        </row>
        <row r="2774">
          <cell r="AB2774" t="str">
            <v>INSTALACION ELECTRICA [029]</v>
          </cell>
          <cell r="AC2774" t="str">
            <v>ELECTRICIDAD MATERIALES [03IE00001MEL]</v>
          </cell>
          <cell r="AE2774" t="str">
            <v>Indice Dólar [Idolar]</v>
          </cell>
          <cell r="AF2774" t="str">
            <v>MAT</v>
          </cell>
          <cell r="AJ2774" t="str">
            <v>INSTALACION ELECTRICA [029]ELECTRICIDAD MATERIALES [03IE00001MEL]Indice Dólar [Idolar]</v>
          </cell>
          <cell r="AN2774">
            <v>1684.7460207612455</v>
          </cell>
        </row>
        <row r="2775">
          <cell r="AB2775" t="str">
            <v>CIELORRASOS [013]</v>
          </cell>
          <cell r="AF2775" t="str">
            <v>GG</v>
          </cell>
          <cell r="AJ2775" t="str">
            <v>-</v>
          </cell>
          <cell r="AN2775">
            <v>33242.74750765122</v>
          </cell>
        </row>
        <row r="2776">
          <cell r="AB2776" t="str">
            <v>PISOS Y ZOCALOS [015]</v>
          </cell>
          <cell r="AF2776" t="str">
            <v>MAT</v>
          </cell>
          <cell r="AJ2776" t="str">
            <v>-</v>
          </cell>
          <cell r="AN2776">
            <v>164630.66842214533</v>
          </cell>
        </row>
        <row r="2777">
          <cell r="AB2777" t="str">
            <v>PISOS Y ZOCALOS [015]</v>
          </cell>
          <cell r="AF2777" t="str">
            <v>MAT</v>
          </cell>
          <cell r="AJ2777" t="str">
            <v>-</v>
          </cell>
          <cell r="AN2777">
            <v>498790.80409204151</v>
          </cell>
        </row>
        <row r="2778">
          <cell r="AE2778" t="str">
            <v>Sub Albañileria [S/mamp]</v>
          </cell>
          <cell r="AF2778" t="str">
            <v>MO</v>
          </cell>
          <cell r="AJ2778" t="str">
            <v>-</v>
          </cell>
          <cell r="AN2778">
            <v>104115.7894736842</v>
          </cell>
        </row>
        <row r="2779">
          <cell r="AB2779" t="str">
            <v>Ventas y Administracion [038]</v>
          </cell>
          <cell r="AC2779" t="str">
            <v>Gastos bancarios [Banco]</v>
          </cell>
          <cell r="AE2779" t="str">
            <v>Indice Gral Construccion CAC [IGralCAC]</v>
          </cell>
          <cell r="AF2779" t="str">
            <v>GG</v>
          </cell>
          <cell r="AJ2779" t="str">
            <v>Ventas y Administracion [038]Gastos bancarios [Banco]Indice Gral Construccion CAC [IGralCAC]</v>
          </cell>
          <cell r="AN2779">
            <v>1840.1395237833833</v>
          </cell>
        </row>
        <row r="2780">
          <cell r="AB2780" t="str">
            <v>SERVICIOS VARIOS [002]</v>
          </cell>
          <cell r="AC2780" t="str">
            <v>ALARMA + Camaras e Internet [03VA000029]</v>
          </cell>
          <cell r="AE2780" t="str">
            <v>Indice Gral Construccion CAC [IGralCAC]</v>
          </cell>
          <cell r="AF2780" t="str">
            <v>GG</v>
          </cell>
          <cell r="AJ2780" t="str">
            <v>SERVICIOS VARIOS [002]ALARMA + Camaras e Internet [03VA000029]Indice Gral Construccion CAC [IGralCAC]</v>
          </cell>
          <cell r="AN2780">
            <v>1936.7957902859951</v>
          </cell>
        </row>
        <row r="2781">
          <cell r="AB2781" t="str">
            <v>INSTALACION ELECTRICA [029]</v>
          </cell>
          <cell r="AC2781" t="str">
            <v>ELECTRICIDAD MATERIALES [03IE00001MEL]</v>
          </cell>
          <cell r="AE2781" t="str">
            <v>Indice Dólar [Idolar]</v>
          </cell>
          <cell r="AF2781" t="str">
            <v>MAT</v>
          </cell>
          <cell r="AJ2781" t="str">
            <v>INSTALACION ELECTRICA [029]ELECTRICIDAD MATERIALES [03IE00001MEL]Indice Dólar [Idolar]</v>
          </cell>
          <cell r="AN2781">
            <v>-13114.174499999999</v>
          </cell>
        </row>
        <row r="2782">
          <cell r="AB2782" t="str">
            <v>INSTALACION ELECTRICA [029]</v>
          </cell>
          <cell r="AC2782" t="str">
            <v>ELECTRICIDAD MATERIALES [03IE00001MEL]</v>
          </cell>
          <cell r="AE2782" t="str">
            <v>Indice Dólar [Idolar]</v>
          </cell>
          <cell r="AF2782" t="str">
            <v>MAT</v>
          </cell>
          <cell r="AJ2782" t="str">
            <v>INSTALACION ELECTRICA [029]ELECTRICIDAD MATERIALES [03IE00001MEL]Indice Dólar [Idolar]</v>
          </cell>
          <cell r="AN2782">
            <v>968.85993429064638</v>
          </cell>
        </row>
        <row r="2783">
          <cell r="AB2783" t="str">
            <v>INSTALACION ELECTRICA [029]</v>
          </cell>
          <cell r="AC2783" t="str">
            <v>ELECTRICIDAD MATERIALES [03IE00001MEL]</v>
          </cell>
          <cell r="AE2783" t="str">
            <v>Indice Dólar [Idolar]</v>
          </cell>
          <cell r="AF2783" t="str">
            <v>MAT</v>
          </cell>
          <cell r="AJ2783" t="str">
            <v>INSTALACION ELECTRICA [029]ELECTRICIDAD MATERIALES [03IE00001MEL]Indice Dólar [Idolar]</v>
          </cell>
          <cell r="AN2783">
            <v>1200.4896872187444</v>
          </cell>
        </row>
        <row r="2784">
          <cell r="AB2784" t="str">
            <v>INSTALACION ELECTRICA [029]</v>
          </cell>
          <cell r="AC2784" t="str">
            <v>ELECTRICIDAD MATERIALES [03IE00001MEL]</v>
          </cell>
          <cell r="AE2784" t="str">
            <v>Indice Dólar [Idolar]</v>
          </cell>
          <cell r="AF2784" t="str">
            <v>MAT</v>
          </cell>
          <cell r="AJ2784" t="str">
            <v>INSTALACION ELECTRICA [029]ELECTRICIDAD MATERIALES [03IE00001MEL]Indice Dólar [Idolar]</v>
          </cell>
          <cell r="AN2784">
            <v>3564.375185588061</v>
          </cell>
        </row>
        <row r="2785">
          <cell r="AB2785" t="str">
            <v>INSTALACION ELECTRICA [029]</v>
          </cell>
          <cell r="AC2785" t="str">
            <v>ELECTRICIDAD MATERIALES [03IE00001MEL]</v>
          </cell>
          <cell r="AE2785" t="str">
            <v>Indice Dólar [Idolar]</v>
          </cell>
          <cell r="AF2785" t="str">
            <v>MAT</v>
          </cell>
          <cell r="AJ2785" t="str">
            <v>INSTALACION ELECTRICA [029]ELECTRICIDAD MATERIALES [03IE00001MEL]Indice Dólar [Idolar]</v>
          </cell>
          <cell r="AN2785">
            <v>894.14065915255026</v>
          </cell>
        </row>
        <row r="2786">
          <cell r="AB2786" t="str">
            <v>INSTALACION SANITARIA [028]</v>
          </cell>
          <cell r="AE2786" t="str">
            <v>Ud subcontrato por instalacion sanitaria [SCSanit]</v>
          </cell>
          <cell r="AF2786" t="str">
            <v>MO</v>
          </cell>
          <cell r="AJ2786" t="str">
            <v>-</v>
          </cell>
          <cell r="AN2786">
            <v>68085.718412613583</v>
          </cell>
        </row>
        <row r="2787">
          <cell r="AB2787" t="str">
            <v>TELECOMUNICACIONES [031]</v>
          </cell>
          <cell r="AC2787" t="str">
            <v>Telecomunicaciones MAT [03TC000001]</v>
          </cell>
          <cell r="AE2787" t="str">
            <v>Indice Dólar [Idolar]</v>
          </cell>
          <cell r="AF2787" t="str">
            <v>MAT</v>
          </cell>
          <cell r="AJ2787" t="str">
            <v>TELECOMUNICACIONES [031]Telecomunicaciones MAT [03TC000001]Indice Dólar [Idolar]</v>
          </cell>
          <cell r="AN2787">
            <v>71496.968550000005</v>
          </cell>
        </row>
        <row r="2788">
          <cell r="AB2788" t="str">
            <v>TELECOMUNICACIONES [031]</v>
          </cell>
          <cell r="AC2788" t="str">
            <v>Telecomunicaciones MAT [03TC000001]</v>
          </cell>
          <cell r="AE2788" t="str">
            <v>Indice Dólar [Idolar]</v>
          </cell>
          <cell r="AF2788" t="str">
            <v>MAT</v>
          </cell>
          <cell r="AJ2788" t="str">
            <v>TELECOMUNICACIONES [031]Telecomunicaciones MAT [03TC000001]Indice Dólar [Idolar]</v>
          </cell>
          <cell r="AN2788">
            <v>26028.109274999999</v>
          </cell>
        </row>
        <row r="2789">
          <cell r="AB2789" t="str">
            <v>TELECOMUNICACIONES [031]</v>
          </cell>
          <cell r="AC2789" t="str">
            <v>Telecomunicaciones MAT [03TC000001]</v>
          </cell>
          <cell r="AE2789" t="str">
            <v>Indice Dólar [Idolar]</v>
          </cell>
          <cell r="AF2789" t="str">
            <v>MAT</v>
          </cell>
          <cell r="AJ2789" t="str">
            <v>TELECOMUNICACIONES [031]Telecomunicaciones MAT [03TC000001]Indice Dólar [Idolar]</v>
          </cell>
          <cell r="AN2789">
            <v>108257.593815</v>
          </cell>
        </row>
        <row r="2790">
          <cell r="AB2790" t="str">
            <v>TELECOMUNICACIONES [031]</v>
          </cell>
          <cell r="AC2790" t="str">
            <v>Telecomunicaciones MAT [03TC000001]</v>
          </cell>
          <cell r="AE2790" t="str">
            <v>Indice Dólar [Idolar]</v>
          </cell>
          <cell r="AF2790" t="str">
            <v>MAT</v>
          </cell>
          <cell r="AJ2790" t="str">
            <v>TELECOMUNICACIONES [031]Telecomunicaciones MAT [03TC000001]Indice Dólar [Idolar]</v>
          </cell>
          <cell r="AN2790">
            <v>44816.566567499998</v>
          </cell>
        </row>
        <row r="2791">
          <cell r="AB2791" t="str">
            <v>INSTALACION SANITARIA [028]</v>
          </cell>
          <cell r="AF2791" t="str">
            <v>MAT</v>
          </cell>
          <cell r="AJ2791" t="str">
            <v>-</v>
          </cell>
          <cell r="AN2791">
            <v>52767.75</v>
          </cell>
        </row>
        <row r="2792">
          <cell r="AB2792" t="str">
            <v>INSTALACION SANITARIA [028]</v>
          </cell>
          <cell r="AF2792" t="str">
            <v>MAT</v>
          </cell>
          <cell r="AJ2792" t="str">
            <v>-</v>
          </cell>
          <cell r="AN2792">
            <v>46171.78125</v>
          </cell>
        </row>
        <row r="2793">
          <cell r="AB2793" t="str">
            <v>CARPINTERIA METALICA [022]</v>
          </cell>
          <cell r="AC2793" t="str">
            <v>Puerta acceso al edificio [PuertaIng]</v>
          </cell>
          <cell r="AE2793" t="str">
            <v>Indice Gral Construccion CAC [IGralCAC]</v>
          </cell>
          <cell r="AF2793" t="str">
            <v>MAT</v>
          </cell>
          <cell r="AJ2793" t="str">
            <v>CARPINTERIA METALICA [022]Puerta acceso al edificio [PuertaIng]Indice Gral Construccion CAC [IGralCAC]</v>
          </cell>
          <cell r="AN2793">
            <v>185570.79545454547</v>
          </cell>
        </row>
        <row r="2794">
          <cell r="AB2794" t="str">
            <v>HERRERIA [023]</v>
          </cell>
          <cell r="AC2794" t="str">
            <v>Cerramiento Metalico 7 Hjs + 1 puerta p/cisterna [Cerramiento]</v>
          </cell>
          <cell r="AE2794" t="str">
            <v>Indice Gral Construccion CAC [IGralCAC]</v>
          </cell>
          <cell r="AF2794" t="str">
            <v>MAT</v>
          </cell>
          <cell r="AJ2794" t="str">
            <v>HERRERIA [023]Cerramiento Metalico 7 Hjs + 1 puerta p/cisterna [Cerramiento]Indice Gral Construccion CAC [IGralCAC]</v>
          </cell>
          <cell r="AN2794">
            <v>60824.070247933887</v>
          </cell>
        </row>
        <row r="2795">
          <cell r="AB2795" t="str">
            <v>HERRERIA [023]</v>
          </cell>
          <cell r="AC2795" t="str">
            <v>Rejilla metalica de pozo bombeo 80x80 [TapaPozo]</v>
          </cell>
          <cell r="AE2795" t="str">
            <v>Indice Gral Construccion CAC [IGralCAC]</v>
          </cell>
          <cell r="AF2795" t="str">
            <v>MAT</v>
          </cell>
          <cell r="AJ2795" t="str">
            <v>HERRERIA [023]Rejilla metalica de pozo bombeo 80x80 [TapaPozo]Indice Gral Construccion CAC [IGralCAC]</v>
          </cell>
          <cell r="AN2795">
            <v>15378.161157024793</v>
          </cell>
        </row>
        <row r="2796">
          <cell r="AB2796" t="str">
            <v>CARPINTERIA METALICA [022]</v>
          </cell>
          <cell r="AC2796" t="str">
            <v>Portones acc cocheras 3x4.75mt [Portones]</v>
          </cell>
          <cell r="AE2796" t="str">
            <v>Indice Gral Construccion CAC [IGralCAC]</v>
          </cell>
          <cell r="AF2796" t="str">
            <v>MAT</v>
          </cell>
          <cell r="AJ2796" t="str">
            <v>CARPINTERIA METALICA [022]Portones acc cocheras 3x4.75mt [Portones]Indice Gral Construccion CAC [IGralCAC]</v>
          </cell>
          <cell r="AN2796">
            <v>215820.0975</v>
          </cell>
        </row>
        <row r="2797">
          <cell r="AB2797" t="str">
            <v>CARPINTERIA METALICA [022]</v>
          </cell>
          <cell r="AC2797" t="str">
            <v>Portones acc cocheras 3x4.75mt [Portones]</v>
          </cell>
          <cell r="AE2797" t="str">
            <v>Indice Gral Construccion CAC [IGralCAC]</v>
          </cell>
          <cell r="AF2797" t="str">
            <v>MAT</v>
          </cell>
          <cell r="AJ2797" t="str">
            <v>CARPINTERIA METALICA [022]Portones acc cocheras 3x4.75mt [Portones]Indice Gral Construccion CAC [IGralCAC]</v>
          </cell>
          <cell r="AN2797">
            <v>284431.36443750001</v>
          </cell>
        </row>
        <row r="2798">
          <cell r="AB2798" t="str">
            <v>AISLACIONES [010]</v>
          </cell>
          <cell r="AF2798" t="str">
            <v>MAT</v>
          </cell>
          <cell r="AJ2798" t="str">
            <v>-</v>
          </cell>
          <cell r="AN2798">
            <v>12354.885058131482</v>
          </cell>
        </row>
        <row r="2799">
          <cell r="AB2799" t="str">
            <v>AISLACIONES [010]</v>
          </cell>
          <cell r="AF2799" t="str">
            <v>MAT</v>
          </cell>
          <cell r="AJ2799" t="str">
            <v>-</v>
          </cell>
          <cell r="AN2799">
            <v>770.98546712802761</v>
          </cell>
        </row>
        <row r="2800">
          <cell r="AB2800" t="str">
            <v>AISLACIONES [010]</v>
          </cell>
          <cell r="AF2800" t="str">
            <v>MAT</v>
          </cell>
          <cell r="AJ2800" t="str">
            <v>-</v>
          </cell>
          <cell r="AN2800">
            <v>9895.370030449827</v>
          </cell>
        </row>
        <row r="2801">
          <cell r="AB2801" t="str">
            <v>AISLACIONES [010]</v>
          </cell>
          <cell r="AF2801" t="str">
            <v>MAT</v>
          </cell>
          <cell r="AJ2801" t="str">
            <v>-</v>
          </cell>
          <cell r="AN2801">
            <v>4773.5256803044986</v>
          </cell>
        </row>
        <row r="2802">
          <cell r="AB2802" t="str">
            <v>AISLACIONES [010]</v>
          </cell>
          <cell r="AF2802" t="str">
            <v>MAT</v>
          </cell>
          <cell r="AJ2802" t="str">
            <v>-</v>
          </cell>
          <cell r="AN2802">
            <v>1692.7697807377162</v>
          </cell>
        </row>
        <row r="2803">
          <cell r="AB2803" t="str">
            <v>AISLACIONES [010]</v>
          </cell>
          <cell r="AF2803" t="str">
            <v>MAT</v>
          </cell>
          <cell r="AJ2803" t="str">
            <v>-</v>
          </cell>
          <cell r="AN2803">
            <v>1009.9272271391003</v>
          </cell>
        </row>
        <row r="2804">
          <cell r="AB2804" t="str">
            <v>MAMPOSTERIA [009]</v>
          </cell>
          <cell r="AC2804" t="str">
            <v>./Ladrillo Hueco 8 cm . Mampostería de Hueco 8 o 12 - rapibrick [MAMP6]</v>
          </cell>
          <cell r="AE2804" t="str">
            <v>Ladrillo Hueco 8x18x33 [LAD05]</v>
          </cell>
          <cell r="AF2804" t="str">
            <v>MAT</v>
          </cell>
          <cell r="AJ2804" t="str">
            <v>MAMPOSTERIA [009]./Ladrillo Hueco 8 cm . Mampostería de Hueco 8 o 12 - rapibrick [MAMP6]Ladrillo Hueco 8x18x33 [LAD05]</v>
          </cell>
          <cell r="AN2804">
            <v>31667.382054000002</v>
          </cell>
        </row>
        <row r="2805">
          <cell r="AB2805" t="str">
            <v>MAMPOSTERIA [009]</v>
          </cell>
          <cell r="AF2805" t="str">
            <v>MAT</v>
          </cell>
          <cell r="AJ2805" t="str">
            <v>-</v>
          </cell>
          <cell r="AN2805">
            <v>3647.3207662500004</v>
          </cell>
        </row>
        <row r="2806">
          <cell r="AB2806" t="str">
            <v>PRELIMINARES [004]</v>
          </cell>
          <cell r="AC2806" t="str">
            <v>OBRADOR [03OB002002]</v>
          </cell>
          <cell r="AE2806" t="str">
            <v>Indice Gral Construccion CAC [IGralCAC]</v>
          </cell>
          <cell r="AF2806" t="str">
            <v>MAT</v>
          </cell>
          <cell r="AJ2806" t="str">
            <v>PRELIMINARES [004]OBRADOR [03OB002002]Indice Gral Construccion CAC [IGralCAC]</v>
          </cell>
          <cell r="AN2806">
            <v>874.83375000000001</v>
          </cell>
        </row>
        <row r="2807">
          <cell r="AB2807" t="str">
            <v>Ventas y Administracion [038]</v>
          </cell>
          <cell r="AC2807" t="str">
            <v>Mensual estudio contable [EstCont]</v>
          </cell>
          <cell r="AE2807" t="str">
            <v>Indice Gral Construccion CAC [IGralCAC]</v>
          </cell>
          <cell r="AF2807" t="str">
            <v>GG</v>
          </cell>
          <cell r="AJ2807" t="str">
            <v>Ventas y Administracion [038]Mensual estudio contable [EstCont]Indice Gral Construccion CAC [IGralCAC]</v>
          </cell>
          <cell r="AN2807">
            <v>18019.694771474646</v>
          </cell>
        </row>
        <row r="2808">
          <cell r="AB2808" t="str">
            <v>Ventas y Administracion [038]</v>
          </cell>
          <cell r="AC2808" t="str">
            <v>Mensual estudio contable [EstCont]</v>
          </cell>
          <cell r="AE2808" t="str">
            <v>Indice Gral Construccion CAC [IGralCAC]</v>
          </cell>
          <cell r="AF2808" t="str">
            <v>GG</v>
          </cell>
          <cell r="AJ2808" t="str">
            <v>Ventas y Administracion [038]Mensual estudio contable [EstCont]Indice Gral Construccion CAC [IGralCAC]</v>
          </cell>
          <cell r="AN2808">
            <v>18017.016457745234</v>
          </cell>
        </row>
        <row r="2809">
          <cell r="AB2809" t="str">
            <v>AISLACIONES [010]</v>
          </cell>
          <cell r="AF2809" t="str">
            <v>MAT</v>
          </cell>
          <cell r="AJ2809" t="str">
            <v>-</v>
          </cell>
          <cell r="AN2809">
            <v>12322.0383678</v>
          </cell>
        </row>
        <row r="2810">
          <cell r="AB2810" t="str">
            <v>AGUA CALIENTE GRAL [027]</v>
          </cell>
          <cell r="AC2810" t="str">
            <v>Termotanque Comer. Termopila 300 Lts. GN [termo]</v>
          </cell>
          <cell r="AE2810" t="str">
            <v>Indice Materiales Construccion CAC [IMatCAC]</v>
          </cell>
          <cell r="AF2810" t="str">
            <v>MAT</v>
          </cell>
          <cell r="AJ2810" t="str">
            <v>AGUA CALIENTE GRAL [027]Termotanque Comer. Termopila 300 Lts. GN [termo]Indice Materiales Construccion CAC [IMatCAC]</v>
          </cell>
          <cell r="AN2810">
            <v>841571.59878749994</v>
          </cell>
        </row>
        <row r="2811">
          <cell r="AB2811" t="str">
            <v>AGUA CALIENTE GRAL [027]</v>
          </cell>
          <cell r="AC2811" t="str">
            <v>Termotanque Comer. Termopila 300 Lts. GN [termo]</v>
          </cell>
          <cell r="AE2811" t="str">
            <v>Indice Materiales Construccion CAC [IMatCAC]</v>
          </cell>
          <cell r="AF2811" t="str">
            <v>MAT</v>
          </cell>
          <cell r="AJ2811" t="str">
            <v>AGUA CALIENTE GRAL [027]Termotanque Comer. Termopila 300 Lts. GN [termo]Indice Materiales Construccion CAC [IMatCAC]</v>
          </cell>
          <cell r="AN2811">
            <v>-103839.05849624999</v>
          </cell>
        </row>
        <row r="2812">
          <cell r="AB2812" t="str">
            <v>AISLACIONES [010]</v>
          </cell>
          <cell r="AF2812" t="str">
            <v>MAT</v>
          </cell>
          <cell r="AJ2812" t="str">
            <v>-</v>
          </cell>
          <cell r="AN2812">
            <v>1756.90223625</v>
          </cell>
        </row>
        <row r="2813">
          <cell r="AB2813" t="str">
            <v>AISLACIONES [010]</v>
          </cell>
          <cell r="AF2813" t="str">
            <v>MAT</v>
          </cell>
          <cell r="AJ2813" t="str">
            <v>-</v>
          </cell>
          <cell r="AN2813">
            <v>5945.1479849999996</v>
          </cell>
        </row>
        <row r="2814">
          <cell r="AB2814" t="str">
            <v>CIELORRASOS [013]</v>
          </cell>
          <cell r="AE2814" t="str">
            <v>Subcontrato de yeseria y cielorraso [S/yeso]</v>
          </cell>
          <cell r="AF2814" t="str">
            <v>MO</v>
          </cell>
          <cell r="AJ2814" t="str">
            <v>-</v>
          </cell>
          <cell r="AN2814">
            <v>70936.615205772323</v>
          </cell>
        </row>
        <row r="2815">
          <cell r="AE2815" t="str">
            <v>Sub Albañileria [S/mamp]</v>
          </cell>
          <cell r="AF2815" t="str">
            <v>MO</v>
          </cell>
          <cell r="AJ2815" t="str">
            <v>-</v>
          </cell>
          <cell r="AN2815">
            <v>111519.50828433993</v>
          </cell>
        </row>
        <row r="2816">
          <cell r="AB2816" t="str">
            <v>Ventas y Administracion [038]</v>
          </cell>
          <cell r="AC2816" t="str">
            <v>Gastos de publicidad [Publicidad]</v>
          </cell>
          <cell r="AE2816" t="str">
            <v>Indice Gral Construccion CAC [IGralCAC]</v>
          </cell>
          <cell r="AF2816" t="str">
            <v>GG</v>
          </cell>
          <cell r="AJ2816" t="str">
            <v>Ventas y Administracion [038]Gastos de publicidad [Publicidad]Indice Gral Construccion CAC [IGralCAC]</v>
          </cell>
          <cell r="AN2816">
            <v>11302.483938112813</v>
          </cell>
        </row>
        <row r="2817">
          <cell r="AB2817" t="str">
            <v>AISLACIONES [010]</v>
          </cell>
          <cell r="AF2817" t="str">
            <v>MAT</v>
          </cell>
          <cell r="AJ2817" t="str">
            <v>-</v>
          </cell>
          <cell r="AN2817">
            <v>36723.965564999999</v>
          </cell>
        </row>
        <row r="2818">
          <cell r="AB2818" t="str">
            <v>CIELORRASOS [013]</v>
          </cell>
          <cell r="AF2818" t="str">
            <v>MAT</v>
          </cell>
          <cell r="AJ2818" t="str">
            <v>-</v>
          </cell>
          <cell r="AN2818">
            <v>43724.468549999998</v>
          </cell>
        </row>
        <row r="2819">
          <cell r="AB2819" t="str">
            <v>SERVICIOS VARIOS [002]</v>
          </cell>
          <cell r="AC2819" t="str">
            <v>FLETES [03VA000032]</v>
          </cell>
          <cell r="AE2819" t="str">
            <v>Indice Gral Construccion CAC [IGralCAC]</v>
          </cell>
          <cell r="AF2819" t="str">
            <v>GG</v>
          </cell>
          <cell r="AJ2819" t="str">
            <v>SERVICIOS VARIOS [002]FLETES [03VA000032]Indice Gral Construccion CAC [IGralCAC]</v>
          </cell>
          <cell r="AN2819">
            <v>30432.915587879983</v>
          </cell>
        </row>
        <row r="2820">
          <cell r="AB2820" t="str">
            <v>TASA DE DERECHOS Y SERVICIOS [001]</v>
          </cell>
          <cell r="AC2820" t="str">
            <v>Gastos conexionado de energia electrica [ConecElect]</v>
          </cell>
          <cell r="AE2820" t="str">
            <v>Indice Gral Construccion CAC [IGralCAC]</v>
          </cell>
          <cell r="AF2820" t="str">
            <v>GG</v>
          </cell>
          <cell r="AJ2820" t="str">
            <v>TASA DE DERECHOS Y SERVICIOS [001]Gastos conexionado de energia electrica [ConecElect]Indice Gral Construccion CAC [IGralCAC]</v>
          </cell>
          <cell r="AN2820">
            <v>739839.97557314823</v>
          </cell>
        </row>
        <row r="2821">
          <cell r="AB2821" t="str">
            <v>REVOQUES [011]</v>
          </cell>
          <cell r="AC2821" t="str">
            <v>Revoque Parex 3en1 [REVOQ7]</v>
          </cell>
          <cell r="AE2821" t="str">
            <v>Mortero Parex ESTILO 4D [Parex4D]</v>
          </cell>
          <cell r="AF2821" t="str">
            <v>MAT</v>
          </cell>
          <cell r="AJ2821" t="str">
            <v>REVOQUES [011]Revoque Parex 3en1 [REVOQ7]Mortero Parex ESTILO 4D [Parex4D]</v>
          </cell>
          <cell r="AN2821">
            <v>129107.54823749998</v>
          </cell>
        </row>
        <row r="2822">
          <cell r="AB2822" t="str">
            <v>SERVICIOS VARIOS [002]</v>
          </cell>
          <cell r="AC2822" t="str">
            <v>ALARMA + Camaras e Internet [03VA000029]</v>
          </cell>
          <cell r="AE2822" t="str">
            <v>Indice Gral Construccion CAC [IGralCAC]</v>
          </cell>
          <cell r="AF2822" t="str">
            <v>GG</v>
          </cell>
          <cell r="AJ2822" t="str">
            <v>SERVICIOS VARIOS [002]ALARMA + Camaras e Internet [03VA000029]Indice Gral Construccion CAC [IGralCAC]</v>
          </cell>
          <cell r="AN2822">
            <v>2855.3904416306023</v>
          </cell>
        </row>
        <row r="2823">
          <cell r="AB2823" t="str">
            <v>AYUDA DE GREMIOS [003]</v>
          </cell>
          <cell r="AC2823" t="str">
            <v>SERVICIO DE CONTENEDOR - ALBAÑILERIA [03VA000040]</v>
          </cell>
          <cell r="AE2823" t="str">
            <v>Indice Gral Construccion CAC [IGralCAC]</v>
          </cell>
          <cell r="AF2823" t="str">
            <v>GG</v>
          </cell>
          <cell r="AJ2823" t="str">
            <v>AYUDA DE GREMIOS [003]SERVICIO DE CONTENEDOR - ALBAÑILERIA [03VA000040]Indice Gral Construccion CAC [IGralCAC]</v>
          </cell>
          <cell r="AN2823">
            <v>12608.563628259901</v>
          </cell>
        </row>
        <row r="2824">
          <cell r="AB2824" t="str">
            <v>MAMPOSTERIA [009]</v>
          </cell>
          <cell r="AC2824" t="str">
            <v>./Ladrillo Hueco 8 cm . Mampostería de Hueco 8 o 12 - rapibrick [MAMP6]</v>
          </cell>
          <cell r="AE2824" t="str">
            <v>Ladrillo Hueco 8x18x33 [LAD05]</v>
          </cell>
          <cell r="AF2824" t="str">
            <v>MAT</v>
          </cell>
          <cell r="AJ2824" t="str">
            <v>MAMPOSTERIA [009]./Ladrillo Hueco 8 cm . Mampostería de Hueco 8 o 12 - rapibrick [MAMP6]Ladrillo Hueco 8x18x33 [LAD05]</v>
          </cell>
          <cell r="AN2824">
            <v>29951.158198500001</v>
          </cell>
        </row>
        <row r="2825">
          <cell r="AB2825" t="str">
            <v>PINTURA [033]</v>
          </cell>
          <cell r="AC2825" t="str">
            <v>Pintura Materiales [03PN001011MAT]</v>
          </cell>
          <cell r="AE2825" t="str">
            <v>Indice Materiales Construccion CAC [IMatCAC]</v>
          </cell>
          <cell r="AF2825" t="str">
            <v>MAT</v>
          </cell>
          <cell r="AJ2825" t="str">
            <v>PINTURA [033]Pintura Materiales [03PN001011MAT]Indice Materiales Construccion CAC [IMatCAC]</v>
          </cell>
          <cell r="AN2825">
            <v>359089.44004079991</v>
          </cell>
        </row>
        <row r="2826">
          <cell r="AB2826" t="str">
            <v>PINTURA [033]</v>
          </cell>
          <cell r="AC2826" t="str">
            <v>Pintura Materiales [03PN001011MAT]</v>
          </cell>
          <cell r="AE2826" t="str">
            <v>Indice Materiales Construccion CAC [IMatCAC]</v>
          </cell>
          <cell r="AF2826" t="str">
            <v>MAT</v>
          </cell>
          <cell r="AJ2826" t="str">
            <v>PINTURA [033]Pintura Materiales [03PN001011MAT]Indice Materiales Construccion CAC [IMatCAC]</v>
          </cell>
          <cell r="AN2826">
            <v>194840.99077665599</v>
          </cell>
        </row>
        <row r="2827">
          <cell r="AB2827" t="str">
            <v>PINTURA [033]</v>
          </cell>
          <cell r="AC2827" t="str">
            <v>Pintura Materiales [03PN001011MAT]</v>
          </cell>
          <cell r="AE2827" t="str">
            <v>Indice Materiales Construccion CAC [IMatCAC]</v>
          </cell>
          <cell r="AF2827" t="str">
            <v>MAT</v>
          </cell>
          <cell r="AJ2827" t="str">
            <v>PINTURA [033]Pintura Materiales [03PN001011MAT]Indice Materiales Construccion CAC [IMatCAC]</v>
          </cell>
          <cell r="AN2827">
            <v>24462.706202549998</v>
          </cell>
        </row>
        <row r="2828">
          <cell r="AB2828" t="str">
            <v>PINTURA [033]</v>
          </cell>
          <cell r="AC2828" t="str">
            <v>Pintura Materiales [03PN001011MAT]</v>
          </cell>
          <cell r="AE2828" t="str">
            <v>Indice Materiales Construccion CAC [IMatCAC]</v>
          </cell>
          <cell r="AF2828" t="str">
            <v>MAT</v>
          </cell>
          <cell r="AJ2828" t="str">
            <v>PINTURA [033]Pintura Materiales [03PN001011MAT]Indice Materiales Construccion CAC [IMatCAC]</v>
          </cell>
          <cell r="AN2828">
            <v>340186.434694344</v>
          </cell>
        </row>
        <row r="2829">
          <cell r="AB2829" t="str">
            <v>TELECOMUNICACIONES [031]</v>
          </cell>
          <cell r="AC2829" t="str">
            <v>Telecomunicaciones MAT [03TC000001]</v>
          </cell>
          <cell r="AE2829" t="str">
            <v>Indice Dólar [Idolar]</v>
          </cell>
          <cell r="AF2829" t="str">
            <v>MAT</v>
          </cell>
          <cell r="AJ2829" t="str">
            <v>TELECOMUNICACIONES [031]Telecomunicaciones MAT [03TC000001]Indice Dólar [Idolar]</v>
          </cell>
          <cell r="AN2829">
            <v>248063.97</v>
          </cell>
        </row>
        <row r="2830">
          <cell r="AE2830" t="str">
            <v>Sub Albañileria [S/mamp]</v>
          </cell>
          <cell r="AF2830" t="str">
            <v>MO</v>
          </cell>
          <cell r="AJ2830" t="str">
            <v>-</v>
          </cell>
          <cell r="AN2830">
            <v>109883.21753073223</v>
          </cell>
        </row>
        <row r="2831">
          <cell r="AB2831" t="str">
            <v>INSTALACION SANITARIA [028]</v>
          </cell>
          <cell r="AE2831" t="str">
            <v>Ud subcontrato por instalacion sanitaria [SCSanit]</v>
          </cell>
          <cell r="AF2831" t="str">
            <v>MO</v>
          </cell>
          <cell r="AJ2831" t="str">
            <v>-</v>
          </cell>
          <cell r="AN2831">
            <v>81519.136851950825</v>
          </cell>
        </row>
        <row r="2832">
          <cell r="AB2832" t="str">
            <v>Ventas y Administracion [038]</v>
          </cell>
          <cell r="AC2832" t="str">
            <v>Gastos bancarios [Banco]</v>
          </cell>
          <cell r="AE2832" t="str">
            <v>Indice Gral Construccion CAC [IGralCAC]</v>
          </cell>
          <cell r="AF2832" t="str">
            <v>GG</v>
          </cell>
          <cell r="AJ2832" t="str">
            <v>Ventas y Administracion [038]Gastos bancarios [Banco]Indice Gral Construccion CAC [IGralCAC]</v>
          </cell>
          <cell r="AN2832">
            <v>1807.861767352168</v>
          </cell>
        </row>
        <row r="2833">
          <cell r="AB2833" t="str">
            <v>TECHOS [012]</v>
          </cell>
          <cell r="AC2833" t="str">
            <v>Techos en pisos 12 y 16 [Techos]</v>
          </cell>
          <cell r="AE2833" t="str">
            <v>Indice Gral Construccion CAC [IGralCAC]</v>
          </cell>
          <cell r="AF2833" t="str">
            <v>GG</v>
          </cell>
          <cell r="AJ2833" t="str">
            <v>TECHOS [012]Techos en pisos 12 y 16 [Techos]Indice Gral Construccion CAC [IGralCAC]</v>
          </cell>
          <cell r="AN2833">
            <v>53566.274588212385</v>
          </cell>
        </row>
        <row r="2834">
          <cell r="AB2834" t="str">
            <v>MAMPOSTERIA [009]</v>
          </cell>
          <cell r="AF2834" t="str">
            <v>MAT</v>
          </cell>
          <cell r="AJ2834" t="str">
            <v>-</v>
          </cell>
          <cell r="AN2834">
            <v>4999.05</v>
          </cell>
        </row>
        <row r="2835">
          <cell r="AB2835" t="str">
            <v>AYUDA DE GREMIOS [003]</v>
          </cell>
          <cell r="AC2835" t="str">
            <v>SERVICIO DE CONTENEDOR - ALBAÑILERIA [03VA000040]</v>
          </cell>
          <cell r="AE2835" t="str">
            <v>Indice Gral Construccion CAC [IGralCAC]</v>
          </cell>
          <cell r="AF2835" t="str">
            <v>GG</v>
          </cell>
          <cell r="AJ2835" t="str">
            <v>AYUDA DE GREMIOS [003]SERVICIO DE CONTENEDOR - ALBAÑILERIA [03VA000040]Indice Gral Construccion CAC [IGralCAC]</v>
          </cell>
          <cell r="AN2835">
            <v>10043.676485289821</v>
          </cell>
        </row>
        <row r="2836">
          <cell r="AB2836" t="str">
            <v>SERVICIOS VARIOS [002]</v>
          </cell>
          <cell r="AC2836" t="str">
            <v>FLETES [03VA000032]</v>
          </cell>
          <cell r="AE2836" t="str">
            <v>Indice Gral Construccion CAC [IGralCAC]</v>
          </cell>
          <cell r="AF2836" t="str">
            <v>GG</v>
          </cell>
          <cell r="AJ2836" t="str">
            <v>SERVICIOS VARIOS [002]FLETES [03VA000032]Indice Gral Construccion CAC [IGralCAC]</v>
          </cell>
          <cell r="AN2836">
            <v>241.04823564695573</v>
          </cell>
        </row>
        <row r="2837">
          <cell r="AB2837" t="str">
            <v>TASA DE DERECHOS Y SERVICIOS [001]</v>
          </cell>
          <cell r="AC2837" t="str">
            <v>Gastos conexionado de energia electrica [ConecElect]</v>
          </cell>
          <cell r="AE2837" t="str">
            <v>Indice Gral Construccion CAC [IGralCAC]</v>
          </cell>
          <cell r="AF2837" t="str">
            <v>GG</v>
          </cell>
          <cell r="AJ2837" t="str">
            <v>TASA DE DERECHOS Y SERVICIOS [001]Gastos conexionado de energia electrica [ConecElect]Indice Gral Construccion CAC [IGralCAC]</v>
          </cell>
          <cell r="AN2837">
            <v>4439041.2327704597</v>
          </cell>
        </row>
        <row r="2838">
          <cell r="AB2838" t="str">
            <v>SERVICIOS VARIOS [002]</v>
          </cell>
          <cell r="AC2838" t="str">
            <v>FLETES [03VA000032]</v>
          </cell>
          <cell r="AE2838" t="str">
            <v>Indice Gral Construccion CAC [IGralCAC]</v>
          </cell>
          <cell r="AF2838" t="str">
            <v>GG</v>
          </cell>
          <cell r="AJ2838" t="str">
            <v>SERVICIOS VARIOS [002]FLETES [03VA000032]Indice Gral Construccion CAC [IGralCAC]</v>
          </cell>
          <cell r="AN2838">
            <v>267.83137294106194</v>
          </cell>
        </row>
        <row r="2839">
          <cell r="AE2839" t="str">
            <v>Sub Albañileria [S/mamp]</v>
          </cell>
          <cell r="AF2839" t="str">
            <v>MO</v>
          </cell>
          <cell r="AJ2839" t="str">
            <v>-</v>
          </cell>
          <cell r="AN2839">
            <v>19220.122928915021</v>
          </cell>
        </row>
        <row r="2840">
          <cell r="AE2840" t="str">
            <v>Sub Albañileria [S/mamp]</v>
          </cell>
          <cell r="AF2840" t="str">
            <v>MO</v>
          </cell>
          <cell r="AJ2840" t="str">
            <v>-</v>
          </cell>
          <cell r="AN2840">
            <v>254376.50187065743</v>
          </cell>
        </row>
        <row r="2841">
          <cell r="AB2841" t="str">
            <v>CIELORRASOS [013]</v>
          </cell>
          <cell r="AE2841" t="str">
            <v>Subcontrato de yeseria y cielorraso [S/yeso]</v>
          </cell>
          <cell r="AF2841" t="str">
            <v>MO</v>
          </cell>
          <cell r="AJ2841" t="str">
            <v>-</v>
          </cell>
          <cell r="AN2841">
            <v>47200.694815606628</v>
          </cell>
        </row>
        <row r="2842">
          <cell r="AB2842" t="str">
            <v>TASA DE DERECHOS Y SERVICIOS [001]</v>
          </cell>
          <cell r="AC2842" t="str">
            <v>TASAS, DERECHOS, SERVICIOS [98TD000001]</v>
          </cell>
          <cell r="AE2842" t="str">
            <v>Indice Gral Construccion CAC [IGralCAC]</v>
          </cell>
          <cell r="AF2842" t="str">
            <v>GG</v>
          </cell>
          <cell r="AJ2842" t="str">
            <v>TASA DE DERECHOS Y SERVICIOS [001]TASAS, DERECHOS, SERVICIOS [98TD000001]Indice Gral Construccion CAC [IGralCAC]</v>
          </cell>
          <cell r="AN2842">
            <v>602.62058911738927</v>
          </cell>
        </row>
        <row r="2843">
          <cell r="AB2843" t="str">
            <v>TASA DE DERECHOS Y SERVICIOS [001]</v>
          </cell>
          <cell r="AC2843" t="str">
            <v>IIBB [IIBB]</v>
          </cell>
          <cell r="AE2843" t="str">
            <v>Indice Gral Construccion CAC [IGralCAC]</v>
          </cell>
          <cell r="AF2843" t="str">
            <v>GG</v>
          </cell>
          <cell r="AJ2843" t="str">
            <v>TASA DE DERECHOS Y SERVICIOS [001]IIBB [IIBB]Indice Gral Construccion CAC [IGralCAC]</v>
          </cell>
          <cell r="AN2843">
            <v>51316.49105550746</v>
          </cell>
        </row>
        <row r="2844">
          <cell r="AB2844" t="str">
            <v>TASA DE DERECHOS Y SERVICIOS [001]</v>
          </cell>
          <cell r="AC2844" t="str">
            <v>TEM [TEM]</v>
          </cell>
          <cell r="AE2844" t="str">
            <v>Indice Gral Construccion CAC [IGralCAC]</v>
          </cell>
          <cell r="AF2844" t="str">
            <v>GG</v>
          </cell>
          <cell r="AJ2844" t="str">
            <v>TASA DE DERECHOS Y SERVICIOS [001]TEM [TEM]Indice Gral Construccion CAC [IGralCAC]</v>
          </cell>
          <cell r="AN2844">
            <v>72555.518929733676</v>
          </cell>
        </row>
        <row r="2845">
          <cell r="AB2845" t="str">
            <v>TASA DE DERECHOS Y SERVICIOS [001]</v>
          </cell>
          <cell r="AC2845" t="str">
            <v>PERMISOS MUNICIPALES [03VA000100]</v>
          </cell>
          <cell r="AE2845" t="str">
            <v>Indice Gral Construccion CAC [IGralCAC]</v>
          </cell>
          <cell r="AF2845" t="str">
            <v>GG</v>
          </cell>
          <cell r="AJ2845" t="str">
            <v>TASA DE DERECHOS Y SERVICIOS [001]PERMISOS MUNICIPALES [03VA000100]Indice Gral Construccion CAC [IGralCAC]</v>
          </cell>
          <cell r="AN2845">
            <v>575.83745182328312</v>
          </cell>
        </row>
        <row r="2846">
          <cell r="AB2846" t="str">
            <v>TASA DE DERECHOS Y SERVICIOS [001]</v>
          </cell>
          <cell r="AC2846" t="str">
            <v>PERMISOS MUNICIPALES [03VA000100]</v>
          </cell>
          <cell r="AE2846" t="str">
            <v>Indice Gral Construccion CAC [IGralCAC]</v>
          </cell>
          <cell r="AF2846" t="str">
            <v>GG</v>
          </cell>
          <cell r="AJ2846" t="str">
            <v>TASA DE DERECHOS Y SERVICIOS [001]PERMISOS MUNICIPALES [03VA000100]Indice Gral Construccion CAC [IGralCAC]</v>
          </cell>
          <cell r="AN2846">
            <v>200.87352970579644</v>
          </cell>
        </row>
        <row r="2847">
          <cell r="AB2847" t="str">
            <v>MAMPOSTERIA [009]</v>
          </cell>
          <cell r="AC2847" t="str">
            <v>./Ladrillo macizo 15 cm [MAMP2]</v>
          </cell>
          <cell r="AE2847" t="str">
            <v>LADRILLO MACIZO [LAD03]</v>
          </cell>
          <cell r="AF2847" t="str">
            <v>MAT</v>
          </cell>
          <cell r="AJ2847" t="str">
            <v>MAMPOSTERIA [009]./Ladrillo macizo 15 cm [MAMP2]LADRILLO MACIZO [LAD03]</v>
          </cell>
          <cell r="AN2847">
            <v>6943.125</v>
          </cell>
        </row>
        <row r="2848">
          <cell r="AB2848" t="str">
            <v>SERVICIOS VARIOS [002]</v>
          </cell>
          <cell r="AC2848" t="str">
            <v>FLETES [03VA000032]</v>
          </cell>
          <cell r="AE2848" t="str">
            <v>Indice Gral Construccion CAC [IGralCAC]</v>
          </cell>
          <cell r="AF2848" t="str">
            <v>GG</v>
          </cell>
          <cell r="AJ2848" t="str">
            <v>SERVICIOS VARIOS [002]FLETES [03VA000032]Indice Gral Construccion CAC [IGralCAC]</v>
          </cell>
          <cell r="AN2848">
            <v>200.87352970579644</v>
          </cell>
        </row>
        <row r="2849">
          <cell r="AB2849" t="str">
            <v>TASA DE DERECHOS Y SERVICIOS [001]</v>
          </cell>
          <cell r="AC2849" t="str">
            <v>TASAS, DERECHOS, SERVICIOS [98TD000001]</v>
          </cell>
          <cell r="AE2849" t="str">
            <v>Indice Gral Construccion CAC [IGralCAC]</v>
          </cell>
          <cell r="AF2849" t="str">
            <v>GG</v>
          </cell>
          <cell r="AJ2849" t="str">
            <v>TASA DE DERECHOS Y SERVICIOS [001]TASAS, DERECHOS, SERVICIOS [98TD000001]Indice Gral Construccion CAC [IGralCAC]</v>
          </cell>
          <cell r="AN2849">
            <v>535.66274588212389</v>
          </cell>
        </row>
        <row r="2850">
          <cell r="AB2850" t="str">
            <v>TASA DE DERECHOS Y SERVICIOS [001]</v>
          </cell>
          <cell r="AC2850" t="str">
            <v>TASAS, DERECHOS, SERVICIOS [98TD000001]</v>
          </cell>
          <cell r="AE2850" t="str">
            <v>Indice Gral Construccion CAC [IGralCAC]</v>
          </cell>
          <cell r="AF2850" t="str">
            <v>GG</v>
          </cell>
          <cell r="AJ2850" t="str">
            <v>TASA DE DERECHOS Y SERVICIOS [001]TASAS, DERECHOS, SERVICIOS [98TD000001]Indice Gral Construccion CAC [IGralCAC]</v>
          </cell>
          <cell r="AN2850">
            <v>468.70490264685833</v>
          </cell>
        </row>
        <row r="2851">
          <cell r="AB2851" t="str">
            <v>TASA DE DERECHOS Y SERVICIOS [001]</v>
          </cell>
          <cell r="AC2851" t="str">
            <v>TASAS, DERECHOS, SERVICIOS [98TD000001]</v>
          </cell>
          <cell r="AE2851" t="str">
            <v>Indice Gral Construccion CAC [IGralCAC]</v>
          </cell>
          <cell r="AF2851" t="str">
            <v>GG</v>
          </cell>
          <cell r="AJ2851" t="str">
            <v>TASA DE DERECHOS Y SERVICIOS [001]TASAS, DERECHOS, SERVICIOS [98TD000001]Indice Gral Construccion CAC [IGralCAC]</v>
          </cell>
          <cell r="AN2851">
            <v>562.44588317623004</v>
          </cell>
        </row>
        <row r="2852">
          <cell r="AB2852" t="str">
            <v>SERVICIOS VARIOS [002]</v>
          </cell>
          <cell r="AC2852" t="str">
            <v>FLETES [03VA000032]</v>
          </cell>
          <cell r="AE2852" t="str">
            <v>Indice Gral Construccion CAC [IGralCAC]</v>
          </cell>
          <cell r="AF2852" t="str">
            <v>GG</v>
          </cell>
          <cell r="AJ2852" t="str">
            <v>SERVICIOS VARIOS [002]FLETES [03VA000032]Indice Gral Construccion CAC [IGralCAC]</v>
          </cell>
          <cell r="AN2852">
            <v>247.57423090116009</v>
          </cell>
        </row>
        <row r="2853">
          <cell r="AB2853" t="str">
            <v>HERRERIA [023]</v>
          </cell>
          <cell r="AE2853" t="str">
            <v>Indice Gral Construccion CAC [IGralCAC]</v>
          </cell>
          <cell r="AF2853" t="str">
            <v>GG</v>
          </cell>
          <cell r="AJ2853" t="str">
            <v>-</v>
          </cell>
          <cell r="AN2853">
            <v>5212.08907160337</v>
          </cell>
        </row>
        <row r="2854">
          <cell r="AB2854" t="str">
            <v>INSTALACION SANITARIA [028]</v>
          </cell>
          <cell r="AE2854" t="str">
            <v>Ud subcontrato por instalacion sanitaria [SCSanit]</v>
          </cell>
          <cell r="AF2854" t="str">
            <v>MO</v>
          </cell>
          <cell r="AJ2854" t="str">
            <v>-</v>
          </cell>
          <cell r="AN2854">
            <v>81475.200320512813</v>
          </cell>
        </row>
        <row r="2855">
          <cell r="AE2855" t="str">
            <v>Sub Albañileria [S/mamp]</v>
          </cell>
          <cell r="AF2855" t="str">
            <v>MO</v>
          </cell>
          <cell r="AJ2855" t="str">
            <v>-</v>
          </cell>
          <cell r="AN2855">
            <v>318950.28044871794</v>
          </cell>
        </row>
        <row r="2856">
          <cell r="AB2856" t="str">
            <v>TASA DE DERECHOS Y SERVICIOS [001]</v>
          </cell>
          <cell r="AC2856" t="str">
            <v>TASAS, DERECHOS, SERVICIOS [98TD000001]</v>
          </cell>
          <cell r="AE2856" t="str">
            <v>Indice Gral Construccion CAC [IGralCAC]</v>
          </cell>
          <cell r="AF2856" t="str">
            <v>GG</v>
          </cell>
          <cell r="AJ2856" t="str">
            <v>TASA DE DERECHOS Y SERVICIOS [001]TASAS, DERECHOS, SERVICIOS [98TD000001]Indice Gral Construccion CAC [IGralCAC]</v>
          </cell>
          <cell r="AN2856">
            <v>550.52690818810595</v>
          </cell>
        </row>
        <row r="2857">
          <cell r="AB2857" t="str">
            <v>TASA DE DERECHOS Y SERVICIOS [001]</v>
          </cell>
          <cell r="AC2857" t="str">
            <v>TASAS, DERECHOS, SERVICIOS [98TD000001]</v>
          </cell>
          <cell r="AE2857" t="str">
            <v>Indice Gral Construccion CAC [IGralCAC]</v>
          </cell>
          <cell r="AF2857" t="str">
            <v>GG</v>
          </cell>
          <cell r="AJ2857" t="str">
            <v>TASA DE DERECHOS Y SERVICIOS [001]TASAS, DERECHOS, SERVICIOS [98TD000001]Indice Gral Construccion CAC [IGralCAC]</v>
          </cell>
          <cell r="AN2857">
            <v>550.52690818810595</v>
          </cell>
        </row>
        <row r="2858">
          <cell r="AB2858" t="str">
            <v>TASA DE DERECHOS Y SERVICIOS [001]</v>
          </cell>
          <cell r="AC2858" t="str">
            <v>TASAS, DERECHOS, SERVICIOS [98TD000001]</v>
          </cell>
          <cell r="AE2858" t="str">
            <v>Indice Gral Construccion CAC [IGralCAC]</v>
          </cell>
          <cell r="AF2858" t="str">
            <v>GG</v>
          </cell>
          <cell r="AJ2858" t="str">
            <v>TASA DE DERECHOS Y SERVICIOS [001]TASAS, DERECHOS, SERVICIOS [98TD000001]Indice Gral Construccion CAC [IGralCAC]</v>
          </cell>
          <cell r="AN2858">
            <v>550.52690818810595</v>
          </cell>
        </row>
        <row r="2859">
          <cell r="AB2859" t="str">
            <v>TASA DE DERECHOS Y SERVICIOS [001]</v>
          </cell>
          <cell r="AC2859" t="str">
            <v>TASAS, DERECHOS, SERVICIOS [98TD000001]</v>
          </cell>
          <cell r="AE2859" t="str">
            <v>Indice Gral Construccion CAC [IGralCAC]</v>
          </cell>
          <cell r="AF2859" t="str">
            <v>GG</v>
          </cell>
          <cell r="AJ2859" t="str">
            <v>TASA DE DERECHOS Y SERVICIOS [001]TASAS, DERECHOS, SERVICIOS [98TD000001]Indice Gral Construccion CAC [IGralCAC]</v>
          </cell>
          <cell r="AN2859">
            <v>550.52690818810595</v>
          </cell>
        </row>
        <row r="2860">
          <cell r="AB2860" t="str">
            <v>SERVICIOS VARIOS [002]</v>
          </cell>
          <cell r="AC2860" t="str">
            <v>FLETES [03VA000032]</v>
          </cell>
          <cell r="AE2860" t="str">
            <v>Indice Gral Construccion CAC [IGralCAC]</v>
          </cell>
          <cell r="AF2860" t="str">
            <v>GG</v>
          </cell>
          <cell r="AJ2860" t="str">
            <v>SERVICIOS VARIOS [002]FLETES [03VA000032]Indice Gral Construccion CAC [IGralCAC]</v>
          </cell>
          <cell r="AN2860">
            <v>286.66489893818533</v>
          </cell>
        </row>
        <row r="2861">
          <cell r="AB2861" t="str">
            <v>CIELORRASOS [013]</v>
          </cell>
          <cell r="AE2861" t="str">
            <v>Subcontrato de yeseria y cielorraso [S/yeso]</v>
          </cell>
          <cell r="AF2861" t="str">
            <v>MO</v>
          </cell>
          <cell r="AJ2861" t="str">
            <v>-</v>
          </cell>
          <cell r="AN2861">
            <v>50320.51282051282</v>
          </cell>
        </row>
        <row r="2862">
          <cell r="AB2862" t="str">
            <v>CIELORRASOS [013]</v>
          </cell>
          <cell r="AE2862" t="str">
            <v>Subcontrato de yeseria y cielorraso [S/yeso]</v>
          </cell>
          <cell r="AF2862" t="str">
            <v>MO</v>
          </cell>
          <cell r="AJ2862" t="str">
            <v>-</v>
          </cell>
          <cell r="AN2862">
            <v>-4403.0448717948721</v>
          </cell>
        </row>
        <row r="2863">
          <cell r="AB2863" t="str">
            <v>INSTALACION ELECTRICA [029]</v>
          </cell>
          <cell r="AC2863" t="str">
            <v>Adicionales vs segun pto 3101 [Adic3101]</v>
          </cell>
          <cell r="AE2863" t="str">
            <v>SubContrato de Instalacion electrica [SCElect]</v>
          </cell>
          <cell r="AF2863" t="str">
            <v>MO</v>
          </cell>
          <cell r="AJ2863" t="str">
            <v>INSTALACION ELECTRICA [029]Adicionales vs segun pto 3101 [Adic3101]SubContrato de Instalacion electrica [SCElect]</v>
          </cell>
          <cell r="AN2863">
            <v>125801.28205128205</v>
          </cell>
        </row>
        <row r="2864">
          <cell r="AE2864" t="str">
            <v>Sub Albañileria [S/mamp]</v>
          </cell>
          <cell r="AF2864" t="str">
            <v>MO</v>
          </cell>
          <cell r="AJ2864" t="str">
            <v>-</v>
          </cell>
          <cell r="AN2864">
            <v>23235.496794871793</v>
          </cell>
        </row>
        <row r="2865">
          <cell r="AB2865" t="str">
            <v>TASA DE DERECHOS Y SERVICIOS [001]</v>
          </cell>
          <cell r="AC2865" t="str">
            <v>PERMISOS MUNICIPALES [03VA000100]</v>
          </cell>
          <cell r="AE2865" t="str">
            <v>Indice Gral Construccion CAC [IGralCAC]</v>
          </cell>
          <cell r="AF2865" t="str">
            <v>GG</v>
          </cell>
          <cell r="AJ2865" t="str">
            <v>TASA DE DERECHOS Y SERVICIOS [001]PERMISOS MUNICIPALES [03VA000100]Indice Gral Construccion CAC [IGralCAC]</v>
          </cell>
          <cell r="AN2865">
            <v>1719.9893936291121</v>
          </cell>
        </row>
        <row r="2866">
          <cell r="AB2866" t="str">
            <v>TASA DE DERECHOS Y SERVICIOS [001]</v>
          </cell>
          <cell r="AC2866" t="str">
            <v>PERMISOS MUNICIPALES [03VA000100]</v>
          </cell>
          <cell r="AE2866" t="str">
            <v>Indice Gral Construccion CAC [IGralCAC]</v>
          </cell>
          <cell r="AF2866" t="str">
            <v>GG</v>
          </cell>
          <cell r="AJ2866" t="str">
            <v>TASA DE DERECHOS Y SERVICIOS [001]PERMISOS MUNICIPALES [03VA000100]Indice Gral Construccion CAC [IGralCAC]</v>
          </cell>
          <cell r="AN2866">
            <v>195.45334018512636</v>
          </cell>
        </row>
        <row r="2867">
          <cell r="AB2867" t="str">
            <v>SERVICIOS VARIOS [002]</v>
          </cell>
          <cell r="AC2867" t="str">
            <v>FLETES [03VA000032]</v>
          </cell>
          <cell r="AE2867" t="str">
            <v>Indice Gral Construccion CAC [IGralCAC]</v>
          </cell>
          <cell r="AF2867" t="str">
            <v>GG</v>
          </cell>
          <cell r="AJ2867" t="str">
            <v>SERVICIOS VARIOS [002]FLETES [03VA000032]Indice Gral Construccion CAC [IGralCAC]</v>
          </cell>
          <cell r="AN2867">
            <v>521.20890716033705</v>
          </cell>
        </row>
        <row r="2868">
          <cell r="AE2868" t="str">
            <v>Sub Albañileria [S/mamp]</v>
          </cell>
          <cell r="AF2868" t="str">
            <v>MO</v>
          </cell>
          <cell r="AJ2868" t="str">
            <v>-</v>
          </cell>
          <cell r="AN2868">
            <v>277800.68108974356</v>
          </cell>
        </row>
        <row r="2869">
          <cell r="AB2869" t="str">
            <v>CIELORRASOS [013]</v>
          </cell>
          <cell r="AE2869" t="str">
            <v>Subcontrato de yeseria y cielorraso [S/yeso]</v>
          </cell>
          <cell r="AF2869" t="str">
            <v>MO</v>
          </cell>
          <cell r="AJ2869" t="str">
            <v>-</v>
          </cell>
          <cell r="AN2869">
            <v>-503.20512820512818</v>
          </cell>
        </row>
        <row r="2870">
          <cell r="AB2870" t="str">
            <v>TECHOS [012]</v>
          </cell>
          <cell r="AC2870" t="str">
            <v>Techos en pisos 12 y 16 [Techos]</v>
          </cell>
          <cell r="AE2870" t="str">
            <v>Indice Gral Construccion CAC [IGralCAC]</v>
          </cell>
          <cell r="AF2870" t="str">
            <v>GG</v>
          </cell>
          <cell r="AJ2870" t="str">
            <v>TECHOS [012]Techos en pisos 12 y 16 [Techos]Indice Gral Construccion CAC [IGralCAC]</v>
          </cell>
          <cell r="AN2870">
            <v>12769.618225428258</v>
          </cell>
        </row>
        <row r="2871">
          <cell r="AB2871" t="str">
            <v>CIELORRASOS [013]</v>
          </cell>
          <cell r="AE2871" t="str">
            <v>Subcontrato de yeseria y cielorraso [S/yeso]</v>
          </cell>
          <cell r="AF2871" t="str">
            <v>MO</v>
          </cell>
          <cell r="AJ2871" t="str">
            <v>-</v>
          </cell>
          <cell r="AN2871">
            <v>31450.320512820512</v>
          </cell>
        </row>
        <row r="2872">
          <cell r="AB2872" t="str">
            <v>CIELORRASOS [013]</v>
          </cell>
          <cell r="AE2872" t="str">
            <v>Subcontrato de yeseria y cielorraso [S/yeso]</v>
          </cell>
          <cell r="AF2872" t="str">
            <v>MO</v>
          </cell>
          <cell r="AJ2872" t="str">
            <v>-</v>
          </cell>
          <cell r="AN2872">
            <v>-6290.0641025641025</v>
          </cell>
        </row>
        <row r="2873">
          <cell r="AB2873" t="str">
            <v>PINTURA [033]</v>
          </cell>
          <cell r="AC2873" t="str">
            <v>Pintura Mano de Obra [03PN001011MO]</v>
          </cell>
          <cell r="AE2873" t="str">
            <v>Indice Mano de Obra Construccion CAC [IMoCAC]</v>
          </cell>
          <cell r="AF2873" t="str">
            <v>MO</v>
          </cell>
          <cell r="AJ2873" t="str">
            <v>PINTURA [033]Pintura Mano de Obra [03PN001011MO]Indice Mano de Obra Construccion CAC [IMoCAC]</v>
          </cell>
          <cell r="AN2873">
            <v>150961.53846153847</v>
          </cell>
        </row>
        <row r="2874">
          <cell r="AB2874" t="str">
            <v>CIELORRASOS [013]</v>
          </cell>
          <cell r="AF2874" t="str">
            <v>MAT</v>
          </cell>
          <cell r="AJ2874" t="str">
            <v>-</v>
          </cell>
          <cell r="AN2874">
            <v>39549.608008591589</v>
          </cell>
        </row>
        <row r="2875">
          <cell r="AB2875" t="str">
            <v>AYUDA DE GREMIOS [003]</v>
          </cell>
          <cell r="AC2875" t="str">
            <v>SERVICIO DE CONTENEDOR - ALBAÑILERIA [03VA000040]</v>
          </cell>
          <cell r="AE2875" t="str">
            <v>Indice Gral Construccion CAC [IGralCAC]</v>
          </cell>
          <cell r="AF2875" t="str">
            <v>GG</v>
          </cell>
          <cell r="AJ2875" t="str">
            <v>AYUDA DE GREMIOS [003]SERVICIO DE CONTENEDOR - ALBAÑILERIA [03VA000040]Indice Gral Construccion CAC [IGralCAC]</v>
          </cell>
          <cell r="AN2875">
            <v>8860.5514217257296</v>
          </cell>
        </row>
        <row r="2876">
          <cell r="AB2876" t="str">
            <v>HERRERIA [023]</v>
          </cell>
          <cell r="AC2876" t="str">
            <v>Rejillas en Veredas Pluviales [RejVereda]</v>
          </cell>
          <cell r="AE2876" t="str">
            <v>Indice Gral Construccion CAC [IGralCAC]</v>
          </cell>
          <cell r="AF2876" t="str">
            <v>GG</v>
          </cell>
          <cell r="AJ2876" t="str">
            <v>HERRERIA [023]Rejillas en Veredas Pluviales [RejVereda]Indice Gral Construccion CAC [IGralCAC]</v>
          </cell>
          <cell r="AN2876">
            <v>30490.721068879717</v>
          </cell>
        </row>
        <row r="2877">
          <cell r="AB2877" t="str">
            <v>TASA DE DERECHOS Y SERVICIOS [001]</v>
          </cell>
          <cell r="AC2877" t="str">
            <v>TEM [TEM]</v>
          </cell>
          <cell r="AE2877" t="str">
            <v>Indice Gral Construccion CAC [IGralCAC]</v>
          </cell>
          <cell r="AF2877" t="str">
            <v>GG</v>
          </cell>
          <cell r="AJ2877" t="str">
            <v>TASA DE DERECHOS Y SERVICIOS [001]TEM [TEM]Indice Gral Construccion CAC [IGralCAC]</v>
          </cell>
          <cell r="AN2877">
            <v>7444.166216517513</v>
          </cell>
        </row>
        <row r="2878">
          <cell r="AB2878" t="str">
            <v>TASA DE DERECHOS Y SERVICIOS [001]</v>
          </cell>
          <cell r="AC2878" t="str">
            <v>PERMISOS MUNICIPALES [03VA000100]</v>
          </cell>
          <cell r="AE2878" t="str">
            <v>Indice Gral Construccion CAC [IGralCAC]</v>
          </cell>
          <cell r="AF2878" t="str">
            <v>GG</v>
          </cell>
          <cell r="AJ2878" t="str">
            <v>TASA DE DERECHOS Y SERVICIOS [001]PERMISOS MUNICIPALES [03VA000100]Indice Gral Construccion CAC [IGralCAC]</v>
          </cell>
          <cell r="AN2878">
            <v>429.99734840727803</v>
          </cell>
        </row>
        <row r="2879">
          <cell r="AB2879" t="str">
            <v>TASA DE DERECHOS Y SERVICIOS [001]</v>
          </cell>
          <cell r="AC2879" t="str">
            <v>PERMISOS MUNICIPALES [03VA000100]</v>
          </cell>
          <cell r="AE2879" t="str">
            <v>Indice Gral Construccion CAC [IGralCAC]</v>
          </cell>
          <cell r="AF2879" t="str">
            <v>GG</v>
          </cell>
          <cell r="AJ2879" t="str">
            <v>TASA DE DERECHOS Y SERVICIOS [001]PERMISOS MUNICIPALES [03VA000100]Indice Gral Construccion CAC [IGralCAC]</v>
          </cell>
          <cell r="AN2879">
            <v>195.45334018512636</v>
          </cell>
        </row>
        <row r="2880">
          <cell r="AB2880" t="str">
            <v>HERRERIA [023]</v>
          </cell>
          <cell r="AE2880" t="str">
            <v>Indice Gral Construccion CAC [IGralCAC]</v>
          </cell>
          <cell r="AF2880" t="str">
            <v>GG</v>
          </cell>
          <cell r="AJ2880" t="str">
            <v>-</v>
          </cell>
          <cell r="AN2880">
            <v>3909.0668037025275</v>
          </cell>
        </row>
        <row r="2881">
          <cell r="AB2881" t="str">
            <v>SERVICIOS VARIOS [002]</v>
          </cell>
          <cell r="AC2881" t="str">
            <v>FLETES [03VA000032]</v>
          </cell>
          <cell r="AE2881" t="str">
            <v>Indice Gral Construccion CAC [IGralCAC]</v>
          </cell>
          <cell r="AF2881" t="str">
            <v>GG</v>
          </cell>
          <cell r="AJ2881" t="str">
            <v>SERVICIOS VARIOS [002]FLETES [03VA000032]Indice Gral Construccion CAC [IGralCAC]</v>
          </cell>
          <cell r="AN2881">
            <v>273.63467625917696</v>
          </cell>
        </row>
        <row r="2882">
          <cell r="AB2882" t="str">
            <v>HERRERIA [023]</v>
          </cell>
          <cell r="AE2882" t="str">
            <v>Indice Gral Construccion CAC [IGralCAC]</v>
          </cell>
          <cell r="AF2882" t="str">
            <v>GG</v>
          </cell>
          <cell r="AJ2882" t="str">
            <v>-</v>
          </cell>
          <cell r="AN2882">
            <v>3257.5556697521065</v>
          </cell>
        </row>
        <row r="2883">
          <cell r="AE2883" t="str">
            <v>Sub Albañileria [S/mamp]</v>
          </cell>
          <cell r="AF2883" t="str">
            <v>MO</v>
          </cell>
          <cell r="AJ2883" t="str">
            <v>-</v>
          </cell>
          <cell r="AN2883">
            <v>269875.20032051281</v>
          </cell>
        </row>
        <row r="2884">
          <cell r="AB2884" t="str">
            <v>PINTURA [033]</v>
          </cell>
          <cell r="AC2884" t="str">
            <v>Pintura Mano de Obra [03PN001011MO]</v>
          </cell>
          <cell r="AE2884" t="str">
            <v>Indice Mano de Obra Construccion CAC [IMoCAC]</v>
          </cell>
          <cell r="AF2884" t="str">
            <v>MO</v>
          </cell>
          <cell r="AJ2884" t="str">
            <v>PINTURA [033]Pintura Mano de Obra [03PN001011MO]Indice Mano de Obra Construccion CAC [IMoCAC]</v>
          </cell>
          <cell r="AN2884">
            <v>226442.30769230769</v>
          </cell>
        </row>
        <row r="2885">
          <cell r="AB2885" t="str">
            <v>MAMPOSTERIA [009]</v>
          </cell>
          <cell r="AF2885" t="str">
            <v>MAT</v>
          </cell>
          <cell r="AJ2885" t="str">
            <v>-</v>
          </cell>
          <cell r="AN2885">
            <v>7976.3915311445226</v>
          </cell>
        </row>
        <row r="2886">
          <cell r="AB2886" t="str">
            <v>CIELORRASOS [013]</v>
          </cell>
          <cell r="AE2886" t="str">
            <v>Subcontrato de yeseria y cielorraso [S/yeso]</v>
          </cell>
          <cell r="AF2886" t="str">
            <v>MO</v>
          </cell>
          <cell r="AJ2886" t="str">
            <v>-</v>
          </cell>
          <cell r="AN2886">
            <v>47615.785256410258</v>
          </cell>
        </row>
        <row r="2887">
          <cell r="AB2887" t="str">
            <v>CIELORRASOS [013]</v>
          </cell>
          <cell r="AE2887" t="str">
            <v>Subcontrato de yeseria y cielorraso [S/yeso]</v>
          </cell>
          <cell r="AF2887" t="str">
            <v>MO</v>
          </cell>
          <cell r="AJ2887" t="str">
            <v>-</v>
          </cell>
          <cell r="AN2887">
            <v>-6290.0641025641025</v>
          </cell>
        </row>
        <row r="2888">
          <cell r="AB2888" t="str">
            <v>PINTURA [033]</v>
          </cell>
          <cell r="AC2888" t="str">
            <v>Pintura Materiales [03PN001011MAT]</v>
          </cell>
          <cell r="AE2888" t="str">
            <v>Indice Materiales Construccion CAC [IMatCAC]</v>
          </cell>
          <cell r="AF2888" t="str">
            <v>MAT</v>
          </cell>
          <cell r="AJ2888" t="str">
            <v>PINTURA [033]Pintura Materiales [03PN001011MAT]Indice Materiales Construccion CAC [IMatCAC]</v>
          </cell>
          <cell r="AN2888">
            <v>1278471.4609274999</v>
          </cell>
        </row>
        <row r="2889">
          <cell r="AB2889" t="str">
            <v>PINTURA [033]</v>
          </cell>
          <cell r="AC2889" t="str">
            <v>Pintura Materiales [03PN001011MAT]</v>
          </cell>
          <cell r="AE2889" t="str">
            <v>Indice Materiales Construccion CAC [IMatCAC]</v>
          </cell>
          <cell r="AF2889" t="str">
            <v>MAT</v>
          </cell>
          <cell r="AJ2889" t="str">
            <v>PINTURA [033]Pintura Materiales [03PN001011MAT]Indice Materiales Construccion CAC [IMatCAC]</v>
          </cell>
          <cell r="AN2889">
            <v>280457.44295939995</v>
          </cell>
        </row>
        <row r="2890">
          <cell r="AB2890" t="str">
            <v>PINTURA [033]</v>
          </cell>
          <cell r="AC2890" t="str">
            <v>Pintura Materiales [03PN001011MAT]</v>
          </cell>
          <cell r="AE2890" t="str">
            <v>Indice Materiales Construccion CAC [IMatCAC]</v>
          </cell>
          <cell r="AF2890" t="str">
            <v>MAT</v>
          </cell>
          <cell r="AJ2890" t="str">
            <v>PINTURA [033]Pintura Materiales [03PN001011MAT]Indice Materiales Construccion CAC [IMatCAC]</v>
          </cell>
          <cell r="AN2890">
            <v>101136.507611832</v>
          </cell>
        </row>
        <row r="2891">
          <cell r="AB2891" t="str">
            <v>PINTURA [033]</v>
          </cell>
          <cell r="AC2891" t="str">
            <v>Pintura Materiales [03PN001011MAT]</v>
          </cell>
          <cell r="AE2891" t="str">
            <v>Indice Materiales Construccion CAC [IMatCAC]</v>
          </cell>
          <cell r="AF2891" t="str">
            <v>MAT</v>
          </cell>
          <cell r="AJ2891" t="str">
            <v>PINTURA [033]Pintura Materiales [03PN001011MAT]Indice Materiales Construccion CAC [IMatCAC]</v>
          </cell>
          <cell r="AN2891">
            <v>249057.16974507601</v>
          </cell>
        </row>
        <row r="2892">
          <cell r="AB2892" t="str">
            <v>Ventas y Administracion [038]</v>
          </cell>
          <cell r="AC2892" t="str">
            <v>Fiduciario [Fiduciario]</v>
          </cell>
          <cell r="AE2892" t="str">
            <v>Indice Mano de Obra Construccion CAC [IMoCAC]</v>
          </cell>
          <cell r="AF2892" t="str">
            <v>MO</v>
          </cell>
          <cell r="AJ2892" t="str">
            <v>Ventas y Administracion [038]Fiduciario [Fiduciario]Indice Mano de Obra Construccion CAC [IMoCAC]</v>
          </cell>
          <cell r="AN2892">
            <v>18754.409406734369</v>
          </cell>
        </row>
        <row r="2893">
          <cell r="AB2893" t="str">
            <v>CIELORRASOS [013]</v>
          </cell>
          <cell r="AE2893" t="str">
            <v>Subcontrato de yeseria y cielorraso [S/yeso]</v>
          </cell>
          <cell r="AF2893" t="str">
            <v>MO</v>
          </cell>
          <cell r="AJ2893" t="str">
            <v>-</v>
          </cell>
          <cell r="AN2893">
            <v>102312.20090860502</v>
          </cell>
        </row>
        <row r="2894">
          <cell r="AB2894" t="str">
            <v>Ventas y Administracion [038]</v>
          </cell>
          <cell r="AC2894" t="str">
            <v>Mensual estudio contable [EstCont]</v>
          </cell>
          <cell r="AE2894" t="str">
            <v>Indice Gral Construccion CAC [IGralCAC]</v>
          </cell>
          <cell r="AF2894" t="str">
            <v>GG</v>
          </cell>
          <cell r="AJ2894" t="str">
            <v>Ventas y Administracion [038]Mensual estudio contable [EstCont]Indice Gral Construccion CAC [IGralCAC]</v>
          </cell>
          <cell r="AN2894">
            <v>17533.467636873738</v>
          </cell>
        </row>
        <row r="2895">
          <cell r="AB2895" t="str">
            <v>Ventas y Administracion [038]</v>
          </cell>
          <cell r="AC2895" t="str">
            <v>Mensual estudio contable [EstCont]</v>
          </cell>
          <cell r="AE2895" t="str">
            <v>Indice Gral Construccion CAC [IGralCAC]</v>
          </cell>
          <cell r="AF2895" t="str">
            <v>GG</v>
          </cell>
          <cell r="AJ2895" t="str">
            <v>Ventas y Administracion [038]Mensual estudio contable [EstCont]Indice Gral Construccion CAC [IGralCAC]</v>
          </cell>
          <cell r="AN2895">
            <v>17530.861592337937</v>
          </cell>
        </row>
        <row r="2896">
          <cell r="AB2896" t="str">
            <v>AISLACIONES [010]</v>
          </cell>
          <cell r="AF2896" t="str">
            <v>MAT</v>
          </cell>
          <cell r="AJ2896" t="str">
            <v>-</v>
          </cell>
          <cell r="AN2896">
            <v>958.1507386928505</v>
          </cell>
        </row>
        <row r="2897">
          <cell r="AB2897" t="str">
            <v>AISLACIONES [010]</v>
          </cell>
          <cell r="AF2897" t="str">
            <v>MAT</v>
          </cell>
          <cell r="AJ2897" t="str">
            <v>-</v>
          </cell>
          <cell r="AN2897">
            <v>9830.4080258606919</v>
          </cell>
        </row>
        <row r="2898">
          <cell r="AB2898" t="str">
            <v>PISOS Y ZOCALOS [015]</v>
          </cell>
          <cell r="AF2898" t="str">
            <v>MAT</v>
          </cell>
          <cell r="AJ2898" t="str">
            <v>-</v>
          </cell>
          <cell r="AN2898">
            <v>116026.85118962874</v>
          </cell>
        </row>
        <row r="2899">
          <cell r="AB2899" t="str">
            <v>AISLACIONES [010]</v>
          </cell>
          <cell r="AF2899" t="str">
            <v>MAT</v>
          </cell>
          <cell r="AJ2899" t="str">
            <v>-</v>
          </cell>
          <cell r="AN2899">
            <v>11576.974550260817</v>
          </cell>
        </row>
        <row r="2900">
          <cell r="AB2900" t="str">
            <v>SERVICIOS VARIOS [002]</v>
          </cell>
          <cell r="AC2900" t="str">
            <v>ALARMA + Camaras e Internet [03VA000029]</v>
          </cell>
          <cell r="AE2900" t="str">
            <v>Indice Gral Construccion CAC [IGralCAC]</v>
          </cell>
          <cell r="AF2900" t="str">
            <v>GG</v>
          </cell>
          <cell r="AJ2900" t="str">
            <v>SERVICIOS VARIOS [002]ALARMA + Camaras e Internet [03VA000029]Indice Gral Construccion CAC [IGralCAC]</v>
          </cell>
          <cell r="AN2900">
            <v>2099.9115962809606</v>
          </cell>
        </row>
        <row r="2901">
          <cell r="AB2901" t="str">
            <v>CONTRAPISOS Y CARPETAS [014]</v>
          </cell>
          <cell r="AC2901" t="str">
            <v>Carpetas de nivelacion [C.Nivel]</v>
          </cell>
          <cell r="AF2901" t="str">
            <v>MAT</v>
          </cell>
          <cell r="AJ2901" t="str">
            <v>-</v>
          </cell>
          <cell r="AN2901">
            <v>333.82527956428351</v>
          </cell>
        </row>
        <row r="2902">
          <cell r="AB2902" t="str">
            <v>ESTRUCTURAS [008]</v>
          </cell>
          <cell r="AC2902" t="str">
            <v>BOVEDILLAS + LOSA CASETONADO [EST16]</v>
          </cell>
          <cell r="AE2902" t="str">
            <v>CASETON EPS 50X50X12 [EPS01]</v>
          </cell>
          <cell r="AF2902" t="str">
            <v>MAT</v>
          </cell>
          <cell r="AJ2902" t="str">
            <v>ESTRUCTURAS [008]BOVEDILLAS + LOSA CASETONADO [EST16]CASETON EPS 50X50X12 [EPS01]</v>
          </cell>
          <cell r="AN2902">
            <v>6827.4322130408091</v>
          </cell>
        </row>
        <row r="2903">
          <cell r="AE2903" t="str">
            <v>Sub Albañileria [S/mamp]</v>
          </cell>
          <cell r="AF2903" t="str">
            <v>MO</v>
          </cell>
          <cell r="AJ2903" t="str">
            <v>-</v>
          </cell>
          <cell r="AN2903">
            <v>147061.69871794872</v>
          </cell>
        </row>
        <row r="2904">
          <cell r="AB2904" t="str">
            <v>PISOS Y ZOCALOS [015]</v>
          </cell>
          <cell r="AE2904" t="str">
            <v>Indice Materiales Construccion CAC [IMatCAC]</v>
          </cell>
          <cell r="AF2904" t="str">
            <v>MAT</v>
          </cell>
          <cell r="AJ2904" t="str">
            <v>-</v>
          </cell>
          <cell r="AN2904">
            <v>3358.9116497084992</v>
          </cell>
        </row>
        <row r="2905">
          <cell r="AB2905" t="str">
            <v>CONTRAPISOS Y CARPETAS [014]</v>
          </cell>
          <cell r="AF2905" t="str">
            <v>MAT</v>
          </cell>
          <cell r="AJ2905" t="str">
            <v>-</v>
          </cell>
          <cell r="AN2905">
            <v>58779.225651733657</v>
          </cell>
        </row>
        <row r="2906">
          <cell r="AB2906" t="str">
            <v>AISLACIONES [010]</v>
          </cell>
          <cell r="AF2906" t="str">
            <v>MAT</v>
          </cell>
          <cell r="AJ2906" t="str">
            <v>-</v>
          </cell>
          <cell r="AN2906">
            <v>16843.370308276772</v>
          </cell>
        </row>
        <row r="2907">
          <cell r="AB2907" t="str">
            <v>AISLACIONES [010]</v>
          </cell>
          <cell r="AF2907" t="str">
            <v>MAT</v>
          </cell>
          <cell r="AJ2907" t="str">
            <v>-</v>
          </cell>
          <cell r="AN2907">
            <v>2224.8197936594047</v>
          </cell>
        </row>
        <row r="2908">
          <cell r="AB2908" t="str">
            <v>AISLACIONES [010]</v>
          </cell>
          <cell r="AF2908" t="str">
            <v>MAT</v>
          </cell>
          <cell r="AJ2908" t="str">
            <v>-</v>
          </cell>
          <cell r="AN2908">
            <v>1922.2444740117828</v>
          </cell>
        </row>
        <row r="2909">
          <cell r="AB2909" t="str">
            <v>Ventas y Administracion [038]</v>
          </cell>
          <cell r="AC2909" t="str">
            <v>Gastos de publicidad [Publicidad]</v>
          </cell>
          <cell r="AE2909" t="str">
            <v>Indice Gral Construccion CAC [IGralCAC]</v>
          </cell>
          <cell r="AF2909" t="str">
            <v>GG</v>
          </cell>
          <cell r="AJ2909" t="str">
            <v>Ventas y Administracion [038]Gastos de publicidad [Publicidad]Indice Gral Construccion CAC [IGralCAC]</v>
          </cell>
          <cell r="AN2909">
            <v>10997.507941083111</v>
          </cell>
        </row>
        <row r="2910">
          <cell r="AB2910" t="str">
            <v>CIELORRASOS [013]</v>
          </cell>
          <cell r="AE2910" t="str">
            <v>Subcontrato de yeseria y cielorraso [S/yeso]</v>
          </cell>
          <cell r="AF2910" t="str">
            <v>MO</v>
          </cell>
          <cell r="AJ2910" t="str">
            <v>-</v>
          </cell>
          <cell r="AN2910">
            <v>92725.395112179482</v>
          </cell>
        </row>
        <row r="2911">
          <cell r="AB2911" t="str">
            <v>DECORACION EQUIPAMIENTO [034]</v>
          </cell>
          <cell r="AF2911" t="str">
            <v>MAT</v>
          </cell>
          <cell r="AJ2911" t="str">
            <v>-</v>
          </cell>
          <cell r="AN2911">
            <v>31905.56612457809</v>
          </cell>
        </row>
        <row r="2912">
          <cell r="AB2912" t="str">
            <v>INSTALACION SANITARIA [028]</v>
          </cell>
          <cell r="AC2912" t="str">
            <v>Instalación Sanitaria MAT [03IS000001]</v>
          </cell>
          <cell r="AE2912" t="str">
            <v>Indice Materiales Construccion CAC [IMatCAC]</v>
          </cell>
          <cell r="AF2912" t="str">
            <v>MAT</v>
          </cell>
          <cell r="AJ2912" t="str">
            <v>INSTALACION SANITARIA [028]Instalación Sanitaria MAT [03IS000001]Indice Materiales Construccion CAC [IMatCAC]</v>
          </cell>
          <cell r="AN2912">
            <v>17349.422631420679</v>
          </cell>
        </row>
        <row r="2913">
          <cell r="AB2913" t="str">
            <v>TASA DE DERECHOS Y SERVICIOS [001]</v>
          </cell>
          <cell r="AC2913" t="str">
            <v>Gastos conexionado de energia electrica [ConecElect]</v>
          </cell>
          <cell r="AE2913" t="str">
            <v>Indice Gral Construccion CAC [IGralCAC]</v>
          </cell>
          <cell r="AF2913" t="str">
            <v>GG</v>
          </cell>
          <cell r="AJ2913" t="str">
            <v>TASA DE DERECHOS Y SERVICIOS [001]Gastos conexionado de energia electrica [ConecElect]Indice Gral Construccion CAC [IGralCAC]</v>
          </cell>
          <cell r="AN2913">
            <v>9943.5974703595512</v>
          </cell>
        </row>
        <row r="2914">
          <cell r="AB2914" t="str">
            <v>CONTRAPISOS Y CARPETAS [014]</v>
          </cell>
          <cell r="AC2914" t="str">
            <v>Contrapiso 8cm [Contrapiso]</v>
          </cell>
          <cell r="AE2914" t="str">
            <v>Cemento de albañileria x kg [CemAlb2]</v>
          </cell>
          <cell r="AF2914" t="str">
            <v>MAT</v>
          </cell>
          <cell r="AJ2914" t="str">
            <v>CONTRAPISOS Y CARPETAS [014]Contrapiso 8cm [Contrapiso]Cemento de albañileria x kg [CemAlb2]</v>
          </cell>
          <cell r="AN2914">
            <v>38343.843488800245</v>
          </cell>
        </row>
        <row r="2915">
          <cell r="AB2915" t="str">
            <v>MAMPOSTERIA [009]</v>
          </cell>
          <cell r="AC2915" t="str">
            <v>./Ladrillo Hueco 8 cm . Mampostería de Hueco 8 o 12 - rapibrick [MAMP6]</v>
          </cell>
          <cell r="AE2915" t="str">
            <v>Ladrillo Hueco 8x18x33 [LAD05]</v>
          </cell>
          <cell r="AF2915" t="str">
            <v>MAT</v>
          </cell>
          <cell r="AJ2915" t="str">
            <v>MAMPOSTERIA [009]./Ladrillo Hueco 8 cm . Mampostería de Hueco 8 o 12 - rapibrick [MAMP6]Ladrillo Hueco 8x18x33 [LAD05]</v>
          </cell>
          <cell r="AN2915">
            <v>26627.428320589137</v>
          </cell>
        </row>
        <row r="2916">
          <cell r="AB2916" t="str">
            <v>SERVICIOS VARIOS [002]</v>
          </cell>
          <cell r="AC2916" t="str">
            <v>ALARMA + Camaras e Internet [03VA000029]</v>
          </cell>
          <cell r="AE2916" t="str">
            <v>Indice Gral Construccion CAC [IGralCAC]</v>
          </cell>
          <cell r="AF2916" t="str">
            <v>GG</v>
          </cell>
          <cell r="AJ2916" t="str">
            <v>SERVICIOS VARIOS [002]ALARMA + Camaras e Internet [03VA000029]Indice Gral Construccion CAC [IGralCAC]</v>
          </cell>
          <cell r="AN2916">
            <v>2778.3431702862135</v>
          </cell>
        </row>
        <row r="2917">
          <cell r="AB2917" t="str">
            <v>MAMPOSTERIA [009]</v>
          </cell>
          <cell r="AF2917" t="str">
            <v>MAT</v>
          </cell>
          <cell r="AJ2917" t="str">
            <v>-</v>
          </cell>
          <cell r="AN2917">
            <v>4357.662221294876</v>
          </cell>
        </row>
        <row r="2918">
          <cell r="AB2918" t="str">
            <v>CONTRAPISOS Y CARPETAS [014]</v>
          </cell>
          <cell r="AF2918" t="str">
            <v>MAT</v>
          </cell>
          <cell r="AJ2918" t="str">
            <v>-</v>
          </cell>
          <cell r="AN2918">
            <v>4186.2894492482355</v>
          </cell>
        </row>
        <row r="2919">
          <cell r="AB2919" t="str">
            <v>HERRERIA [023]</v>
          </cell>
          <cell r="AE2919" t="str">
            <v>Indice Gral Construccion CAC [IGralCAC]</v>
          </cell>
          <cell r="AF2919" t="str">
            <v>GG</v>
          </cell>
          <cell r="AJ2919" t="str">
            <v>-</v>
          </cell>
          <cell r="AN2919">
            <v>23454.400822215164</v>
          </cell>
        </row>
        <row r="2920">
          <cell r="AB2920" t="str">
            <v>PISOS Y ZOCALOS [015]</v>
          </cell>
          <cell r="AE2920" t="str">
            <v>Pastina p/ Porcelanato [PastinaPorce]</v>
          </cell>
          <cell r="AF2920" t="str">
            <v>MAT</v>
          </cell>
          <cell r="AJ2920" t="str">
            <v>-</v>
          </cell>
          <cell r="AN2920">
            <v>438.19636274930957</v>
          </cell>
        </row>
        <row r="2921">
          <cell r="AB2921" t="str">
            <v>PISOS Y ZOCALOS [015]</v>
          </cell>
          <cell r="AE2921" t="str">
            <v>Pastina p/ Porcelanato [PastinaPorce]</v>
          </cell>
          <cell r="AF2921" t="str">
            <v>MAT</v>
          </cell>
          <cell r="AJ2921" t="str">
            <v>-</v>
          </cell>
          <cell r="AN2921">
            <v>1626.8116407486959</v>
          </cell>
        </row>
        <row r="2922">
          <cell r="AB2922" t="str">
            <v>TELECOMUNICACIONES [031]</v>
          </cell>
          <cell r="AC2922" t="str">
            <v>Telecomunicaciones MAT [03TC000001]</v>
          </cell>
          <cell r="AE2922" t="str">
            <v>Indice Dólar [Idolar]</v>
          </cell>
          <cell r="AF2922" t="str">
            <v>MAT</v>
          </cell>
          <cell r="AJ2922" t="str">
            <v>TELECOMUNICACIONES [031]Telecomunicaciones MAT [03TC000001]Indice Dólar [Idolar]</v>
          </cell>
          <cell r="AN2922">
            <v>237483.76385394292</v>
          </cell>
        </row>
        <row r="2923">
          <cell r="AB2923" t="str">
            <v>TELECOMUNICACIONES [031]</v>
          </cell>
          <cell r="AC2923" t="str">
            <v>Telecomunicaciones MAT [03TC000001]</v>
          </cell>
          <cell r="AE2923" t="str">
            <v>Indice Dólar [Idolar]</v>
          </cell>
          <cell r="AF2923" t="str">
            <v>MAT</v>
          </cell>
          <cell r="AJ2923" t="str">
            <v>TELECOMUNICACIONES [031]Telecomunicaciones MAT [03TC000001]Indice Dólar [Idolar]</v>
          </cell>
          <cell r="AN2923">
            <v>8093.644486652348</v>
          </cell>
        </row>
        <row r="2924">
          <cell r="AE2924" t="str">
            <v>Sub Albañileria [S/mamp]</v>
          </cell>
          <cell r="AF2924" t="str">
            <v>MO</v>
          </cell>
          <cell r="AJ2924" t="str">
            <v>-</v>
          </cell>
          <cell r="AN2924">
            <v>154232.37179487178</v>
          </cell>
        </row>
        <row r="2925">
          <cell r="AB2925" t="str">
            <v>PRELIMINARES [004]</v>
          </cell>
          <cell r="AF2925" t="str">
            <v>MAT</v>
          </cell>
          <cell r="AJ2925" t="str">
            <v>-</v>
          </cell>
          <cell r="AN2925">
            <v>252.26135856397664</v>
          </cell>
        </row>
        <row r="2926">
          <cell r="AB2926" t="str">
            <v>PRELIMINARES [004]</v>
          </cell>
          <cell r="AF2926" t="str">
            <v>MAT</v>
          </cell>
          <cell r="AJ2926" t="str">
            <v>-</v>
          </cell>
          <cell r="AN2926">
            <v>66.323695581466708</v>
          </cell>
        </row>
        <row r="2927">
          <cell r="AB2927" t="str">
            <v>PRELIMINARES [004]</v>
          </cell>
          <cell r="AF2927" t="str">
            <v>MAT</v>
          </cell>
          <cell r="AJ2927" t="str">
            <v>-</v>
          </cell>
          <cell r="AN2927">
            <v>1977.617860243633</v>
          </cell>
        </row>
        <row r="2928">
          <cell r="AB2928" t="str">
            <v>PRELIMINARES [004]</v>
          </cell>
          <cell r="AF2928" t="str">
            <v>MAT</v>
          </cell>
          <cell r="AJ2928" t="str">
            <v>-</v>
          </cell>
          <cell r="AN2928">
            <v>2134.7284454130099</v>
          </cell>
        </row>
        <row r="2929">
          <cell r="AB2929" t="str">
            <v>PISOS Y ZOCALOS [015]</v>
          </cell>
          <cell r="AF2929" t="str">
            <v>MAT</v>
          </cell>
          <cell r="AJ2929" t="str">
            <v>-</v>
          </cell>
          <cell r="AN2929">
            <v>119053.62589598035</v>
          </cell>
        </row>
        <row r="2930">
          <cell r="AB2930" t="str">
            <v>PRELIMINARES [004]</v>
          </cell>
          <cell r="AF2930" t="str">
            <v>MAT</v>
          </cell>
          <cell r="AJ2930" t="str">
            <v>-</v>
          </cell>
          <cell r="AN2930">
            <v>4351.6501491181343</v>
          </cell>
        </row>
        <row r="2931">
          <cell r="AB2931" t="str">
            <v>Ventas y Administracion [038]</v>
          </cell>
          <cell r="AC2931" t="str">
            <v>Fiduciario [Fiduciario]</v>
          </cell>
          <cell r="AE2931" t="str">
            <v>Indice Mano de Obra Construccion CAC [IMoCAC]</v>
          </cell>
          <cell r="AF2931" t="str">
            <v>MO</v>
          </cell>
          <cell r="AJ2931" t="str">
            <v>Ventas y Administracion [038]Fiduciario [Fiduciario]Indice Mano de Obra Construccion CAC [IMoCAC]</v>
          </cell>
          <cell r="AN2931">
            <v>18744.391025641024</v>
          </cell>
        </row>
        <row r="2932">
          <cell r="AB2932" t="str">
            <v>CIELORRASOS [013]</v>
          </cell>
          <cell r="AE2932" t="str">
            <v>Subcontrato de yeseria y cielorraso [S/yeso]</v>
          </cell>
          <cell r="AF2932" t="str">
            <v>MO</v>
          </cell>
          <cell r="AJ2932" t="str">
            <v>-</v>
          </cell>
          <cell r="AN2932">
            <v>110281.88237179487</v>
          </cell>
        </row>
        <row r="2933">
          <cell r="AB2933" t="str">
            <v>DECORACION EQUIPAMIENTO [034]</v>
          </cell>
          <cell r="AF2933" t="str">
            <v>MAT</v>
          </cell>
          <cell r="AJ2933" t="str">
            <v>-</v>
          </cell>
          <cell r="AN2933">
            <v>6979.3425897514571</v>
          </cell>
        </row>
        <row r="2934">
          <cell r="AB2934" t="str">
            <v>Ventas y Administracion [038]</v>
          </cell>
          <cell r="AC2934" t="str">
            <v>Gastos bancarios [Banco]</v>
          </cell>
          <cell r="AE2934" t="str">
            <v>Indice Gral Construccion CAC [IGralCAC]</v>
          </cell>
          <cell r="AF2934" t="str">
            <v>GG</v>
          </cell>
          <cell r="AJ2934" t="str">
            <v>Ventas y Administracion [038]Gastos bancarios [Banco]Indice Gral Construccion CAC [IGralCAC]</v>
          </cell>
          <cell r="AN2934">
            <v>1759.0800616661375</v>
          </cell>
        </row>
        <row r="2935">
          <cell r="AB2935" t="str">
            <v>INSTALACION SANITARIA [028]</v>
          </cell>
          <cell r="AC2935" t="str">
            <v>Instalación Sanitaria MAT [03IS000001]</v>
          </cell>
          <cell r="AE2935" t="str">
            <v>Indice Materiales Construccion CAC [IMatCAC]</v>
          </cell>
          <cell r="AF2935" t="str">
            <v>MAT</v>
          </cell>
          <cell r="AJ2935" t="str">
            <v>INSTALACION SANITARIA [028]Instalación Sanitaria MAT [03IS000001]Indice Materiales Construccion CAC [IMatCAC]</v>
          </cell>
          <cell r="AN2935">
            <v>27060.947408304495</v>
          </cell>
        </row>
        <row r="2936">
          <cell r="AB2936" t="str">
            <v>INSTALACION SANITARIA [028]</v>
          </cell>
          <cell r="AC2936" t="str">
            <v>Instalación Sanitaria MAT [03IS000001]</v>
          </cell>
          <cell r="AE2936" t="str">
            <v>Indice Materiales Construccion CAC [IMatCAC]</v>
          </cell>
          <cell r="AF2936" t="str">
            <v>MAT</v>
          </cell>
          <cell r="AJ2936" t="str">
            <v>INSTALACION SANITARIA [028]Instalación Sanitaria MAT [03IS000001]Indice Materiales Construccion CAC [IMatCAC]</v>
          </cell>
          <cell r="AN2936">
            <v>6168.1333874999991</v>
          </cell>
        </row>
        <row r="2937">
          <cell r="AB2937" t="str">
            <v>INSTALACION SANITARIA [028]</v>
          </cell>
          <cell r="AC2937" t="str">
            <v>Instalación Sanitaria MAT [03IS000001]</v>
          </cell>
          <cell r="AE2937" t="str">
            <v>Indice Materiales Construccion CAC [IMatCAC]</v>
          </cell>
          <cell r="AF2937" t="str">
            <v>MAT</v>
          </cell>
          <cell r="AJ2937" t="str">
            <v>INSTALACION SANITARIA [028]Instalación Sanitaria MAT [03IS000001]Indice Materiales Construccion CAC [IMatCAC]</v>
          </cell>
          <cell r="AN2937">
            <v>10608.817274999999</v>
          </cell>
        </row>
        <row r="2938">
          <cell r="AB2938" t="str">
            <v>INSTALACION SANITARIA [028]</v>
          </cell>
          <cell r="AC2938" t="str">
            <v>Instalación Sanitaria MAT [03IS000001]</v>
          </cell>
          <cell r="AE2938" t="str">
            <v>Indice Materiales Construccion CAC [IMatCAC]</v>
          </cell>
          <cell r="AF2938" t="str">
            <v>MAT</v>
          </cell>
          <cell r="AJ2938" t="str">
            <v>INSTALACION SANITARIA [028]Instalación Sanitaria MAT [03IS000001]Indice Materiales Construccion CAC [IMatCAC]</v>
          </cell>
          <cell r="AN2938">
            <v>6168.1333874999991</v>
          </cell>
        </row>
        <row r="2939">
          <cell r="AB2939" t="str">
            <v>SERVICIOS VARIOS [002]</v>
          </cell>
          <cell r="AC2939" t="str">
            <v>ALARMA + Camaras e Internet [03VA000029]</v>
          </cell>
          <cell r="AE2939" t="str">
            <v>Indice Gral Construccion CAC [IGralCAC]</v>
          </cell>
          <cell r="AF2939" t="str">
            <v>GG</v>
          </cell>
          <cell r="AJ2939" t="str">
            <v>SERVICIOS VARIOS [002]ALARMA + Camaras e Internet [03VA000029]Indice Gral Construccion CAC [IGralCAC]</v>
          </cell>
          <cell r="AN2939">
            <v>2045.7096025843975</v>
          </cell>
        </row>
        <row r="2940">
          <cell r="AB2940" t="str">
            <v>Ventas y Administracion [038]</v>
          </cell>
          <cell r="AC2940" t="str">
            <v>Mensual estudio contable [EstCont]</v>
          </cell>
          <cell r="AE2940" t="str">
            <v>Indice Gral Construccion CAC [IGralCAC]</v>
          </cell>
          <cell r="AF2940" t="str">
            <v>GG</v>
          </cell>
          <cell r="AJ2940" t="str">
            <v>Ventas y Administracion [038]Mensual estudio contable [EstCont]Indice Gral Construccion CAC [IGralCAC]</v>
          </cell>
          <cell r="AN2940">
            <v>17080.901488843585</v>
          </cell>
        </row>
        <row r="2941">
          <cell r="AB2941" t="str">
            <v>Ventas y Administracion [038]</v>
          </cell>
          <cell r="AC2941" t="str">
            <v>Mensual estudio contable [EstCont]</v>
          </cell>
          <cell r="AE2941" t="str">
            <v>Indice Gral Construccion CAC [IGralCAC]</v>
          </cell>
          <cell r="AF2941" t="str">
            <v>GG</v>
          </cell>
          <cell r="AJ2941" t="str">
            <v>Ventas y Administracion [038]Mensual estudio contable [EstCont]Indice Gral Construccion CAC [IGralCAC]</v>
          </cell>
          <cell r="AN2941">
            <v>17078.362710382102</v>
          </cell>
        </row>
        <row r="2942">
          <cell r="AB2942" t="str">
            <v>DECORACION EQUIPAMIENTO [034]</v>
          </cell>
          <cell r="AF2942" t="str">
            <v>GG</v>
          </cell>
          <cell r="AJ2942" t="str">
            <v>-</v>
          </cell>
          <cell r="AN2942">
            <v>15232.670768885479</v>
          </cell>
        </row>
        <row r="2943">
          <cell r="AB2943" t="str">
            <v>DECORACION EQUIPAMIENTO [034]</v>
          </cell>
          <cell r="AF2943" t="str">
            <v>MAT</v>
          </cell>
          <cell r="AJ2943" t="str">
            <v>-</v>
          </cell>
          <cell r="AN2943">
            <v>200.2151537170617</v>
          </cell>
        </row>
        <row r="2944">
          <cell r="AB2944" t="str">
            <v>DECORACION EQUIPAMIENTO [034]</v>
          </cell>
          <cell r="AF2944" t="str">
            <v>MAT</v>
          </cell>
          <cell r="AJ2944" t="str">
            <v>-</v>
          </cell>
          <cell r="AN2944">
            <v>2219.5104960989252</v>
          </cell>
        </row>
        <row r="2945">
          <cell r="AB2945" t="str">
            <v>INSTALACION SANITARIA [028]</v>
          </cell>
          <cell r="AE2945" t="str">
            <v>Ud subcontrato por instalacion sanitaria [SCSanit]</v>
          </cell>
          <cell r="AF2945" t="str">
            <v>MO</v>
          </cell>
          <cell r="AJ2945" t="str">
            <v>-</v>
          </cell>
          <cell r="AN2945">
            <v>38432.102964743586</v>
          </cell>
        </row>
        <row r="2946">
          <cell r="AB2946" t="str">
            <v>INSTALACION SANITARIA [028]</v>
          </cell>
          <cell r="AC2946" t="str">
            <v>Instalación Sanitaria MAT [03IS000001]</v>
          </cell>
          <cell r="AE2946" t="str">
            <v>Indice Materiales Construccion CAC [IMatCAC]</v>
          </cell>
          <cell r="AF2946" t="str">
            <v>MAT</v>
          </cell>
          <cell r="AJ2946" t="str">
            <v>INSTALACION SANITARIA [028]Instalación Sanitaria MAT [03IS000001]Indice Materiales Construccion CAC [IMatCAC]</v>
          </cell>
          <cell r="AN2946">
            <v>81721.458048226123</v>
          </cell>
        </row>
        <row r="2947">
          <cell r="AB2947" t="str">
            <v>INSTALACION SANITARIA [028]</v>
          </cell>
          <cell r="AC2947" t="str">
            <v>Instalación Sanitaria MAT [03IS000001]</v>
          </cell>
          <cell r="AE2947" t="str">
            <v>Indice Materiales Construccion CAC [IMatCAC]</v>
          </cell>
          <cell r="AF2947" t="str">
            <v>MAT</v>
          </cell>
          <cell r="AJ2947" t="str">
            <v>INSTALACION SANITARIA [028]Instalación Sanitaria MAT [03IS000001]Indice Materiales Construccion CAC [IMatCAC]</v>
          </cell>
          <cell r="AN2947">
            <v>2952.8418663329899</v>
          </cell>
        </row>
        <row r="2948">
          <cell r="AB2948" t="str">
            <v>INSTALACION SANITARIA [028]</v>
          </cell>
          <cell r="AC2948" t="str">
            <v>Instalación Sanitaria MAT [03IS000001]</v>
          </cell>
          <cell r="AE2948" t="str">
            <v>Indice Materiales Construccion CAC [IMatCAC]</v>
          </cell>
          <cell r="AF2948" t="str">
            <v>MAT</v>
          </cell>
          <cell r="AJ2948" t="str">
            <v>INSTALACION SANITARIA [028]Instalación Sanitaria MAT [03IS000001]Indice Materiales Construccion CAC [IMatCAC]</v>
          </cell>
          <cell r="AN2948">
            <v>679.88453702340644</v>
          </cell>
        </row>
        <row r="2949">
          <cell r="AB2949" t="str">
            <v>INSTALACION SANITARIA [028]</v>
          </cell>
          <cell r="AC2949" t="str">
            <v>Instalación Sanitaria MAT [03IS000001]</v>
          </cell>
          <cell r="AE2949" t="str">
            <v>Indice Materiales Construccion CAC [IMatCAC]</v>
          </cell>
          <cell r="AF2949" t="str">
            <v>MAT</v>
          </cell>
          <cell r="AJ2949" t="str">
            <v>INSTALACION SANITARIA [028]Instalación Sanitaria MAT [03IS000001]Indice Materiales Construccion CAC [IMatCAC]</v>
          </cell>
          <cell r="AN2949">
            <v>5993.6988040630058</v>
          </cell>
        </row>
        <row r="2950">
          <cell r="AB2950" t="str">
            <v>INSTALACION SANITARIA [028]</v>
          </cell>
          <cell r="AC2950" t="str">
            <v>Instalación Sanitaria MAT [03IS000001]</v>
          </cell>
          <cell r="AE2950" t="str">
            <v>Indice Materiales Construccion CAC [IMatCAC]</v>
          </cell>
          <cell r="AF2950" t="str">
            <v>MAT</v>
          </cell>
          <cell r="AJ2950" t="str">
            <v>INSTALACION SANITARIA [028]Instalación Sanitaria MAT [03IS000001]Indice Materiales Construccion CAC [IMatCAC]</v>
          </cell>
          <cell r="AN2950">
            <v>3114.9681790078021</v>
          </cell>
        </row>
        <row r="2951">
          <cell r="AB2951" t="str">
            <v>INSTALACION SANITARIA [028]</v>
          </cell>
          <cell r="AC2951" t="str">
            <v>Instalación Sanitaria MAT [03IS000001]</v>
          </cell>
          <cell r="AE2951" t="str">
            <v>Indice Materiales Construccion CAC [IMatCAC]</v>
          </cell>
          <cell r="AF2951" t="str">
            <v>MAT</v>
          </cell>
          <cell r="AJ2951" t="str">
            <v>INSTALACION SANITARIA [028]Instalación Sanitaria MAT [03IS000001]Indice Materiales Construccion CAC [IMatCAC]</v>
          </cell>
          <cell r="AN2951">
            <v>80879.982942440751</v>
          </cell>
        </row>
        <row r="2952">
          <cell r="AB2952" t="str">
            <v>INSTALACION SANITARIA [028]</v>
          </cell>
          <cell r="AC2952" t="str">
            <v>Instalación Sanitaria MAT [03IS000001]</v>
          </cell>
          <cell r="AE2952" t="str">
            <v>Indice Materiales Construccion CAC [IMatCAC]</v>
          </cell>
          <cell r="AF2952" t="str">
            <v>MAT</v>
          </cell>
          <cell r="AJ2952" t="str">
            <v>INSTALACION SANITARIA [028]Instalación Sanitaria MAT [03IS000001]Indice Materiales Construccion CAC [IMatCAC]</v>
          </cell>
          <cell r="AN2952">
            <v>3572.1363179743853</v>
          </cell>
        </row>
        <row r="2953">
          <cell r="AB2953" t="str">
            <v>INSTALACION SANITARIA [028]</v>
          </cell>
          <cell r="AC2953" t="str">
            <v>Instalación Sanitaria MAT [03IS000001]</v>
          </cell>
          <cell r="AE2953" t="str">
            <v>Indice Materiales Construccion CAC [IMatCAC]</v>
          </cell>
          <cell r="AF2953" t="str">
            <v>MAT</v>
          </cell>
          <cell r="AJ2953" t="str">
            <v>INSTALACION SANITARIA [028]Instalación Sanitaria MAT [03IS000001]Indice Materiales Construccion CAC [IMatCAC]</v>
          </cell>
          <cell r="AN2953">
            <v>7531.0287177977325</v>
          </cell>
        </row>
        <row r="2954">
          <cell r="AB2954" t="str">
            <v>INSTALACION SANITARIA [028]</v>
          </cell>
          <cell r="AC2954" t="str">
            <v>Instalación Sanitaria MAT [03IS000001]</v>
          </cell>
          <cell r="AE2954" t="str">
            <v>Indice Materiales Construccion CAC [IMatCAC]</v>
          </cell>
          <cell r="AF2954" t="str">
            <v>MAT</v>
          </cell>
          <cell r="AJ2954" t="str">
            <v>INSTALACION SANITARIA [028]Instalación Sanitaria MAT [03IS000001]Indice Materiales Construccion CAC [IMatCAC]</v>
          </cell>
          <cell r="AN2954">
            <v>2416.2050469601058</v>
          </cell>
        </row>
        <row r="2955">
          <cell r="AB2955" t="str">
            <v>INSTALACION SANITARIA [028]</v>
          </cell>
          <cell r="AC2955" t="str">
            <v>Instalación Sanitaria MAT [03IS000001]</v>
          </cell>
          <cell r="AE2955" t="str">
            <v>Indice Materiales Construccion CAC [IMatCAC]</v>
          </cell>
          <cell r="AF2955" t="str">
            <v>MAT</v>
          </cell>
          <cell r="AJ2955" t="str">
            <v>INSTALACION SANITARIA [028]Instalación Sanitaria MAT [03IS000001]Indice Materiales Construccion CAC [IMatCAC]</v>
          </cell>
          <cell r="AN2955">
            <v>2961.0566063300457</v>
          </cell>
        </row>
        <row r="2956">
          <cell r="AB2956" t="str">
            <v>Ventas y Administracion [038]</v>
          </cell>
          <cell r="AC2956" t="str">
            <v>Gastos de publicidad [Publicidad]</v>
          </cell>
          <cell r="AE2956" t="str">
            <v>Indice Gral Construccion CAC [IGralCAC]</v>
          </cell>
          <cell r="AF2956" t="str">
            <v>GG</v>
          </cell>
          <cell r="AJ2956" t="str">
            <v>Ventas y Administracion [038]Gastos de publicidad [Publicidad]Indice Gral Construccion CAC [IGralCAC]</v>
          </cell>
          <cell r="AN2956">
            <v>11983.034338189911</v>
          </cell>
        </row>
        <row r="2957">
          <cell r="AB2957" t="str">
            <v>MAMPOSTERIA [009]</v>
          </cell>
          <cell r="AF2957" t="str">
            <v>MAT</v>
          </cell>
          <cell r="AJ2957" t="str">
            <v>-</v>
          </cell>
          <cell r="AN2957">
            <v>3756.0112823494774</v>
          </cell>
        </row>
        <row r="2958">
          <cell r="AB2958" t="str">
            <v>DECORACION EQUIPAMIENTO [034]</v>
          </cell>
          <cell r="AF2958" t="str">
            <v>MAT</v>
          </cell>
          <cell r="AJ2958" t="str">
            <v>-</v>
          </cell>
          <cell r="AN2958">
            <v>22003.767849256586</v>
          </cell>
        </row>
        <row r="2959">
          <cell r="AB2959" t="str">
            <v>INSTALACION ELECTRICA [029]</v>
          </cell>
          <cell r="AC2959" t="str">
            <v>ELECTRICIDAD MATERIALES [03IE00001MEL]</v>
          </cell>
          <cell r="AE2959" t="str">
            <v>Indice Dólar [Idolar]</v>
          </cell>
          <cell r="AF2959" t="str">
            <v>MAT</v>
          </cell>
          <cell r="AJ2959" t="str">
            <v>INSTALACION ELECTRICA [029]ELECTRICIDAD MATERIALES [03IE00001MEL]Indice Dólar [Idolar]</v>
          </cell>
          <cell r="AN2959">
            <v>2785.8683468276167</v>
          </cell>
        </row>
        <row r="2960">
          <cell r="AB2960" t="str">
            <v>INSTALACION ELECTRICA [029]</v>
          </cell>
          <cell r="AC2960" t="str">
            <v>ELECTRICIDAD MATERIALES [03IE00001MEL]</v>
          </cell>
          <cell r="AE2960" t="str">
            <v>Indice Dólar [Idolar]</v>
          </cell>
          <cell r="AF2960" t="str">
            <v>MAT</v>
          </cell>
          <cell r="AJ2960" t="str">
            <v>INSTALACION ELECTRICA [029]ELECTRICIDAD MATERIALES [03IE00001MEL]Indice Dólar [Idolar]</v>
          </cell>
          <cell r="AN2960">
            <v>3874.7040706609741</v>
          </cell>
        </row>
        <row r="2961">
          <cell r="AB2961" t="str">
            <v>INSTALACION ELECTRICA [029]</v>
          </cell>
          <cell r="AC2961" t="str">
            <v>ELECTRICIDAD MATERIALES [03IE00001MEL]</v>
          </cell>
          <cell r="AE2961" t="str">
            <v>Indice Dólar [Idolar]</v>
          </cell>
          <cell r="AF2961" t="str">
            <v>MAT</v>
          </cell>
          <cell r="AJ2961" t="str">
            <v>INSTALACION ELECTRICA [029]ELECTRICIDAD MATERIALES [03IE00001MEL]Indice Dólar [Idolar]</v>
          </cell>
          <cell r="AN2961">
            <v>7367.7543824525246</v>
          </cell>
        </row>
        <row r="2962">
          <cell r="AB2962" t="str">
            <v>INSTALACION ELECTRICA [029]</v>
          </cell>
          <cell r="AC2962" t="str">
            <v>ELECTRICIDAD MATERIALES [03IE00001MEL]</v>
          </cell>
          <cell r="AE2962" t="str">
            <v>Indice Dólar [Idolar]</v>
          </cell>
          <cell r="AF2962" t="str">
            <v>MAT</v>
          </cell>
          <cell r="AJ2962" t="str">
            <v>INSTALACION ELECTRICA [029]ELECTRICIDAD MATERIALES [03IE00001MEL]Indice Dólar [Idolar]</v>
          </cell>
          <cell r="AN2962">
            <v>8827.0187546003235</v>
          </cell>
        </row>
        <row r="2963">
          <cell r="AB2963" t="str">
            <v>INSTALACION ELECTRICA [029]</v>
          </cell>
          <cell r="AC2963" t="str">
            <v>ELECTRICIDAD MATERIALES [03IE00001MEL]</v>
          </cell>
          <cell r="AE2963" t="str">
            <v>Indice Dólar [Idolar]</v>
          </cell>
          <cell r="AF2963" t="str">
            <v>MAT</v>
          </cell>
          <cell r="AJ2963" t="str">
            <v>INSTALACION ELECTRICA [029]ELECTRICIDAD MATERIALES [03IE00001MEL]Indice Dólar [Idolar]</v>
          </cell>
          <cell r="AN2963">
            <v>2612.3893655233328</v>
          </cell>
        </row>
        <row r="2964">
          <cell r="AB2964" t="str">
            <v>INSTALACION ELECTRICA [029]</v>
          </cell>
          <cell r="AC2964" t="str">
            <v>ELECTRICIDAD MATERIALES [03IE00001MEL]</v>
          </cell>
          <cell r="AE2964" t="str">
            <v>Indice Dólar [Idolar]</v>
          </cell>
          <cell r="AF2964" t="str">
            <v>MAT</v>
          </cell>
          <cell r="AJ2964" t="str">
            <v>INSTALACION ELECTRICA [029]ELECTRICIDAD MATERIALES [03IE00001MEL]Indice Dólar [Idolar]</v>
          </cell>
          <cell r="AN2964">
            <v>2831.7892536434565</v>
          </cell>
        </row>
        <row r="2965">
          <cell r="AB2965" t="str">
            <v>INSTALACION ELECTRICA [029]</v>
          </cell>
          <cell r="AC2965" t="str">
            <v>ELECTRICIDAD MATERIALES [03IE00001MEL]</v>
          </cell>
          <cell r="AE2965" t="str">
            <v>Indice Dólar [Idolar]</v>
          </cell>
          <cell r="AF2965" t="str">
            <v>MAT</v>
          </cell>
          <cell r="AJ2965" t="str">
            <v>INSTALACION ELECTRICA [029]ELECTRICIDAD MATERIALES [03IE00001MEL]Indice Dólar [Idolar]</v>
          </cell>
          <cell r="AN2965">
            <v>3284.6204180774325</v>
          </cell>
        </row>
        <row r="2966">
          <cell r="AB2966" t="str">
            <v>INSTALACION ELECTRICA [029]</v>
          </cell>
          <cell r="AC2966" t="str">
            <v>ELECTRICIDAD MATERIALES [03IE00001MEL]</v>
          </cell>
          <cell r="AE2966" t="str">
            <v>Indice Dólar [Idolar]</v>
          </cell>
          <cell r="AF2966" t="str">
            <v>MAT</v>
          </cell>
          <cell r="AJ2966" t="str">
            <v>INSTALACION ELECTRICA [029]ELECTRICIDAD MATERIALES [03IE00001MEL]Indice Dólar [Idolar]</v>
          </cell>
          <cell r="AN2966">
            <v>306.13937877226556</v>
          </cell>
        </row>
        <row r="2967">
          <cell r="AB2967" t="str">
            <v>INSTALACION ELECTRICA [029]</v>
          </cell>
          <cell r="AC2967" t="str">
            <v>ELECTRICIDAD MATERIALES [03IE00001MEL]</v>
          </cell>
          <cell r="AE2967" t="str">
            <v>Indice Dólar [Idolar]</v>
          </cell>
          <cell r="AF2967" t="str">
            <v>MAT</v>
          </cell>
          <cell r="AJ2967" t="str">
            <v>INSTALACION ELECTRICA [029]ELECTRICIDAD MATERIALES [03IE00001MEL]Indice Dólar [Idolar]</v>
          </cell>
          <cell r="AN2967">
            <v>484.72068305608713</v>
          </cell>
        </row>
        <row r="2968">
          <cell r="AB2968" t="str">
            <v>INSTALACION ELECTRICA [029]</v>
          </cell>
          <cell r="AC2968" t="str">
            <v>ELECTRICIDAD MATERIALES [03IE00001MEL]</v>
          </cell>
          <cell r="AE2968" t="str">
            <v>Indice Dólar [Idolar]</v>
          </cell>
          <cell r="AF2968" t="str">
            <v>MAT</v>
          </cell>
          <cell r="AJ2968" t="str">
            <v>INSTALACION ELECTRICA [029]ELECTRICIDAD MATERIALES [03IE00001MEL]Indice Dólar [Idolar]</v>
          </cell>
          <cell r="AN2968">
            <v>586.76714264684222</v>
          </cell>
        </row>
        <row r="2969">
          <cell r="AB2969" t="str">
            <v>INSTALACION ELECTRICA [029]</v>
          </cell>
          <cell r="AC2969" t="str">
            <v>ELECTRICIDAD MATERIALES [03IE00001MEL]</v>
          </cell>
          <cell r="AE2969" t="str">
            <v>Indice Dólar [Idolar]</v>
          </cell>
          <cell r="AF2969" t="str">
            <v>MAT</v>
          </cell>
          <cell r="AJ2969" t="str">
            <v>INSTALACION ELECTRICA [029]ELECTRICIDAD MATERIALES [03IE00001MEL]Indice Dólar [Idolar]</v>
          </cell>
          <cell r="AN2969">
            <v>943.92975121448546</v>
          </cell>
        </row>
        <row r="2970">
          <cell r="AB2970" t="str">
            <v>INSTALACION ELECTRICA [029]</v>
          </cell>
          <cell r="AC2970" t="str">
            <v>ELECTRICIDAD MATERIALES [03IE00001MEL]</v>
          </cell>
          <cell r="AE2970" t="str">
            <v>Indice Dólar [Idolar]</v>
          </cell>
          <cell r="AF2970" t="str">
            <v>MAT</v>
          </cell>
          <cell r="AJ2970" t="str">
            <v>INSTALACION ELECTRICA [029]ELECTRICIDAD MATERIALES [03IE00001MEL]Indice Dólar [Idolar]</v>
          </cell>
          <cell r="AN2970">
            <v>994.95298100986304</v>
          </cell>
        </row>
        <row r="2971">
          <cell r="AB2971" t="str">
            <v>INSTALACION ELECTRICA [029]</v>
          </cell>
          <cell r="AC2971" t="str">
            <v>ELECTRICIDAD MATERIALES [03IE00001MEL]</v>
          </cell>
          <cell r="AE2971" t="str">
            <v>Indice Dólar [Idolar]</v>
          </cell>
          <cell r="AF2971" t="str">
            <v>MAT</v>
          </cell>
          <cell r="AJ2971" t="str">
            <v>INSTALACION ELECTRICA [029]ELECTRICIDAD MATERIALES [03IE00001MEL]Indice Dólar [Idolar]</v>
          </cell>
          <cell r="AN2971">
            <v>2806.2776387457675</v>
          </cell>
        </row>
        <row r="2972">
          <cell r="AB2972" t="str">
            <v>INSTALACION ELECTRICA [029]</v>
          </cell>
          <cell r="AC2972" t="str">
            <v>ELECTRICIDAD MATERIALES [03IE00001MEL]</v>
          </cell>
          <cell r="AE2972" t="str">
            <v>Indice Dólar [Idolar]</v>
          </cell>
          <cell r="AF2972" t="str">
            <v>MAT</v>
          </cell>
          <cell r="AJ2972" t="str">
            <v>INSTALACION ELECTRICA [029]ELECTRICIDAD MATERIALES [03IE00001MEL]Indice Dólar [Idolar]</v>
          </cell>
          <cell r="AN2972">
            <v>1199.0459001913734</v>
          </cell>
        </row>
        <row r="2973">
          <cell r="AB2973" t="str">
            <v>INSTALACION ELECTRICA [029]</v>
          </cell>
          <cell r="AC2973" t="str">
            <v>ELECTRICIDAD MATERIALES [03IE00001MEL]</v>
          </cell>
          <cell r="AE2973" t="str">
            <v>Indice Dólar [Idolar]</v>
          </cell>
          <cell r="AF2973" t="str">
            <v>MAT</v>
          </cell>
          <cell r="AJ2973" t="str">
            <v>INSTALACION ELECTRICA [029]ELECTRICIDAD MATERIALES [03IE00001MEL]Indice Dólar [Idolar]</v>
          </cell>
          <cell r="AN2973">
            <v>359.71377005741203</v>
          </cell>
        </row>
        <row r="2974">
          <cell r="AB2974" t="str">
            <v>INSTALACION ELECTRICA [029]</v>
          </cell>
          <cell r="AC2974" t="str">
            <v>ELECTRICIDAD MATERIALES [03IE00001MEL]</v>
          </cell>
          <cell r="AE2974" t="str">
            <v>Indice Dólar [Idolar]</v>
          </cell>
          <cell r="AF2974" t="str">
            <v>MAT</v>
          </cell>
          <cell r="AJ2974" t="str">
            <v>INSTALACION ELECTRICA [029]ELECTRICIDAD MATERIALES [03IE00001MEL]Indice Dólar [Idolar]</v>
          </cell>
          <cell r="AN2974">
            <v>1392.9341734138084</v>
          </cell>
        </row>
        <row r="2975">
          <cell r="AE2975" t="str">
            <v>Sub Albañileria [S/mamp]</v>
          </cell>
          <cell r="AF2975" t="str">
            <v>MO</v>
          </cell>
          <cell r="AJ2975" t="str">
            <v>-</v>
          </cell>
          <cell r="AN2975">
            <v>167064.10256410256</v>
          </cell>
        </row>
        <row r="2976">
          <cell r="AB2976" t="str">
            <v>PINTURA [033]</v>
          </cell>
          <cell r="AC2976" t="str">
            <v>Pintura Mano de Obra [03PN001011MO]</v>
          </cell>
          <cell r="AE2976" t="str">
            <v>Indice Mano de Obra Construccion CAC [IMoCAC]</v>
          </cell>
          <cell r="AF2976" t="str">
            <v>MO</v>
          </cell>
          <cell r="AJ2976" t="str">
            <v>PINTURA [033]Pintura Mano de Obra [03PN001011MO]Indice Mano de Obra Construccion CAC [IMoCAC]</v>
          </cell>
          <cell r="AN2976">
            <v>226442.30769230769</v>
          </cell>
        </row>
        <row r="2977">
          <cell r="AB2977" t="str">
            <v>MAMPOSTERIA [009]</v>
          </cell>
          <cell r="AF2977" t="str">
            <v>MAT</v>
          </cell>
          <cell r="AJ2977" t="str">
            <v>-</v>
          </cell>
          <cell r="AN2977">
            <v>59245.62327690269</v>
          </cell>
        </row>
        <row r="2978">
          <cell r="AB2978" t="str">
            <v>INSTALACION SANITARIA [028]</v>
          </cell>
          <cell r="AC2978" t="str">
            <v>Instalación Sanitaria MAT [03IS000001]</v>
          </cell>
          <cell r="AE2978" t="str">
            <v>Indice Materiales Construccion CAC [IMatCAC]</v>
          </cell>
          <cell r="AF2978" t="str">
            <v>MAT</v>
          </cell>
          <cell r="AJ2978" t="str">
            <v>INSTALACION SANITARIA [028]Instalación Sanitaria MAT [03IS000001]Indice Materiales Construccion CAC [IMatCAC]</v>
          </cell>
          <cell r="AN2978">
            <v>-5666.002110702193</v>
          </cell>
        </row>
        <row r="2979">
          <cell r="AB2979" t="str">
            <v>INSTALACION SANITARIA [028]</v>
          </cell>
          <cell r="AC2979" t="str">
            <v>Instalación Sanitaria MAT [03IS000001]</v>
          </cell>
          <cell r="AE2979" t="str">
            <v>Indice Materiales Construccion CAC [IMatCAC]</v>
          </cell>
          <cell r="AF2979" t="str">
            <v>MAT</v>
          </cell>
          <cell r="AJ2979" t="str">
            <v>INSTALACION SANITARIA [028]Instalación Sanitaria MAT [03IS000001]Indice Materiales Construccion CAC [IMatCAC]</v>
          </cell>
          <cell r="AN2979">
            <v>10301.181909848374</v>
          </cell>
        </row>
        <row r="2980">
          <cell r="AB2980" t="str">
            <v>MAMPOSTERIA [009]</v>
          </cell>
          <cell r="AC2980" t="str">
            <v>./Ladrillo Hueco 12 cm . Mampostería hueco 8 o 12 - tradicional [MAMP7]</v>
          </cell>
          <cell r="AE2980" t="str">
            <v>Ladrillo Hueco 12x18x33 [LAD06]</v>
          </cell>
          <cell r="AF2980" t="str">
            <v>MAT</v>
          </cell>
          <cell r="AJ2980" t="str">
            <v>MAMPOSTERIA [009]./Ladrillo Hueco 12 cm . Mampostería hueco 8 o 12 - tradicional [MAMP7]Ladrillo Hueco 12x18x33 [LAD06]</v>
          </cell>
          <cell r="AN2980">
            <v>41514.795806859998</v>
          </cell>
        </row>
        <row r="2981">
          <cell r="AB2981" t="str">
            <v>MAMPOSTERIA [009]</v>
          </cell>
          <cell r="AF2981" t="str">
            <v>MAT</v>
          </cell>
          <cell r="AJ2981" t="str">
            <v>-</v>
          </cell>
          <cell r="AN2981">
            <v>-59245.62327690269</v>
          </cell>
        </row>
        <row r="2982">
          <cell r="AB2982" t="str">
            <v>MAMPOSTERIA [009]</v>
          </cell>
          <cell r="AF2982" t="str">
            <v>MAT</v>
          </cell>
          <cell r="AJ2982" t="str">
            <v>-</v>
          </cell>
          <cell r="AN2982">
            <v>59245.62327690269</v>
          </cell>
        </row>
        <row r="2983">
          <cell r="AE2983" t="str">
            <v>Sub Albañileria [S/mamp]</v>
          </cell>
          <cell r="AF2983" t="str">
            <v>MO</v>
          </cell>
          <cell r="AJ2983" t="str">
            <v>-</v>
          </cell>
          <cell r="AN2983">
            <v>155741.98717948719</v>
          </cell>
        </row>
        <row r="2984">
          <cell r="AB2984" t="str">
            <v>INSTALACION SANITARIA [028]</v>
          </cell>
          <cell r="AC2984" t="str">
            <v>Instalación Sanitaria MAT [03IS000001]</v>
          </cell>
          <cell r="AE2984" t="str">
            <v>Indice Materiales Construccion CAC [IMatCAC]</v>
          </cell>
          <cell r="AF2984" t="str">
            <v>MAT</v>
          </cell>
          <cell r="AJ2984" t="str">
            <v>INSTALACION SANITARIA [028]Instalación Sanitaria MAT [03IS000001]Indice Materiales Construccion CAC [IMatCAC]</v>
          </cell>
          <cell r="AN2984">
            <v>6534.1878772854416</v>
          </cell>
        </row>
        <row r="2985">
          <cell r="AB2985" t="str">
            <v>MAMPOSTERIA [009]</v>
          </cell>
          <cell r="AC2985" t="str">
            <v>./Ladrillo Hueco 8 cm . Mampostería de Hueco 8 o 12 - rapibrick [MAMP6]</v>
          </cell>
          <cell r="AE2985" t="str">
            <v>Ladrillo Hueco 8x18x33 [LAD05]</v>
          </cell>
          <cell r="AF2985" t="str">
            <v>MAT</v>
          </cell>
          <cell r="AJ2985" t="str">
            <v>MAMPOSTERIA [009]./Ladrillo Hueco 8 cm . Mampostería de Hueco 8 o 12 - rapibrick [MAMP6]Ladrillo Hueco 8x18x33 [LAD05]</v>
          </cell>
          <cell r="AN2985">
            <v>37904.953322066838</v>
          </cell>
        </row>
        <row r="2986">
          <cell r="AB2986" t="str">
            <v>CARPINTERIA DE MADERA [019]</v>
          </cell>
          <cell r="AF2986" t="str">
            <v>MAT</v>
          </cell>
          <cell r="AJ2986" t="str">
            <v>-</v>
          </cell>
          <cell r="AN2986">
            <v>10498.029530398941</v>
          </cell>
        </row>
        <row r="2987">
          <cell r="AB2987" t="str">
            <v>INSTALACION SANITARIA [028]</v>
          </cell>
          <cell r="AC2987" t="str">
            <v>Instalación Sanitaria MAT [03IS000001]</v>
          </cell>
          <cell r="AE2987" t="str">
            <v>Indice Materiales Construccion CAC [IMatCAC]</v>
          </cell>
          <cell r="AF2987" t="str">
            <v>MAT</v>
          </cell>
          <cell r="AJ2987" t="str">
            <v>INSTALACION SANITARIA [028]Instalación Sanitaria MAT [03IS000001]Indice Materiales Construccion CAC [IMatCAC]</v>
          </cell>
          <cell r="AN2987">
            <v>149314.37967319298</v>
          </cell>
        </row>
        <row r="2988">
          <cell r="AB2988" t="str">
            <v>PISOS Y ZOCALOS [015]</v>
          </cell>
          <cell r="AF2988" t="str">
            <v>MAT</v>
          </cell>
          <cell r="AJ2988" t="str">
            <v>-</v>
          </cell>
          <cell r="AN2988">
            <v>167263.19266742587</v>
          </cell>
        </row>
        <row r="2989">
          <cell r="AB2989" t="str">
            <v>CARPINTERIA DE MADERA [019]</v>
          </cell>
          <cell r="AC2989" t="str">
            <v>Puertas de 80 marco de madera [PuertaMad80]</v>
          </cell>
          <cell r="AE2989" t="str">
            <v>Indice Materiales Construccion CAC [IMatCAC]</v>
          </cell>
          <cell r="AF2989" t="str">
            <v>MAT</v>
          </cell>
          <cell r="AJ2989" t="str">
            <v>CARPINTERIA DE MADERA [019]Puertas de 80 marco de madera [PuertaMad80]Indice Materiales Construccion CAC [IMatCAC]</v>
          </cell>
          <cell r="AN2989">
            <v>61619.504554747538</v>
          </cell>
        </row>
        <row r="2990">
          <cell r="AB2990" t="str">
            <v>CARPINTERIA, VIDRIOS  Y ESPEJOS [021]</v>
          </cell>
          <cell r="AF2990" t="str">
            <v>MAT</v>
          </cell>
          <cell r="AJ2990" t="str">
            <v>-</v>
          </cell>
          <cell r="AN2990">
            <v>33745.488605917853</v>
          </cell>
        </row>
        <row r="2991">
          <cell r="AB2991" t="str">
            <v>SERVICIOS VARIOS [002]</v>
          </cell>
          <cell r="AC2991" t="str">
            <v>ALARMA + Camaras e Internet [03VA000029]</v>
          </cell>
          <cell r="AE2991" t="str">
            <v>Indice Gral Construccion CAC [IGralCAC]</v>
          </cell>
          <cell r="AF2991" t="str">
            <v>GG</v>
          </cell>
          <cell r="AJ2991" t="str">
            <v>SERVICIOS VARIOS [002]ALARMA + Camaras e Internet [03VA000029]Indice Gral Construccion CAC [IGralCAC]</v>
          </cell>
          <cell r="AN2991">
            <v>3231.1668173882949</v>
          </cell>
        </row>
        <row r="2992">
          <cell r="AB2992" t="str">
            <v>PINTURA [033]</v>
          </cell>
          <cell r="AC2992" t="str">
            <v>Pintura Mano de Obra [03PN001011MO]</v>
          </cell>
          <cell r="AE2992" t="str">
            <v>Indice Mano de Obra Construccion CAC [IMoCAC]</v>
          </cell>
          <cell r="AF2992" t="str">
            <v>MO</v>
          </cell>
          <cell r="AJ2992" t="str">
            <v>PINTURA [033]Pintura Mano de Obra [03PN001011MO]Indice Mano de Obra Construccion CAC [IMoCAC]</v>
          </cell>
          <cell r="AN2992">
            <v>226442.30769230769</v>
          </cell>
        </row>
        <row r="2993">
          <cell r="AB2993" t="str">
            <v>HERRERIA [023]</v>
          </cell>
          <cell r="AC2993" t="str">
            <v>Rejillas en Veredas Pluviales [RejVereda]</v>
          </cell>
          <cell r="AE2993" t="str">
            <v>Indice Gral Construccion CAC [IGralCAC]</v>
          </cell>
          <cell r="AF2993" t="str">
            <v>GG</v>
          </cell>
          <cell r="AJ2993" t="str">
            <v>HERRERIA [023]Rejillas en Veredas Pluviales [RejVereda]Indice Gral Construccion CAC [IGralCAC]</v>
          </cell>
          <cell r="AN2993">
            <v>24118.395384068677</v>
          </cell>
        </row>
        <row r="2994">
          <cell r="AB2994" t="str">
            <v>INSTALACION SANITARIA [028]</v>
          </cell>
          <cell r="AC2994" t="str">
            <v>Instalación Sanitaria MAT [03IS000001]</v>
          </cell>
          <cell r="AE2994" t="str">
            <v>Indice Materiales Construccion CAC [IMatCAC]</v>
          </cell>
          <cell r="AF2994" t="str">
            <v>MAT</v>
          </cell>
          <cell r="AJ2994" t="str">
            <v>INSTALACION SANITARIA [028]Instalación Sanitaria MAT [03IS000001]Indice Materiales Construccion CAC [IMatCAC]</v>
          </cell>
          <cell r="AN2994">
            <v>118554.38780067717</v>
          </cell>
        </row>
        <row r="2995">
          <cell r="AB2995" t="str">
            <v>INSTALACION SANITARIA [028]</v>
          </cell>
          <cell r="AC2995" t="str">
            <v>Instalación Sanitaria MAT [03IS000001]</v>
          </cell>
          <cell r="AE2995" t="str">
            <v>Indice Materiales Construccion CAC [IMatCAC]</v>
          </cell>
          <cell r="AF2995" t="str">
            <v>MAT</v>
          </cell>
          <cell r="AJ2995" t="str">
            <v>INSTALACION SANITARIA [028]Instalación Sanitaria MAT [03IS000001]Indice Materiales Construccion CAC [IMatCAC]</v>
          </cell>
          <cell r="AN2995">
            <v>6106.4601419107903</v>
          </cell>
        </row>
        <row r="2996">
          <cell r="AB2996" t="str">
            <v>INSTALACION SANITARIA [028]</v>
          </cell>
          <cell r="AC2996" t="str">
            <v>Instalación Sanitaria MAT [03IS000001]</v>
          </cell>
          <cell r="AE2996" t="str">
            <v>Indice Materiales Construccion CAC [IMatCAC]</v>
          </cell>
          <cell r="AF2996" t="str">
            <v>MAT</v>
          </cell>
          <cell r="AJ2996" t="str">
            <v>INSTALACION SANITARIA [028]Instalación Sanitaria MAT [03IS000001]Indice Materiales Construccion CAC [IMatCAC]</v>
          </cell>
          <cell r="AN2996">
            <v>2333.7004843809805</v>
          </cell>
        </row>
        <row r="2997">
          <cell r="AB2997" t="str">
            <v>INSTALACION SANITARIA [028]</v>
          </cell>
          <cell r="AC2997" t="str">
            <v>Instalación Sanitaria MAT [03IS000001]</v>
          </cell>
          <cell r="AE2997" t="str">
            <v>Indice Materiales Construccion CAC [IMatCAC]</v>
          </cell>
          <cell r="AF2997" t="str">
            <v>MAT</v>
          </cell>
          <cell r="AJ2997" t="str">
            <v>INSTALACION SANITARIA [028]Instalación Sanitaria MAT [03IS000001]Indice Materiales Construccion CAC [IMatCAC]</v>
          </cell>
          <cell r="AN2997">
            <v>521.20229235978218</v>
          </cell>
        </row>
        <row r="2998">
          <cell r="AB2998" t="str">
            <v>INSTALACION SANITARIA [028]</v>
          </cell>
          <cell r="AC2998" t="str">
            <v>Instalación Sanitaria MAT [03IS000001]</v>
          </cell>
          <cell r="AE2998" t="str">
            <v>Indice Materiales Construccion CAC [IMatCAC]</v>
          </cell>
          <cell r="AF2998" t="str">
            <v>MAT</v>
          </cell>
          <cell r="AJ2998" t="str">
            <v>INSTALACION SANITARIA [028]Instalación Sanitaria MAT [03IS000001]Indice Materiales Construccion CAC [IMatCAC]</v>
          </cell>
          <cell r="AN2998">
            <v>647.33171641395552</v>
          </cell>
        </row>
        <row r="2999">
          <cell r="AB2999" t="str">
            <v>INSTALACION SANITARIA [028]</v>
          </cell>
          <cell r="AC2999" t="str">
            <v>Instalación Sanitaria MAT [03IS000001]</v>
          </cell>
          <cell r="AE2999" t="str">
            <v>Indice Materiales Construccion CAC [IMatCAC]</v>
          </cell>
          <cell r="AF2999" t="str">
            <v>MAT</v>
          </cell>
          <cell r="AJ2999" t="str">
            <v>INSTALACION SANITARIA [028]Instalación Sanitaria MAT [03IS000001]Indice Materiales Construccion CAC [IMatCAC]</v>
          </cell>
          <cell r="AN2999">
            <v>9409.1045159134392</v>
          </cell>
        </row>
        <row r="3000">
          <cell r="AB3000" t="str">
            <v>INSTALACION SANITARIA [028]</v>
          </cell>
          <cell r="AC3000" t="str">
            <v>Instalación Sanitaria MAT [03IS000001]</v>
          </cell>
          <cell r="AE3000" t="str">
            <v>Indice Materiales Construccion CAC [IMatCAC]</v>
          </cell>
          <cell r="AF3000" t="str">
            <v>MAT</v>
          </cell>
          <cell r="AJ3000" t="str">
            <v>INSTALACION SANITARIA [028]Instalación Sanitaria MAT [03IS000001]Indice Materiales Construccion CAC [IMatCAC]</v>
          </cell>
          <cell r="AN3000">
            <v>3664.7945032827911</v>
          </cell>
        </row>
        <row r="3001">
          <cell r="AB3001" t="str">
            <v>INSTALACION SANITARIA [028]</v>
          </cell>
          <cell r="AC3001" t="str">
            <v>Instalación Sanitaria MAT [03IS000001]</v>
          </cell>
          <cell r="AE3001" t="str">
            <v>Indice Materiales Construccion CAC [IMatCAC]</v>
          </cell>
          <cell r="AF3001" t="str">
            <v>MAT</v>
          </cell>
          <cell r="AJ3001" t="str">
            <v>INSTALACION SANITARIA [028]Instalación Sanitaria MAT [03IS000001]Indice Materiales Construccion CAC [IMatCAC]</v>
          </cell>
          <cell r="AN3001">
            <v>1703.7676893272487</v>
          </cell>
        </row>
        <row r="3002">
          <cell r="AB3002" t="str">
            <v>INSTALACION SANITARIA [028]</v>
          </cell>
          <cell r="AC3002" t="str">
            <v>Instalación Sanitaria MAT [03IS000001]</v>
          </cell>
          <cell r="AE3002" t="str">
            <v>Indice Materiales Construccion CAC [IMatCAC]</v>
          </cell>
          <cell r="AF3002" t="str">
            <v>MAT</v>
          </cell>
          <cell r="AJ3002" t="str">
            <v>INSTALACION SANITARIA [028]Instalación Sanitaria MAT [03IS000001]Indice Materiales Construccion CAC [IMatCAC]</v>
          </cell>
          <cell r="AN3002">
            <v>843.6691046665685</v>
          </cell>
        </row>
        <row r="3003">
          <cell r="AB3003" t="str">
            <v>INSTALACION SANITARIA [028]</v>
          </cell>
          <cell r="AC3003" t="str">
            <v>Instalación Sanitaria MAT [03IS000001]</v>
          </cell>
          <cell r="AE3003" t="str">
            <v>Indice Materiales Construccion CAC [IMatCAC]</v>
          </cell>
          <cell r="AF3003" t="str">
            <v>MAT</v>
          </cell>
          <cell r="AJ3003" t="str">
            <v>INSTALACION SANITARIA [028]Instalación Sanitaria MAT [03IS000001]Indice Materiales Construccion CAC [IMatCAC]</v>
          </cell>
          <cell r="AN3003">
            <v>435.84042891211544</v>
          </cell>
        </row>
        <row r="3004">
          <cell r="AB3004" t="str">
            <v>INSTALACION SANITARIA [028]</v>
          </cell>
          <cell r="AC3004" t="str">
            <v>Instalación Sanitaria MAT [03IS000001]</v>
          </cell>
          <cell r="AE3004" t="str">
            <v>Indice Materiales Construccion CAC [IMatCAC]</v>
          </cell>
          <cell r="AF3004" t="str">
            <v>MAT</v>
          </cell>
          <cell r="AJ3004" t="str">
            <v>INSTALACION SANITARIA [028]Instalación Sanitaria MAT [03IS000001]Indice Materiales Construccion CAC [IMatCAC]</v>
          </cell>
          <cell r="AN3004">
            <v>435.84042891211544</v>
          </cell>
        </row>
        <row r="3005">
          <cell r="AB3005" t="str">
            <v>INSTALACION SANITARIA [028]</v>
          </cell>
          <cell r="AC3005" t="str">
            <v>Instalación Sanitaria MAT [03IS000001]</v>
          </cell>
          <cell r="AE3005" t="str">
            <v>Indice Materiales Construccion CAC [IMatCAC]</v>
          </cell>
          <cell r="AF3005" t="str">
            <v>MAT</v>
          </cell>
          <cell r="AJ3005" t="str">
            <v>INSTALACION SANITARIA [028]Instalación Sanitaria MAT [03IS000001]Indice Materiales Construccion CAC [IMatCAC]</v>
          </cell>
          <cell r="AN3005">
            <v>174.75456204916827</v>
          </cell>
        </row>
        <row r="3006">
          <cell r="AB3006" t="str">
            <v>INSTALACION SANITARIA [028]</v>
          </cell>
          <cell r="AC3006" t="str">
            <v>Instalación Sanitaria MAT [03IS000001]</v>
          </cell>
          <cell r="AE3006" t="str">
            <v>Indice Materiales Construccion CAC [IMatCAC]</v>
          </cell>
          <cell r="AF3006" t="str">
            <v>MAT</v>
          </cell>
          <cell r="AJ3006" t="str">
            <v>INSTALACION SANITARIA [028]Instalación Sanitaria MAT [03IS000001]Indice Materiales Construccion CAC [IMatCAC]</v>
          </cell>
          <cell r="AN3006">
            <v>10234.137385897247</v>
          </cell>
        </row>
        <row r="3007">
          <cell r="AB3007" t="str">
            <v>INSTALACION SANITARIA [028]</v>
          </cell>
          <cell r="AC3007" t="str">
            <v>Instalación Sanitaria MAT [03IS000001]</v>
          </cell>
          <cell r="AE3007" t="str">
            <v>Indice Materiales Construccion CAC [IMatCAC]</v>
          </cell>
          <cell r="AF3007" t="str">
            <v>MAT</v>
          </cell>
          <cell r="AJ3007" t="str">
            <v>INSTALACION SANITARIA [028]Instalación Sanitaria MAT [03IS000001]Indice Materiales Construccion CAC [IMatCAC]</v>
          </cell>
          <cell r="AN3007">
            <v>578.52689103488888</v>
          </cell>
        </row>
        <row r="3008">
          <cell r="AB3008" t="str">
            <v>INSTALACION SANITARIA [028]</v>
          </cell>
          <cell r="AC3008" t="str">
            <v>Instalación Sanitaria MAT [03IS000001]</v>
          </cell>
          <cell r="AE3008" t="str">
            <v>Indice Materiales Construccion CAC [IMatCAC]</v>
          </cell>
          <cell r="AF3008" t="str">
            <v>MAT</v>
          </cell>
          <cell r="AJ3008" t="str">
            <v>INSTALACION SANITARIA [028]Instalación Sanitaria MAT [03IS000001]Indice Materiales Construccion CAC [IMatCAC]</v>
          </cell>
          <cell r="AN3008">
            <v>723.77727045487995</v>
          </cell>
        </row>
        <row r="3009">
          <cell r="AB3009" t="str">
            <v>INSTALACION SANITARIA [028]</v>
          </cell>
          <cell r="AC3009" t="str">
            <v>Instalación Sanitaria MAT [03IS000001]</v>
          </cell>
          <cell r="AE3009" t="str">
            <v>Indice Materiales Construccion CAC [IMatCAC]</v>
          </cell>
          <cell r="AF3009" t="str">
            <v>MAT</v>
          </cell>
          <cell r="AJ3009" t="str">
            <v>INSTALACION SANITARIA [028]Instalación Sanitaria MAT [03IS000001]Indice Materiales Construccion CAC [IMatCAC]</v>
          </cell>
          <cell r="AN3009">
            <v>435.84042891211544</v>
          </cell>
        </row>
        <row r="3010">
          <cell r="AB3010" t="str">
            <v>INSTALACION SANITARIA [028]</v>
          </cell>
          <cell r="AC3010" t="str">
            <v>Instalación Sanitaria MAT [03IS000001]</v>
          </cell>
          <cell r="AE3010" t="str">
            <v>Indice Materiales Construccion CAC [IMatCAC]</v>
          </cell>
          <cell r="AF3010" t="str">
            <v>MAT</v>
          </cell>
          <cell r="AJ3010" t="str">
            <v>INSTALACION SANITARIA [028]Instalación Sanitaria MAT [03IS000001]Indice Materiales Construccion CAC [IMatCAC]</v>
          </cell>
          <cell r="AN3010">
            <v>181.69372130133962</v>
          </cell>
        </row>
        <row r="3011">
          <cell r="AB3011" t="str">
            <v>INSTALACION SANITARIA [028]</v>
          </cell>
          <cell r="AC3011" t="str">
            <v>Instalación Sanitaria MAT [03IS000001]</v>
          </cell>
          <cell r="AE3011" t="str">
            <v>Indice Materiales Construccion CAC [IMatCAC]</v>
          </cell>
          <cell r="AF3011" t="str">
            <v>MAT</v>
          </cell>
          <cell r="AJ3011" t="str">
            <v>INSTALACION SANITARIA [028]Instalación Sanitaria MAT [03IS000001]Indice Materiales Construccion CAC [IMatCAC]</v>
          </cell>
          <cell r="AN3011">
            <v>127.78767902252319</v>
          </cell>
        </row>
        <row r="3012">
          <cell r="AB3012" t="str">
            <v>INSTALACION SANITARIA [028]</v>
          </cell>
          <cell r="AC3012" t="str">
            <v>Instalación Sanitaria MAT [03IS000001]</v>
          </cell>
          <cell r="AE3012" t="str">
            <v>Indice Materiales Construccion CAC [IMatCAC]</v>
          </cell>
          <cell r="AF3012" t="str">
            <v>MAT</v>
          </cell>
          <cell r="AJ3012" t="str">
            <v>INSTALACION SANITARIA [028]Instalación Sanitaria MAT [03IS000001]Indice Materiales Construccion CAC [IMatCAC]</v>
          </cell>
          <cell r="AN3012">
            <v>196.66903924628295</v>
          </cell>
        </row>
        <row r="3013">
          <cell r="AB3013" t="str">
            <v>INSTALACION SANITARIA [028]</v>
          </cell>
          <cell r="AC3013" t="str">
            <v>Instalación Sanitaria MAT [03IS000001]</v>
          </cell>
          <cell r="AE3013" t="str">
            <v>Indice Materiales Construccion CAC [IMatCAC]</v>
          </cell>
          <cell r="AF3013" t="str">
            <v>MAT</v>
          </cell>
          <cell r="AJ3013" t="str">
            <v>INSTALACION SANITARIA [028]Instalación Sanitaria MAT [03IS000001]Indice Materiales Construccion CAC [IMatCAC]</v>
          </cell>
          <cell r="AN3013">
            <v>1269.5344921536876</v>
          </cell>
        </row>
        <row r="3014">
          <cell r="AB3014" t="str">
            <v>INSTALACION SANITARIA [028]</v>
          </cell>
          <cell r="AC3014" t="str">
            <v>Instalación Sanitaria MAT [03IS000001]</v>
          </cell>
          <cell r="AE3014" t="str">
            <v>Indice Materiales Construccion CAC [IMatCAC]</v>
          </cell>
          <cell r="AF3014" t="str">
            <v>MAT</v>
          </cell>
          <cell r="AJ3014" t="str">
            <v>INSTALACION SANITARIA [028]Instalación Sanitaria MAT [03IS000001]Indice Materiales Construccion CAC [IMatCAC]</v>
          </cell>
          <cell r="AN3014">
            <v>1138.8384890328277</v>
          </cell>
        </row>
        <row r="3015">
          <cell r="AB3015" t="str">
            <v>INSTALACION SANITARIA [028]</v>
          </cell>
          <cell r="AC3015" t="str">
            <v>Instalación Sanitaria MAT [03IS000001]</v>
          </cell>
          <cell r="AE3015" t="str">
            <v>Indice Materiales Construccion CAC [IMatCAC]</v>
          </cell>
          <cell r="AF3015" t="str">
            <v>MAT</v>
          </cell>
          <cell r="AJ3015" t="str">
            <v>INSTALACION SANITARIA [028]Instalación Sanitaria MAT [03IS000001]Indice Materiales Construccion CAC [IMatCAC]</v>
          </cell>
          <cell r="AN3015">
            <v>1320.6852800235538</v>
          </cell>
        </row>
        <row r="3016">
          <cell r="AB3016" t="str">
            <v>INSTALACION SANITARIA [028]</v>
          </cell>
          <cell r="AC3016" t="str">
            <v>Instalación Sanitaria MAT [03IS000001]</v>
          </cell>
          <cell r="AE3016" t="str">
            <v>Indice Materiales Construccion CAC [IMatCAC]</v>
          </cell>
          <cell r="AF3016" t="str">
            <v>MAT</v>
          </cell>
          <cell r="AJ3016" t="str">
            <v>INSTALACION SANITARIA [028]Instalación Sanitaria MAT [03IS000001]Indice Materiales Construccion CAC [IMatCAC]</v>
          </cell>
          <cell r="AN3016">
            <v>576.86863606653912</v>
          </cell>
        </row>
        <row r="3017">
          <cell r="AB3017" t="str">
            <v>INSTALACION SANITARIA [028]</v>
          </cell>
          <cell r="AC3017" t="str">
            <v>Instalación Sanitaria MAT [03IS000001]</v>
          </cell>
          <cell r="AE3017" t="str">
            <v>Indice Materiales Construccion CAC [IMatCAC]</v>
          </cell>
          <cell r="AF3017" t="str">
            <v>MAT</v>
          </cell>
          <cell r="AJ3017" t="str">
            <v>INSTALACION SANITARIA [028]Instalación Sanitaria MAT [03IS000001]Indice Materiales Construccion CAC [IMatCAC]</v>
          </cell>
          <cell r="AN3017">
            <v>5351.4438990136896</v>
          </cell>
        </row>
        <row r="3018">
          <cell r="AB3018" t="str">
            <v>INSTALACION SANITARIA [028]</v>
          </cell>
          <cell r="AC3018" t="str">
            <v>Instalación Sanitaria MAT [03IS000001]</v>
          </cell>
          <cell r="AE3018" t="str">
            <v>Indice Materiales Construccion CAC [IMatCAC]</v>
          </cell>
          <cell r="AF3018" t="str">
            <v>MAT</v>
          </cell>
          <cell r="AJ3018" t="str">
            <v>INSTALACION SANITARIA [028]Instalación Sanitaria MAT [03IS000001]Indice Materiales Construccion CAC [IMatCAC]</v>
          </cell>
          <cell r="AN3018">
            <v>1403.7766097453261</v>
          </cell>
        </row>
        <row r="3019">
          <cell r="AB3019" t="str">
            <v>INSTALACION SANITARIA [028]</v>
          </cell>
          <cell r="AC3019" t="str">
            <v>Instalación Sanitaria MAT [03IS000001]</v>
          </cell>
          <cell r="AE3019" t="str">
            <v>Indice Materiales Construccion CAC [IMatCAC]</v>
          </cell>
          <cell r="AF3019" t="str">
            <v>MAT</v>
          </cell>
          <cell r="AJ3019" t="str">
            <v>INSTALACION SANITARIA [028]Instalación Sanitaria MAT [03IS000001]Indice Materiales Construccion CAC [IMatCAC]</v>
          </cell>
          <cell r="AN3019">
            <v>619.93224201383782</v>
          </cell>
        </row>
        <row r="3020">
          <cell r="AB3020" t="str">
            <v>INSTALACION SANITARIA [028]</v>
          </cell>
          <cell r="AC3020" t="str">
            <v>Instalación Sanitaria MAT [03IS000001]</v>
          </cell>
          <cell r="AE3020" t="str">
            <v>Indice Materiales Construccion CAC [IMatCAC]</v>
          </cell>
          <cell r="AF3020" t="str">
            <v>MAT</v>
          </cell>
          <cell r="AJ3020" t="str">
            <v>INSTALACION SANITARIA [028]Instalación Sanitaria MAT [03IS000001]Indice Materiales Construccion CAC [IMatCAC]</v>
          </cell>
          <cell r="AN3020">
            <v>150.51852789636391</v>
          </cell>
        </row>
        <row r="3021">
          <cell r="AB3021" t="str">
            <v>INSTALACION SANITARIA [028]</v>
          </cell>
          <cell r="AC3021" t="str">
            <v>Instalación Sanitaria MAT [03IS000001]</v>
          </cell>
          <cell r="AE3021" t="str">
            <v>Indice Materiales Construccion CAC [IMatCAC]</v>
          </cell>
          <cell r="AF3021" t="str">
            <v>MAT</v>
          </cell>
          <cell r="AJ3021" t="str">
            <v>INSTALACION SANITARIA [028]Instalación Sanitaria MAT [03IS000001]Indice Materiales Construccion CAC [IMatCAC]</v>
          </cell>
          <cell r="AN3021">
            <v>2700.9146692183131</v>
          </cell>
        </row>
        <row r="3022">
          <cell r="AB3022" t="str">
            <v>INSTALACION SANITARIA [028]</v>
          </cell>
          <cell r="AC3022" t="str">
            <v>Instalación Sanitaria MAT [03IS000001]</v>
          </cell>
          <cell r="AE3022" t="str">
            <v>Indice Materiales Construccion CAC [IMatCAC]</v>
          </cell>
          <cell r="AF3022" t="str">
            <v>MAT</v>
          </cell>
          <cell r="AJ3022" t="str">
            <v>INSTALACION SANITARIA [028]Instalación Sanitaria MAT [03IS000001]Indice Materiales Construccion CAC [IMatCAC]</v>
          </cell>
          <cell r="AN3022">
            <v>417.49757780067711</v>
          </cell>
        </row>
        <row r="3023">
          <cell r="AB3023" t="str">
            <v>Ventas y Administracion [038]</v>
          </cell>
          <cell r="AC3023" t="str">
            <v>Fiduciario [Fiduciario]</v>
          </cell>
          <cell r="AE3023" t="str">
            <v>Indice Mano de Obra Construccion CAC [IMoCAC]</v>
          </cell>
          <cell r="AF3023" t="str">
            <v>MO</v>
          </cell>
          <cell r="AJ3023" t="str">
            <v>Ventas y Administracion [038]Fiduciario [Fiduciario]Indice Mano de Obra Construccion CAC [IMoCAC]</v>
          </cell>
          <cell r="AN3023">
            <v>18744.391025641024</v>
          </cell>
        </row>
        <row r="3024">
          <cell r="AB3024" t="str">
            <v>Ventas y Administracion [038]</v>
          </cell>
          <cell r="AC3024" t="str">
            <v>Gastos bancarios [Banco]</v>
          </cell>
          <cell r="AE3024" t="str">
            <v>Indice Gral Construccion CAC [IGralCAC]</v>
          </cell>
          <cell r="AF3024" t="str">
            <v>GG</v>
          </cell>
          <cell r="AJ3024" t="str">
            <v>Ventas y Administracion [038]Gastos bancarios [Banco]Indice Gral Construccion CAC [IGralCAC]</v>
          </cell>
          <cell r="AN3024">
            <v>1713.6754614996164</v>
          </cell>
        </row>
        <row r="3025">
          <cell r="AB3025" t="str">
            <v>Ventas y Administracion [038]</v>
          </cell>
          <cell r="AC3025" t="str">
            <v>Gastos de publicidad [Publicidad]</v>
          </cell>
          <cell r="AE3025" t="str">
            <v>Indice Gral Construccion CAC [IGralCAC]</v>
          </cell>
          <cell r="AF3025" t="str">
            <v>GG</v>
          </cell>
          <cell r="AJ3025" t="str">
            <v>Ventas y Administracion [038]Gastos de publicidad [Publicidad]Indice Gral Construccion CAC [IGralCAC]</v>
          </cell>
          <cell r="AN3025">
            <v>342.73509229992328</v>
          </cell>
        </row>
        <row r="3026">
          <cell r="AB3026" t="str">
            <v>SERVICIOS VARIOS [002]</v>
          </cell>
          <cell r="AC3026" t="str">
            <v>PAÑOLERO [03VA000035]</v>
          </cell>
          <cell r="AE3026" t="str">
            <v>Indice Mano de Obra Construccion CAC [IMoCAC]</v>
          </cell>
          <cell r="AF3026" t="str">
            <v>MO</v>
          </cell>
          <cell r="AJ3026" t="str">
            <v>SERVICIOS VARIOS [002]PAÑOLERO [03VA000035]Indice Mano de Obra Construccion CAC [IMoCAC]</v>
          </cell>
          <cell r="AN3026">
            <v>85670.673076923078</v>
          </cell>
        </row>
        <row r="3027">
          <cell r="AB3027" t="str">
            <v>INSTALACION SANITARIA [028]</v>
          </cell>
          <cell r="AE3027" t="str">
            <v>Ud subcontrato por instalacion sanitaria [SCSanit]</v>
          </cell>
          <cell r="AF3027" t="str">
            <v>MO</v>
          </cell>
          <cell r="AJ3027" t="str">
            <v>-</v>
          </cell>
          <cell r="AN3027">
            <v>38432.291666666664</v>
          </cell>
        </row>
        <row r="3028">
          <cell r="AB3028" t="str">
            <v>HERRERIA [023]</v>
          </cell>
          <cell r="AC3028" t="str">
            <v>Rejillas en Veredas Pluviales [RejVereda]</v>
          </cell>
          <cell r="AE3028" t="str">
            <v>Indice Gral Construccion CAC [IGralCAC]</v>
          </cell>
          <cell r="AF3028" t="str">
            <v>GG</v>
          </cell>
          <cell r="AJ3028" t="str">
            <v>HERRERIA [023]Rejillas en Veredas Pluviales [RejVereda]Indice Gral Construccion CAC [IGralCAC]</v>
          </cell>
          <cell r="AN3028">
            <v>19802.471999551122</v>
          </cell>
        </row>
        <row r="3029">
          <cell r="AB3029" t="str">
            <v>CARPINTERIA DE MADERA [019]</v>
          </cell>
          <cell r="AC3029" t="str">
            <v>Puertas de 80 marco de madera [PuertaMad80]</v>
          </cell>
          <cell r="AE3029" t="str">
            <v>Indice Materiales Construccion CAC [IMatCAC]</v>
          </cell>
          <cell r="AF3029" t="str">
            <v>MAT</v>
          </cell>
          <cell r="AJ3029" t="str">
            <v>CARPINTERIA DE MADERA [019]Puertas de 80 marco de madera [PuertaMad80]Indice Materiales Construccion CAC [IMatCAC]</v>
          </cell>
          <cell r="AN3029">
            <v>12755.807448844398</v>
          </cell>
        </row>
        <row r="3030">
          <cell r="AB3030" t="str">
            <v>CARPINTERIA METALICA [022]</v>
          </cell>
          <cell r="AF3030" t="str">
            <v>GG</v>
          </cell>
          <cell r="AJ3030" t="str">
            <v>-</v>
          </cell>
          <cell r="AN3030">
            <v>27418.807383993862</v>
          </cell>
        </row>
        <row r="3031">
          <cell r="AE3031" t="str">
            <v>Sub Albañileria [S/mamp]</v>
          </cell>
          <cell r="AF3031" t="str">
            <v>MO</v>
          </cell>
          <cell r="AJ3031" t="str">
            <v>-</v>
          </cell>
          <cell r="AN3031">
            <v>31639.022435897434</v>
          </cell>
        </row>
        <row r="3032">
          <cell r="AB3032" t="str">
            <v>CARPINTERIA DE MADERA [019]</v>
          </cell>
          <cell r="AC3032" t="str">
            <v>Puertas de 80 marco de madera [PuertaMad80]</v>
          </cell>
          <cell r="AE3032" t="str">
            <v>Indice Materiales Construccion CAC [IMatCAC]</v>
          </cell>
          <cell r="AF3032" t="str">
            <v>MAT</v>
          </cell>
          <cell r="AJ3032" t="str">
            <v>CARPINTERIA DE MADERA [019]Puertas de 80 marco de madera [PuertaMad80]Indice Materiales Construccion CAC [IMatCAC]</v>
          </cell>
          <cell r="AN3032">
            <v>76534.844693066392</v>
          </cell>
        </row>
        <row r="3033">
          <cell r="AB3033" t="str">
            <v>HERRERIA [023]</v>
          </cell>
          <cell r="AC3033" t="str">
            <v>Cajas de 45x35x20 c/puerta cerrojo [CajasMed]</v>
          </cell>
          <cell r="AE3033" t="str">
            <v>Indice Gral Construccion CAC [IGralCAC]</v>
          </cell>
          <cell r="AF3033" t="str">
            <v>GG</v>
          </cell>
          <cell r="AJ3033" t="str">
            <v>HERRERIA [023]Cajas de 45x35x20 c/puerta cerrojo [CajasMed]Indice Gral Construccion CAC [IGralCAC]</v>
          </cell>
          <cell r="AN3033">
            <v>29195.952307030504</v>
          </cell>
        </row>
        <row r="3034">
          <cell r="AE3034" t="str">
            <v>Sub Albañileria [S/mamp]</v>
          </cell>
          <cell r="AF3034" t="str">
            <v>MO</v>
          </cell>
          <cell r="AJ3034" t="str">
            <v>-</v>
          </cell>
          <cell r="AN3034">
            <v>255698.65384615384</v>
          </cell>
        </row>
        <row r="3035">
          <cell r="AB3035" t="str">
            <v>CIELORRASOS [013]</v>
          </cell>
          <cell r="AE3035" t="str">
            <v>Subcontrato de yeseria y cielorraso [S/yeso]</v>
          </cell>
          <cell r="AF3035" t="str">
            <v>MO</v>
          </cell>
          <cell r="AJ3035" t="str">
            <v>-</v>
          </cell>
          <cell r="AN3035">
            <v>-35350.160256410258</v>
          </cell>
        </row>
        <row r="3036">
          <cell r="AB3036" t="str">
            <v>CIELORRASOS [013]</v>
          </cell>
          <cell r="AE3036" t="str">
            <v>Subcontrato de yeseria y cielorraso [S/yeso]</v>
          </cell>
          <cell r="AF3036" t="str">
            <v>MO</v>
          </cell>
          <cell r="AJ3036" t="str">
            <v>-</v>
          </cell>
          <cell r="AN3036">
            <v>17612.179487179488</v>
          </cell>
        </row>
        <row r="3037">
          <cell r="AB3037" t="str">
            <v>CIELORRASOS [013]</v>
          </cell>
          <cell r="AE3037" t="str">
            <v>Subcontrato de yeseria y cielorraso [S/yeso]</v>
          </cell>
          <cell r="AF3037" t="str">
            <v>MO</v>
          </cell>
          <cell r="AJ3037" t="str">
            <v>-</v>
          </cell>
          <cell r="AN3037">
            <v>26418.26923076923</v>
          </cell>
        </row>
        <row r="3038">
          <cell r="AB3038" t="str">
            <v>CIELORRASOS [013]</v>
          </cell>
          <cell r="AE3038" t="str">
            <v>Subcontrato de yeseria y cielorraso [S/yeso]</v>
          </cell>
          <cell r="AF3038" t="str">
            <v>MO</v>
          </cell>
          <cell r="AJ3038" t="str">
            <v>-</v>
          </cell>
          <cell r="AN3038">
            <v>47804.48717948718</v>
          </cell>
        </row>
        <row r="3039">
          <cell r="AB3039" t="str">
            <v>CIELORRASOS [013]</v>
          </cell>
          <cell r="AE3039" t="str">
            <v>Subcontrato de yeseria y cielorraso [S/yeso]</v>
          </cell>
          <cell r="AF3039" t="str">
            <v>MO</v>
          </cell>
          <cell r="AJ3039" t="str">
            <v>-</v>
          </cell>
          <cell r="AN3039">
            <v>-7548.0769230769229</v>
          </cell>
        </row>
        <row r="3040">
          <cell r="AB3040" t="str">
            <v>TASA DE DERECHOS Y SERVICIOS [001]</v>
          </cell>
          <cell r="AC3040" t="str">
            <v>TEM [TEM]</v>
          </cell>
          <cell r="AE3040" t="str">
            <v>Indice Gral Construccion CAC [IGralCAC]</v>
          </cell>
          <cell r="AF3040" t="str">
            <v>GG</v>
          </cell>
          <cell r="AJ3040" t="str">
            <v>TASA DE DERECHOS Y SERVICIOS [001]TEM [TEM]Indice Gral Construccion CAC [IGralCAC]</v>
          </cell>
          <cell r="AN3040">
            <v>7159.3552613761749</v>
          </cell>
        </row>
        <row r="3041">
          <cell r="AB3041" t="str">
            <v>Ventas y Administracion [038]</v>
          </cell>
          <cell r="AC3041" t="str">
            <v>COMERCIALIZACION [98TD000007]</v>
          </cell>
          <cell r="AE3041" t="str">
            <v>Indice Gral Construccion CAC [IGralCAC]</v>
          </cell>
          <cell r="AF3041" t="str">
            <v>GG</v>
          </cell>
          <cell r="AJ3041" t="str">
            <v>Ventas y Administracion [038]COMERCIALIZACION [98TD000007]Indice Gral Construccion CAC [IGralCAC]</v>
          </cell>
          <cell r="AN3041">
            <v>289039.92783960199</v>
          </cell>
        </row>
        <row r="3042">
          <cell r="AB3042" t="str">
            <v>DECORACION EQUIPAMIENTO [034]</v>
          </cell>
          <cell r="AC3042" t="str">
            <v>Macetas en altura [Macetas]</v>
          </cell>
          <cell r="AE3042" t="str">
            <v>Indice Gral Construccion CAC [IGralCAC]</v>
          </cell>
          <cell r="AF3042" t="str">
            <v>GG</v>
          </cell>
          <cell r="AJ3042" t="str">
            <v>DECORACION EQUIPAMIENTO [034]Macetas en altura [Macetas]Indice Gral Construccion CAC [IGralCAC]</v>
          </cell>
          <cell r="AN3042">
            <v>2983.0646922400729</v>
          </cell>
        </row>
        <row r="3043">
          <cell r="AE3043" t="str">
            <v>Sub Albañileria [S/mamp]</v>
          </cell>
          <cell r="AF3043" t="str">
            <v>MO</v>
          </cell>
          <cell r="AJ3043" t="str">
            <v>-</v>
          </cell>
          <cell r="AN3043">
            <v>268242.29967948719</v>
          </cell>
        </row>
        <row r="3044">
          <cell r="AB3044" t="str">
            <v>INSTALACION ELECTRICA [029]</v>
          </cell>
          <cell r="AC3044" t="str">
            <v>CAÑERIA DE BAJADA x piso [BajCañ]</v>
          </cell>
          <cell r="AE3044" t="str">
            <v>SubContrato de Instalacion electrica [SCElect]</v>
          </cell>
          <cell r="AF3044" t="str">
            <v>MO</v>
          </cell>
          <cell r="AJ3044" t="str">
            <v>INSTALACION ELECTRICA [029]CAÑERIA DE BAJADA x piso [BajCañ]SubContrato de Instalacion electrica [SCElect]</v>
          </cell>
          <cell r="AN3044">
            <v>65907.291666666672</v>
          </cell>
        </row>
        <row r="3045">
          <cell r="AB3045" t="str">
            <v>INSTALACION ELECTRICA [029]</v>
          </cell>
          <cell r="AC3045" t="str">
            <v>Adicionales vs segun pto 3061 [Adic3061]</v>
          </cell>
          <cell r="AE3045" t="str">
            <v>SubContrato de Instalacion electrica [SCElect]</v>
          </cell>
          <cell r="AF3045" t="str">
            <v>MO</v>
          </cell>
          <cell r="AJ3045" t="str">
            <v>INSTALACION ELECTRICA [029]Adicionales vs segun pto 3061 [Adic3061]SubContrato de Instalacion electrica [SCElect]</v>
          </cell>
          <cell r="AN3045">
            <v>43980.128205128203</v>
          </cell>
        </row>
        <row r="3046">
          <cell r="AB3046" t="str">
            <v>CARPINTERIA DE MADERA [019]</v>
          </cell>
          <cell r="AC3046" t="str">
            <v>Puertas de 80 marco de madera [PuertaMad80]</v>
          </cell>
          <cell r="AE3046" t="str">
            <v>Indice Materiales Construccion CAC [IMatCAC]</v>
          </cell>
          <cell r="AF3046" t="str">
            <v>MAT</v>
          </cell>
          <cell r="AJ3046" t="str">
            <v>CARPINTERIA DE MADERA [019]Puertas de 80 marco de madera [PuertaMad80]Indice Materiales Construccion CAC [IMatCAC]</v>
          </cell>
          <cell r="AN3046">
            <v>12755.807448844398</v>
          </cell>
        </row>
        <row r="3047">
          <cell r="AB3047" t="str">
            <v>CIELORRASOS [013]</v>
          </cell>
          <cell r="AE3047" t="str">
            <v>Subcontrato de yeseria y cielorraso [S/yeso]</v>
          </cell>
          <cell r="AF3047" t="str">
            <v>MO</v>
          </cell>
          <cell r="AJ3047" t="str">
            <v>-</v>
          </cell>
          <cell r="AN3047">
            <v>23273.23717948718</v>
          </cell>
        </row>
        <row r="3048">
          <cell r="AE3048" t="str">
            <v>Sub Albañileria [S/mamp]</v>
          </cell>
          <cell r="AF3048" t="str">
            <v>MO</v>
          </cell>
          <cell r="AJ3048" t="str">
            <v>-</v>
          </cell>
          <cell r="AN3048">
            <v>391411.71854564478</v>
          </cell>
        </row>
        <row r="3049">
          <cell r="AE3049" t="str">
            <v>Sub Albañileria [S/mamp]</v>
          </cell>
          <cell r="AF3049" t="str">
            <v>MO</v>
          </cell>
          <cell r="AJ3049" t="str">
            <v>-</v>
          </cell>
          <cell r="AN3049">
            <v>165767.8524718807</v>
          </cell>
        </row>
        <row r="3050">
          <cell r="AB3050" t="str">
            <v>AISLACIONES [010]</v>
          </cell>
          <cell r="AF3050" t="str">
            <v>MAT</v>
          </cell>
          <cell r="AJ3050" t="str">
            <v>-</v>
          </cell>
          <cell r="AN3050">
            <v>2114.073420015281</v>
          </cell>
        </row>
        <row r="3051">
          <cell r="AB3051" t="str">
            <v>CIELORRASOS [013]</v>
          </cell>
          <cell r="AE3051" t="str">
            <v>Subcontrato de yeseria y cielorraso [S/yeso]</v>
          </cell>
          <cell r="AF3051" t="str">
            <v>MO</v>
          </cell>
          <cell r="AJ3051" t="str">
            <v>-</v>
          </cell>
          <cell r="AN3051">
            <v>87791.984615384601</v>
          </cell>
        </row>
        <row r="3052">
          <cell r="AB3052" t="str">
            <v>CIELORRASOS [013]</v>
          </cell>
          <cell r="AE3052" t="str">
            <v>Subcontrato de yeseria y cielorraso [S/yeso]</v>
          </cell>
          <cell r="AF3052" t="str">
            <v>MO</v>
          </cell>
          <cell r="AJ3052" t="str">
            <v>-</v>
          </cell>
          <cell r="AN3052">
            <v>16839.998637820514</v>
          </cell>
        </row>
        <row r="3053">
          <cell r="AB3053" t="str">
            <v>AISLACIONES [010]</v>
          </cell>
          <cell r="AF3053" t="str">
            <v>MAT</v>
          </cell>
          <cell r="AJ3053" t="str">
            <v>-</v>
          </cell>
          <cell r="AN3053">
            <v>6846.389785198764</v>
          </cell>
        </row>
        <row r="3054">
          <cell r="AB3054" t="str">
            <v>CIELORRASOS [013]</v>
          </cell>
          <cell r="AF3054" t="str">
            <v>MAT</v>
          </cell>
          <cell r="AJ3054" t="str">
            <v>-</v>
          </cell>
          <cell r="AN3054">
            <v>362.24999999999994</v>
          </cell>
        </row>
        <row r="3055">
          <cell r="AB3055" t="str">
            <v>CIELORRASOS [013]</v>
          </cell>
          <cell r="AF3055" t="str">
            <v>MAT</v>
          </cell>
          <cell r="AJ3055" t="str">
            <v>-</v>
          </cell>
          <cell r="AN3055">
            <v>1014.2999999999998</v>
          </cell>
        </row>
        <row r="3056">
          <cell r="AB3056" t="str">
            <v>AISLACIONES [010]</v>
          </cell>
          <cell r="AF3056" t="str">
            <v>MAT</v>
          </cell>
          <cell r="AJ3056" t="str">
            <v>-</v>
          </cell>
          <cell r="AN3056">
            <v>1354.8564044124246</v>
          </cell>
        </row>
        <row r="3057">
          <cell r="AB3057" t="str">
            <v>AISLACIONES [010]</v>
          </cell>
          <cell r="AF3057" t="str">
            <v>MAT</v>
          </cell>
          <cell r="AJ3057" t="str">
            <v>-</v>
          </cell>
          <cell r="AN3057">
            <v>354.84347521536881</v>
          </cell>
        </row>
        <row r="3058">
          <cell r="AB3058" t="str">
            <v>AISLACIONES [010]</v>
          </cell>
          <cell r="AF3058" t="str">
            <v>MAT</v>
          </cell>
          <cell r="AJ3058" t="str">
            <v>-</v>
          </cell>
          <cell r="AN3058">
            <v>448.77250886409541</v>
          </cell>
        </row>
        <row r="3059">
          <cell r="AB3059" t="str">
            <v>REVOQUES [011]</v>
          </cell>
          <cell r="AC3059" t="str">
            <v>Revoque con terminacion yeso Alpress [RECOQ9]</v>
          </cell>
          <cell r="AE3059" t="str">
            <v>Revoque Yeso Alpress Durlock [RevYeso]</v>
          </cell>
          <cell r="AF3059" t="str">
            <v>MAT</v>
          </cell>
          <cell r="AJ3059" t="str">
            <v>REVOQUES [011]Revoque con terminacion yeso Alpress [RECOQ9]Revoque Yeso Alpress Durlock [RevYeso]</v>
          </cell>
          <cell r="AN3059">
            <v>118684.20899999999</v>
          </cell>
        </row>
        <row r="3060">
          <cell r="AB3060" t="str">
            <v>SERVICIOS VARIOS [002]</v>
          </cell>
          <cell r="AC3060" t="str">
            <v>ALARMA + Camaras e Internet [03VA000029]</v>
          </cell>
          <cell r="AE3060" t="str">
            <v>Indice Gral Construccion CAC [IGralCAC]</v>
          </cell>
          <cell r="AF3060" t="str">
            <v>GG</v>
          </cell>
          <cell r="AJ3060" t="str">
            <v>SERVICIOS VARIOS [002]ALARMA + Camaras e Internet [03VA000029]Indice Gral Construccion CAC [IGralCAC]</v>
          </cell>
          <cell r="AN3060">
            <v>1969.9079201464581</v>
          </cell>
        </row>
        <row r="3061">
          <cell r="AB3061" t="str">
            <v>INSTALACION SANITARIA [028]</v>
          </cell>
          <cell r="AE3061" t="str">
            <v>Ud subcontrato por instalacion sanitaria [SCSanit]</v>
          </cell>
          <cell r="AF3061" t="str">
            <v>MO</v>
          </cell>
          <cell r="AJ3061" t="str">
            <v>-</v>
          </cell>
          <cell r="AN3061">
            <v>25810.137500000001</v>
          </cell>
        </row>
        <row r="3062">
          <cell r="AE3062" t="str">
            <v>Sub Albañileria [S/mamp]</v>
          </cell>
          <cell r="AF3062" t="str">
            <v>MO</v>
          </cell>
          <cell r="AJ3062" t="str">
            <v>-</v>
          </cell>
          <cell r="AN3062">
            <v>179750</v>
          </cell>
        </row>
        <row r="3063">
          <cell r="AB3063" t="str">
            <v>REVOQUES [011]</v>
          </cell>
          <cell r="AC3063" t="str">
            <v>Revoque Parex 3en1 [REVOQ7]</v>
          </cell>
          <cell r="AE3063" t="str">
            <v>Mortero Parex ESTILO 4D [Parex4D]</v>
          </cell>
          <cell r="AF3063" t="str">
            <v>MAT</v>
          </cell>
          <cell r="AJ3063" t="str">
            <v>REVOQUES [011]Revoque Parex 3en1 [REVOQ7]Mortero Parex ESTILO 4D [Parex4D]</v>
          </cell>
          <cell r="AN3063">
            <v>65414.56162499998</v>
          </cell>
        </row>
        <row r="3064">
          <cell r="AB3064" t="str">
            <v>CIELORRASOS [013]</v>
          </cell>
          <cell r="AE3064" t="str">
            <v>Subcontrato de yeseria y cielorraso [S/yeso]</v>
          </cell>
          <cell r="AF3064" t="str">
            <v>MO</v>
          </cell>
          <cell r="AJ3064" t="str">
            <v>-</v>
          </cell>
          <cell r="AN3064">
            <v>113614.5</v>
          </cell>
        </row>
        <row r="3065">
          <cell r="AB3065" t="str">
            <v>Ventas y Administracion [038]</v>
          </cell>
          <cell r="AC3065" t="str">
            <v>Gastos de publicidad [Publicidad]</v>
          </cell>
          <cell r="AE3065" t="str">
            <v>Indice Gral Construccion CAC [IGralCAC]</v>
          </cell>
          <cell r="AF3065" t="str">
            <v>GG</v>
          </cell>
          <cell r="AJ3065" t="str">
            <v>Ventas y Administracion [038]Gastos de publicidad [Publicidad]Indice Gral Construccion CAC [IGralCAC]</v>
          </cell>
          <cell r="AN3065">
            <v>11856.827085029285</v>
          </cell>
        </row>
        <row r="3066">
          <cell r="AB3066" t="str">
            <v>Ventas y Administracion [038]</v>
          </cell>
          <cell r="AC3066" t="str">
            <v>Mensual estudio contable [EstCont]</v>
          </cell>
          <cell r="AE3066" t="str">
            <v>Indice Gral Construccion CAC [IGralCAC]</v>
          </cell>
          <cell r="AF3066" t="str">
            <v>GG</v>
          </cell>
          <cell r="AJ3066" t="str">
            <v>Ventas y Administracion [038]Mensual estudio contable [EstCont]Indice Gral Construccion CAC [IGralCAC]</v>
          </cell>
          <cell r="AN3066">
            <v>16445.54140226639</v>
          </cell>
        </row>
        <row r="3067">
          <cell r="AB3067" t="str">
            <v>Ventas y Administracion [038]</v>
          </cell>
          <cell r="AC3067" t="str">
            <v>Mensual estudio contable [EstCont]</v>
          </cell>
          <cell r="AE3067" t="str">
            <v>Indice Gral Construccion CAC [IGralCAC]</v>
          </cell>
          <cell r="AF3067" t="str">
            <v>GG</v>
          </cell>
          <cell r="AJ3067" t="str">
            <v>Ventas y Administracion [038]Mensual estudio contable [EstCont]Indice Gral Construccion CAC [IGralCAC]</v>
          </cell>
          <cell r="AN3067">
            <v>16447.986108881862</v>
          </cell>
        </row>
        <row r="3068">
          <cell r="AB3068" t="str">
            <v>HERRAJES [024]</v>
          </cell>
          <cell r="AE3068" t="str">
            <v>Indice Gral Construccion CAC [IGralCAC]</v>
          </cell>
          <cell r="AF3068" t="str">
            <v>GG</v>
          </cell>
          <cell r="AJ3068" t="str">
            <v>-</v>
          </cell>
          <cell r="AN3068">
            <v>-59048.245683819732</v>
          </cell>
        </row>
        <row r="3069">
          <cell r="AB3069" t="str">
            <v>HERRAJES [024]</v>
          </cell>
          <cell r="AE3069" t="str">
            <v>Indice Gral Construccion CAC [IGralCAC]</v>
          </cell>
          <cell r="AF3069" t="str">
            <v>GG</v>
          </cell>
          <cell r="AJ3069" t="str">
            <v>-</v>
          </cell>
          <cell r="AN3069">
            <v>97617.893014766116</v>
          </cell>
        </row>
        <row r="3070">
          <cell r="AB3070" t="str">
            <v>HERRAJES [024]</v>
          </cell>
          <cell r="AE3070" t="str">
            <v>Indice Gral Construccion CAC [IGralCAC]</v>
          </cell>
          <cell r="AF3070" t="str">
            <v>GG</v>
          </cell>
          <cell r="AJ3070" t="str">
            <v>-</v>
          </cell>
          <cell r="AN3070">
            <v>833.42493227986267</v>
          </cell>
        </row>
        <row r="3071">
          <cell r="AB3071" t="str">
            <v>CIELORRASOS [013]</v>
          </cell>
          <cell r="AF3071" t="str">
            <v>MAT</v>
          </cell>
          <cell r="AJ3071" t="str">
            <v>-</v>
          </cell>
          <cell r="AN3071">
            <v>1811.2499999999998</v>
          </cell>
        </row>
        <row r="3072">
          <cell r="AB3072" t="str">
            <v>CIELORRASOS [013]</v>
          </cell>
          <cell r="AF3072" t="str">
            <v>MAT</v>
          </cell>
          <cell r="AJ3072" t="str">
            <v>-</v>
          </cell>
          <cell r="AN3072">
            <v>289.79999999999995</v>
          </cell>
        </row>
        <row r="3073">
          <cell r="AB3073" t="str">
            <v>CIELORRASOS [013]</v>
          </cell>
          <cell r="AF3073" t="str">
            <v>MAT</v>
          </cell>
          <cell r="AJ3073" t="str">
            <v>-</v>
          </cell>
          <cell r="AN3073">
            <v>5699.3999999999987</v>
          </cell>
        </row>
        <row r="3074">
          <cell r="AB3074" t="str">
            <v>CIELORRASOS [013]</v>
          </cell>
          <cell r="AF3074" t="str">
            <v>MAT</v>
          </cell>
          <cell r="AJ3074" t="str">
            <v>-</v>
          </cell>
          <cell r="AN3074">
            <v>573.56249999999989</v>
          </cell>
        </row>
        <row r="3075">
          <cell r="AB3075" t="str">
            <v>CIELORRASOS [013]</v>
          </cell>
          <cell r="AF3075" t="str">
            <v>MAT</v>
          </cell>
          <cell r="AJ3075" t="str">
            <v>-</v>
          </cell>
          <cell r="AN3075">
            <v>173.87999999999997</v>
          </cell>
        </row>
        <row r="3076">
          <cell r="AB3076" t="str">
            <v>PINTURA [033]</v>
          </cell>
          <cell r="AC3076" t="str">
            <v>Pintura Mano de Obra [03PN001011MO]</v>
          </cell>
          <cell r="AE3076" t="str">
            <v>Indice Mano de Obra Construccion CAC [IMoCAC]</v>
          </cell>
          <cell r="AF3076" t="str">
            <v>MO</v>
          </cell>
          <cell r="AJ3076" t="str">
            <v>PINTURA [033]Pintura Mano de Obra [03PN001011MO]Indice Mano de Obra Construccion CAC [IMoCAC]</v>
          </cell>
          <cell r="AN3076">
            <v>225000</v>
          </cell>
        </row>
        <row r="3077">
          <cell r="AB3077" t="str">
            <v>Ventas y Administracion [038]</v>
          </cell>
          <cell r="AC3077" t="str">
            <v>Gastos de publicidad [Publicidad]</v>
          </cell>
          <cell r="AE3077" t="str">
            <v>Indice Gral Construccion CAC [IGralCAC]</v>
          </cell>
          <cell r="AF3077" t="str">
            <v>GG</v>
          </cell>
          <cell r="AJ3077" t="str">
            <v>Ventas y Administracion [038]Gastos de publicidad [Publicidad]Indice Gral Construccion CAC [IGralCAC]</v>
          </cell>
          <cell r="AN3077">
            <v>5806.178211741144</v>
          </cell>
        </row>
        <row r="3078">
          <cell r="AB3078" t="str">
            <v>PRELIMINARES [004]</v>
          </cell>
          <cell r="AF3078" t="str">
            <v>MAT</v>
          </cell>
          <cell r="AJ3078" t="str">
            <v>-</v>
          </cell>
          <cell r="AN3078">
            <v>578.80160099999989</v>
          </cell>
        </row>
        <row r="3079">
          <cell r="AB3079" t="str">
            <v>CIELORRASOS [013]</v>
          </cell>
          <cell r="AE3079" t="str">
            <v>Subcontrato de yeseria y cielorraso [S/yeso]</v>
          </cell>
          <cell r="AF3079" t="str">
            <v>MO</v>
          </cell>
          <cell r="AJ3079" t="str">
            <v>-</v>
          </cell>
          <cell r="AN3079">
            <v>35686.074999999997</v>
          </cell>
        </row>
        <row r="3080">
          <cell r="AB3080" t="str">
            <v>AISLACIONES [010]</v>
          </cell>
          <cell r="AF3080" t="str">
            <v>MAT</v>
          </cell>
          <cell r="AJ3080" t="str">
            <v>-</v>
          </cell>
          <cell r="AN3080">
            <v>1590.4586249999998</v>
          </cell>
        </row>
        <row r="3081">
          <cell r="AB3081" t="str">
            <v>AISLACIONES [010]</v>
          </cell>
          <cell r="AF3081" t="str">
            <v>MAT</v>
          </cell>
          <cell r="AJ3081" t="str">
            <v>-</v>
          </cell>
          <cell r="AN3081">
            <v>13741.555274999997</v>
          </cell>
        </row>
        <row r="3082">
          <cell r="AB3082" t="str">
            <v>AISLACIONES [010]</v>
          </cell>
          <cell r="AF3082" t="str">
            <v>MAT</v>
          </cell>
          <cell r="AJ3082" t="str">
            <v>-</v>
          </cell>
          <cell r="AN3082">
            <v>21873.313715399996</v>
          </cell>
        </row>
        <row r="3083">
          <cell r="AE3083" t="str">
            <v>Sub Albañileria [S/mamp]</v>
          </cell>
          <cell r="AF3083" t="str">
            <v>MO</v>
          </cell>
          <cell r="AJ3083" t="str">
            <v>-</v>
          </cell>
          <cell r="AN3083">
            <v>141500</v>
          </cell>
        </row>
        <row r="3084">
          <cell r="AB3084" t="str">
            <v>SERVICIOS VARIOS [002]</v>
          </cell>
          <cell r="AC3084" t="str">
            <v>ALARMA + Camaras e Internet [03VA000029]</v>
          </cell>
          <cell r="AE3084" t="str">
            <v>Indice Gral Construccion CAC [IGralCAC]</v>
          </cell>
          <cell r="AF3084" t="str">
            <v>GG</v>
          </cell>
          <cell r="AJ3084" t="str">
            <v>SERVICIOS VARIOS [002]ALARMA + Camaras e Internet [03VA000029]Indice Gral Construccion CAC [IGralCAC]</v>
          </cell>
          <cell r="AN3084">
            <v>3111.4392271739989</v>
          </cell>
        </row>
        <row r="3085">
          <cell r="AB3085" t="str">
            <v>PINTURA [033]</v>
          </cell>
          <cell r="AC3085" t="str">
            <v>Pintura Mano de Obra [03PN001011MO]</v>
          </cell>
          <cell r="AE3085" t="str">
            <v>Indice Mano de Obra Construccion CAC [IMoCAC]</v>
          </cell>
          <cell r="AF3085" t="str">
            <v>MO</v>
          </cell>
          <cell r="AJ3085" t="str">
            <v>PINTURA [033]Pintura Mano de Obra [03PN001011MO]Indice Mano de Obra Construccion CAC [IMoCAC]</v>
          </cell>
          <cell r="AN3085">
            <v>225000</v>
          </cell>
        </row>
        <row r="3086">
          <cell r="AB3086" t="str">
            <v>ESTRUCTURAS [008]</v>
          </cell>
          <cell r="AC3086" t="str">
            <v>Curaciones varias de estructuras [EST42]</v>
          </cell>
          <cell r="AE3086" t="str">
            <v>Indice Materiales Construccion CAC [IMatCAC]</v>
          </cell>
          <cell r="AF3086" t="str">
            <v>MAT</v>
          </cell>
          <cell r="AJ3086" t="str">
            <v>ESTRUCTURAS [008]Curaciones varias de estructuras [EST42]Indice Materiales Construccion CAC [IMatCAC]</v>
          </cell>
          <cell r="AN3086">
            <v>46562.842199999992</v>
          </cell>
        </row>
        <row r="3087">
          <cell r="AB3087" t="str">
            <v>ESTRUCTURAS [008]</v>
          </cell>
          <cell r="AC3087" t="str">
            <v>Curaciones varias de estructuras [EST42]</v>
          </cell>
          <cell r="AE3087" t="str">
            <v>Indice Materiales Construccion CAC [IMatCAC]</v>
          </cell>
          <cell r="AF3087" t="str">
            <v>MAT</v>
          </cell>
          <cell r="AJ3087" t="str">
            <v>ESTRUCTURAS [008]Curaciones varias de estructuras [EST42]Indice Materiales Construccion CAC [IMatCAC]</v>
          </cell>
          <cell r="AN3087">
            <v>18975.741749999997</v>
          </cell>
        </row>
        <row r="3088">
          <cell r="AB3088" t="str">
            <v>ESTRUCTURAS [008]</v>
          </cell>
          <cell r="AC3088" t="str">
            <v>Curaciones varias de estructuras [EST42]</v>
          </cell>
          <cell r="AE3088" t="str">
            <v>Indice Materiales Construccion CAC [IMatCAC]</v>
          </cell>
          <cell r="AF3088" t="str">
            <v>MAT</v>
          </cell>
          <cell r="AJ3088" t="str">
            <v>ESTRUCTURAS [008]Curaciones varias de estructuras [EST42]Indice Materiales Construccion CAC [IMatCAC]</v>
          </cell>
          <cell r="AN3088">
            <v>4378.443299999999</v>
          </cell>
        </row>
        <row r="3089">
          <cell r="AB3089" t="str">
            <v>ESTRUCTURAS [008]</v>
          </cell>
          <cell r="AC3089" t="str">
            <v>Curaciones varias de estructuras [EST42]</v>
          </cell>
          <cell r="AE3089" t="str">
            <v>Indice Materiales Construccion CAC [IMatCAC]</v>
          </cell>
          <cell r="AF3089" t="str">
            <v>MAT</v>
          </cell>
          <cell r="AJ3089" t="str">
            <v>ESTRUCTURAS [008]Curaciones varias de estructuras [EST42]Indice Materiales Construccion CAC [IMatCAC]</v>
          </cell>
          <cell r="AN3089">
            <v>4206.5918999999994</v>
          </cell>
        </row>
        <row r="3090">
          <cell r="AB3090" t="str">
            <v>ESTRUCTURAS [008]</v>
          </cell>
          <cell r="AC3090" t="str">
            <v>Curaciones varias de estructuras [EST42]</v>
          </cell>
          <cell r="AE3090" t="str">
            <v>Indice Materiales Construccion CAC [IMatCAC]</v>
          </cell>
          <cell r="AF3090" t="str">
            <v>MAT</v>
          </cell>
          <cell r="AJ3090" t="str">
            <v>ESTRUCTURAS [008]Curaciones varias de estructuras [EST42]Indice Materiales Construccion CAC [IMatCAC]</v>
          </cell>
          <cell r="AN3090">
            <v>11640.710549999998</v>
          </cell>
        </row>
        <row r="3091">
          <cell r="AB3091" t="str">
            <v>ESTRUCTURAS [008]</v>
          </cell>
          <cell r="AC3091" t="str">
            <v>Curaciones varias de estructuras [EST42]</v>
          </cell>
          <cell r="AE3091" t="str">
            <v>Indice Materiales Construccion CAC [IMatCAC]</v>
          </cell>
          <cell r="AF3091" t="str">
            <v>MAT</v>
          </cell>
          <cell r="AJ3091" t="str">
            <v>ESTRUCTURAS [008]Curaciones varias de estructuras [EST42]Indice Materiales Construccion CAC [IMatCAC]</v>
          </cell>
          <cell r="AN3091">
            <v>18975.741749999997</v>
          </cell>
        </row>
        <row r="3092">
          <cell r="AB3092" t="str">
            <v>PISOS Y ZOCALOS [015]</v>
          </cell>
          <cell r="AE3092" t="str">
            <v>Pegamento Weber para porcellanato (llana n°10) [PegamPorcell]</v>
          </cell>
          <cell r="AF3092" t="str">
            <v>MAT</v>
          </cell>
          <cell r="AJ3092" t="str">
            <v>-</v>
          </cell>
          <cell r="AN3092">
            <v>120697.11149999997</v>
          </cell>
        </row>
        <row r="3093">
          <cell r="AB3093" t="str">
            <v>TERMODINAMICA [030]</v>
          </cell>
          <cell r="AE3093" t="str">
            <v>Indice Gral Construccion CAC [IGralCAC]</v>
          </cell>
          <cell r="AF3093" t="str">
            <v>GG</v>
          </cell>
          <cell r="AJ3093" t="str">
            <v>-</v>
          </cell>
          <cell r="AN3093">
            <v>4343.9013967639457</v>
          </cell>
        </row>
        <row r="3094">
          <cell r="AB3094" t="str">
            <v>TERMODINAMICA [030]</v>
          </cell>
          <cell r="AE3094" t="str">
            <v>Indice Gral Construccion CAC [IGralCAC]</v>
          </cell>
          <cell r="AF3094" t="str">
            <v>GG</v>
          </cell>
          <cell r="AJ3094" t="str">
            <v>-</v>
          </cell>
          <cell r="AN3094">
            <v>252.55041691112376</v>
          </cell>
        </row>
        <row r="3095">
          <cell r="AB3095" t="str">
            <v>Ventas y Administracion [038]</v>
          </cell>
          <cell r="AC3095" t="str">
            <v>Fiduciario [Fiduciario]</v>
          </cell>
          <cell r="AE3095" t="str">
            <v>Indice Gral Construccion CAC [IGralCAC]</v>
          </cell>
          <cell r="AF3095" t="str">
            <v>GG</v>
          </cell>
          <cell r="AJ3095" t="str">
            <v>Ventas y Administracion [038]Fiduciario [Fiduciario]Indice Gral Construccion CAC [IGralCAC]</v>
          </cell>
          <cell r="AN3095">
            <v>18213.06428525117</v>
          </cell>
        </row>
        <row r="3096">
          <cell r="AB3096" t="str">
            <v>CIELORRASOS [013]</v>
          </cell>
          <cell r="AE3096" t="str">
            <v>Subcontrato de yeseria y cielorraso [S/yeso]</v>
          </cell>
          <cell r="AF3096" t="str">
            <v>MO</v>
          </cell>
          <cell r="AJ3096" t="str">
            <v>-</v>
          </cell>
          <cell r="AN3096">
            <v>67712.55</v>
          </cell>
        </row>
        <row r="3097">
          <cell r="AB3097" t="str">
            <v>PISOS Y ZOCALOS [015]</v>
          </cell>
          <cell r="AC3097" t="str">
            <v>PISO PARA RAMPA TIPO BLANGINO 40X40 [PisoBlangino]</v>
          </cell>
          <cell r="AE3097" t="str">
            <v>Piso tipo blangino 40 x 40 para rampa [PisoBlangi]</v>
          </cell>
          <cell r="AF3097" t="str">
            <v>MAT</v>
          </cell>
          <cell r="AJ3097" t="str">
            <v>PISOS Y ZOCALOS [015]PISO PARA RAMPA TIPO BLANGINO 40X40 [PisoBlangino]Piso tipo blangino 40 x 40 para rampa [PisoBlangi]</v>
          </cell>
          <cell r="AN3097">
            <v>233469.46425599992</v>
          </cell>
        </row>
        <row r="3098">
          <cell r="AB3098" t="str">
            <v>SERVICIOS VARIOS [002]</v>
          </cell>
          <cell r="AC3098" t="str">
            <v>FLETES [03VA000032]</v>
          </cell>
          <cell r="AE3098" t="str">
            <v>Indice Gral Construccion CAC [IGralCAC]</v>
          </cell>
          <cell r="AF3098" t="str">
            <v>GG</v>
          </cell>
          <cell r="AJ3098" t="str">
            <v>SERVICIOS VARIOS [002]FLETES [03VA000032]Indice Gral Construccion CAC [IGralCAC]</v>
          </cell>
          <cell r="AN3098">
            <v>22442.406730014191</v>
          </cell>
        </row>
        <row r="3099">
          <cell r="AB3099" t="str">
            <v>Ventas y Administracion [038]</v>
          </cell>
          <cell r="AC3099" t="str">
            <v>Gastos bancarios [Banco]</v>
          </cell>
          <cell r="AE3099" t="str">
            <v>Indice Gral Construccion CAC [IGralCAC]</v>
          </cell>
          <cell r="AF3099" t="str">
            <v>GG</v>
          </cell>
          <cell r="AJ3099" t="str">
            <v>Ventas y Administracion [038]Gastos bancarios [Banco]Indice Gral Construccion CAC [IGralCAC]</v>
          </cell>
          <cell r="AN3099">
            <v>1650.1769654422199</v>
          </cell>
        </row>
        <row r="3100">
          <cell r="AB3100" t="str">
            <v>INSTALACION SANITARIA [028]</v>
          </cell>
          <cell r="AE3100" t="str">
            <v>Ud subcontrato por instalacion sanitaria [SCSanit]</v>
          </cell>
          <cell r="AF3100" t="str">
            <v>MO</v>
          </cell>
          <cell r="AJ3100" t="str">
            <v>-</v>
          </cell>
          <cell r="AN3100">
            <v>25812.5</v>
          </cell>
        </row>
        <row r="3101">
          <cell r="AB3101" t="str">
            <v>SERVICIOS VARIOS [002]</v>
          </cell>
          <cell r="AC3101" t="str">
            <v>ALQUILER DE AUTOELEVADOR [03VA000034]</v>
          </cell>
          <cell r="AE3101" t="str">
            <v>Indice Gral Construccion CAC [IGralCAC]</v>
          </cell>
          <cell r="AF3101" t="str">
            <v>GG</v>
          </cell>
          <cell r="AJ3101" t="str">
            <v>SERVICIOS VARIOS [002]ALQUILER DE AUTOELEVADOR [03VA000034]Indice Gral Construccion CAC [IGralCAC]</v>
          </cell>
          <cell r="AN3101">
            <v>4278.2365770724218</v>
          </cell>
        </row>
        <row r="3102">
          <cell r="AB3102" t="str">
            <v>TASA DE DERECHOS Y SERVICIOS [001]</v>
          </cell>
          <cell r="AC3102" t="str">
            <v>TASAS, DERECHOS, SERVICIOS [98TD000001]</v>
          </cell>
          <cell r="AE3102" t="str">
            <v>Indice Gral Construccion CAC [IGralCAC]</v>
          </cell>
          <cell r="AF3102" t="str">
            <v>GG</v>
          </cell>
          <cell r="AJ3102" t="str">
            <v>TASA DE DERECHOS Y SERVICIOS [001]TASAS, DERECHOS, SERVICIOS [98TD000001]Indice Gral Construccion CAC [IGralCAC]</v>
          </cell>
          <cell r="AN3102">
            <v>542.72486863433016</v>
          </cell>
        </row>
        <row r="3103">
          <cell r="AB3103" t="str">
            <v>TASA DE DERECHOS Y SERVICIOS [001]</v>
          </cell>
          <cell r="AC3103" t="str">
            <v>TASAS, DERECHOS, SERVICIOS [98TD000001]</v>
          </cell>
          <cell r="AE3103" t="str">
            <v>Indice Gral Construccion CAC [IGralCAC]</v>
          </cell>
          <cell r="AF3103" t="str">
            <v>GG</v>
          </cell>
          <cell r="AJ3103" t="str">
            <v>TASA DE DERECHOS Y SERVICIOS [001]TASAS, DERECHOS, SERVICIOS [98TD000001]Indice Gral Construccion CAC [IGralCAC]</v>
          </cell>
          <cell r="AN3103">
            <v>515.83309586416055</v>
          </cell>
        </row>
        <row r="3104">
          <cell r="AB3104" t="str">
            <v>TASA DE DERECHOS Y SERVICIOS [001]</v>
          </cell>
          <cell r="AC3104" t="str">
            <v>TASAS, DERECHOS, SERVICIOS [98TD000001]</v>
          </cell>
          <cell r="AE3104" t="str">
            <v>Indice Gral Construccion CAC [IGralCAC]</v>
          </cell>
          <cell r="AF3104" t="str">
            <v>GG</v>
          </cell>
          <cell r="AJ3104" t="str">
            <v>TASA DE DERECHOS Y SERVICIOS [001]TASAS, DERECHOS, SERVICIOS [98TD000001]Indice Gral Construccion CAC [IGralCAC]</v>
          </cell>
          <cell r="AN3104">
            <v>515.83309586416055</v>
          </cell>
        </row>
        <row r="3105">
          <cell r="AB3105" t="str">
            <v>TASA DE DERECHOS Y SERVICIOS [001]</v>
          </cell>
          <cell r="AC3105" t="str">
            <v>TASAS, DERECHOS, SERVICIOS [98TD000001]</v>
          </cell>
          <cell r="AE3105" t="str">
            <v>Indice Gral Construccion CAC [IGralCAC]</v>
          </cell>
          <cell r="AF3105" t="str">
            <v>GG</v>
          </cell>
          <cell r="AJ3105" t="str">
            <v>TASA DE DERECHOS Y SERVICIOS [001]TASAS, DERECHOS, SERVICIOS [98TD000001]Indice Gral Construccion CAC [IGralCAC]</v>
          </cell>
          <cell r="AN3105">
            <v>515.83309586416055</v>
          </cell>
        </row>
        <row r="3106">
          <cell r="AB3106" t="str">
            <v>SERVICIOS VARIOS [002]</v>
          </cell>
          <cell r="AC3106" t="str">
            <v>FLETES [03VA000032]</v>
          </cell>
          <cell r="AE3106" t="str">
            <v>Indice Gral Construccion CAC [IGralCAC]</v>
          </cell>
          <cell r="AF3106" t="str">
            <v>GG</v>
          </cell>
          <cell r="AJ3106" t="str">
            <v>SERVICIOS VARIOS [002]FLETES [03VA000032]Indice Gral Construccion CAC [IGralCAC]</v>
          </cell>
          <cell r="AN3106">
            <v>146.68239692819733</v>
          </cell>
        </row>
        <row r="3107">
          <cell r="AB3107" t="str">
            <v>SERVICIOS VARIOS [002]</v>
          </cell>
          <cell r="AC3107" t="str">
            <v>FLETES [03VA000032]</v>
          </cell>
          <cell r="AE3107" t="str">
            <v>Indice Gral Construccion CAC [IGralCAC]</v>
          </cell>
          <cell r="AF3107" t="str">
            <v>GG</v>
          </cell>
          <cell r="AJ3107" t="str">
            <v>SERVICIOS VARIOS [002]FLETES [03VA000032]Indice Gral Construccion CAC [IGralCAC]</v>
          </cell>
          <cell r="AN3107">
            <v>232.24712846964576</v>
          </cell>
        </row>
        <row r="3108">
          <cell r="AE3108" t="str">
            <v>Sub Albañileria [S/mamp]</v>
          </cell>
          <cell r="AF3108" t="str">
            <v>MO</v>
          </cell>
          <cell r="AJ3108" t="str">
            <v>-</v>
          </cell>
          <cell r="AN3108">
            <v>213875</v>
          </cell>
        </row>
        <row r="3109">
          <cell r="AB3109" t="str">
            <v>CARPINTERIA METALICA [022]</v>
          </cell>
          <cell r="AF3109" t="str">
            <v>MAT</v>
          </cell>
          <cell r="AJ3109" t="str">
            <v>-</v>
          </cell>
          <cell r="AN3109">
            <v>17387.999999999996</v>
          </cell>
        </row>
        <row r="3110">
          <cell r="AB3110" t="str">
            <v>HERRERIA [023]</v>
          </cell>
          <cell r="AE3110" t="str">
            <v>Indice Gral Construccion CAC [IGralCAC]</v>
          </cell>
          <cell r="AF3110" t="str">
            <v>GG</v>
          </cell>
          <cell r="AJ3110" t="str">
            <v>-</v>
          </cell>
          <cell r="AN3110">
            <v>29336.479385639464</v>
          </cell>
        </row>
        <row r="3111">
          <cell r="AB3111" t="str">
            <v>CARPINTERIA DE MADERA [019]</v>
          </cell>
          <cell r="AC3111" t="str">
            <v>Puertas de 80 marco de madera [PuertaMad80]</v>
          </cell>
          <cell r="AE3111" t="str">
            <v>Indice Materiales Construccion CAC [IMatCAC]</v>
          </cell>
          <cell r="AF3111" t="str">
            <v>MAT</v>
          </cell>
          <cell r="AJ3111" t="str">
            <v>CARPINTERIA DE MADERA [019]Puertas de 80 marco de madera [PuertaMad80]Indice Materiales Construccion CAC [IMatCAC]</v>
          </cell>
          <cell r="AN3111">
            <v>18112.499999999996</v>
          </cell>
        </row>
        <row r="3112">
          <cell r="AB3112" t="str">
            <v>TASA DE DERECHOS Y SERVICIOS [001]</v>
          </cell>
          <cell r="AC3112" t="str">
            <v>PERMISOS MUNICIPALES [03VA000100]</v>
          </cell>
          <cell r="AE3112" t="str">
            <v>Indice Gral Construccion CAC [IGralCAC]</v>
          </cell>
          <cell r="AF3112" t="str">
            <v>GG</v>
          </cell>
          <cell r="AJ3112" t="str">
            <v>TASA DE DERECHOS Y SERVICIOS [001]PERMISOS MUNICIPALES [03VA000100]Indice Gral Construccion CAC [IGralCAC]</v>
          </cell>
          <cell r="AN3112">
            <v>427.82365770724221</v>
          </cell>
        </row>
        <row r="3113">
          <cell r="AB3113" t="str">
            <v>TASA DE DERECHOS Y SERVICIOS [001]</v>
          </cell>
          <cell r="AC3113" t="str">
            <v>PERMISOS MUNICIPALES [03VA000100]</v>
          </cell>
          <cell r="AE3113" t="str">
            <v>Indice Gral Construccion CAC [IGralCAC]</v>
          </cell>
          <cell r="AF3113" t="str">
            <v>GG</v>
          </cell>
          <cell r="AJ3113" t="str">
            <v>TASA DE DERECHOS Y SERVICIOS [001]PERMISOS MUNICIPALES [03VA000100]Indice Gral Construccion CAC [IGralCAC]</v>
          </cell>
          <cell r="AN3113">
            <v>183.35299616024668</v>
          </cell>
        </row>
        <row r="3114">
          <cell r="AB3114" t="str">
            <v>Ventas y Administracion [038]</v>
          </cell>
          <cell r="AC3114" t="str">
            <v>COMERCIALIZACION [98TD000007]</v>
          </cell>
          <cell r="AE3114" t="str">
            <v>Indice Gral Construccion CAC [IGralCAC]</v>
          </cell>
          <cell r="AF3114" t="str">
            <v>GG</v>
          </cell>
          <cell r="AJ3114" t="str">
            <v>Ventas y Administracion [038]COMERCIALIZACION [98TD000007]Indice Gral Construccion CAC [IGralCAC]</v>
          </cell>
          <cell r="AN3114">
            <v>160128.2833132821</v>
          </cell>
        </row>
        <row r="3115">
          <cell r="AB3115" t="str">
            <v>SERVICIOS VARIOS [002]</v>
          </cell>
          <cell r="AC3115" t="str">
            <v>FLETES [03VA000032]</v>
          </cell>
          <cell r="AE3115" t="str">
            <v>Indice Gral Construccion CAC [IGralCAC]</v>
          </cell>
          <cell r="AF3115" t="str">
            <v>GG</v>
          </cell>
          <cell r="AJ3115" t="str">
            <v>SERVICIOS VARIOS [002]FLETES [03VA000032]Indice Gral Construccion CAC [IGralCAC]</v>
          </cell>
          <cell r="AN3115">
            <v>256.6941946243453</v>
          </cell>
        </row>
        <row r="3116">
          <cell r="AB3116" t="str">
            <v>HERRERIA [023]</v>
          </cell>
          <cell r="AC3116" t="str">
            <v>Cajas de 45x35x20 c/puerta cerrojo [CajasMed]</v>
          </cell>
          <cell r="AE3116" t="str">
            <v>Indice Gral Construccion CAC [IGralCAC]</v>
          </cell>
          <cell r="AF3116" t="str">
            <v>GG</v>
          </cell>
          <cell r="AJ3116" t="str">
            <v>HERRERIA [023]Cajas de 45x35x20 c/puerta cerrojo [CajasMed]Indice Gral Construccion CAC [IGralCAC]</v>
          </cell>
          <cell r="AN3116">
            <v>26891.772770169511</v>
          </cell>
        </row>
        <row r="3117">
          <cell r="AB3117" t="str">
            <v>CIELORRASOS [013]</v>
          </cell>
          <cell r="AF3117" t="str">
            <v>MAT</v>
          </cell>
          <cell r="AJ3117" t="str">
            <v>-</v>
          </cell>
          <cell r="AN3117">
            <v>3984.7499999999995</v>
          </cell>
        </row>
        <row r="3118">
          <cell r="AB3118" t="str">
            <v>TASA DE DERECHOS Y SERVICIOS [001]</v>
          </cell>
          <cell r="AC3118" t="str">
            <v>PERMISOS MUNICIPALES [03VA000100]</v>
          </cell>
          <cell r="AE3118" t="str">
            <v>Indice Gral Construccion CAC [IGralCAC]</v>
          </cell>
          <cell r="AF3118" t="str">
            <v>GG</v>
          </cell>
          <cell r="AJ3118" t="str">
            <v>TASA DE DERECHOS Y SERVICIOS [001]PERMISOS MUNICIPALES [03VA000100]Indice Gral Construccion CAC [IGralCAC]</v>
          </cell>
          <cell r="AN3118">
            <v>2444.7066154699555</v>
          </cell>
        </row>
        <row r="3119">
          <cell r="AE3119" t="str">
            <v>Sub Albañileria [S/mamp]</v>
          </cell>
          <cell r="AF3119" t="str">
            <v>MO</v>
          </cell>
          <cell r="AJ3119" t="str">
            <v>-</v>
          </cell>
          <cell r="AN3119">
            <v>33687.5</v>
          </cell>
        </row>
        <row r="3120">
          <cell r="AB3120" t="str">
            <v>TASA DE DERECHOS Y SERVICIOS [001]</v>
          </cell>
          <cell r="AC3120" t="str">
            <v>IIBB [IIBB]</v>
          </cell>
          <cell r="AE3120" t="str">
            <v>Indice Gral Construccion CAC [IGralCAC]</v>
          </cell>
          <cell r="AF3120" t="str">
            <v>GG</v>
          </cell>
          <cell r="AJ3120" t="str">
            <v>TASA DE DERECHOS Y SERVICIOS [001]IIBB [IIBB]Indice Gral Construccion CAC [IGralCAC]</v>
          </cell>
          <cell r="AN3120">
            <v>228974.94978250461</v>
          </cell>
        </row>
        <row r="3121">
          <cell r="AB3121" t="str">
            <v>TASA DE DERECHOS Y SERVICIOS [001]</v>
          </cell>
          <cell r="AC3121" t="str">
            <v>TEM [TEM]</v>
          </cell>
          <cell r="AE3121" t="str">
            <v>Indice Gral Construccion CAC [IGralCAC]</v>
          </cell>
          <cell r="AF3121" t="str">
            <v>GG</v>
          </cell>
          <cell r="AJ3121" t="str">
            <v>TASA DE DERECHOS Y SERVICIOS [001]TEM [TEM]Indice Gral Construccion CAC [IGralCAC]</v>
          </cell>
          <cell r="AN3121">
            <v>103761.84411603367</v>
          </cell>
        </row>
        <row r="3122">
          <cell r="AE3122" t="str">
            <v>Sub Albañileria [S/mamp]</v>
          </cell>
          <cell r="AF3122" t="str">
            <v>MO</v>
          </cell>
          <cell r="AJ3122" t="str">
            <v>-</v>
          </cell>
          <cell r="AN3122">
            <v>281143.75</v>
          </cell>
        </row>
        <row r="3123">
          <cell r="AB3123" t="str">
            <v>CIELORRASOS [013]</v>
          </cell>
          <cell r="AE3123" t="str">
            <v>Subcontrato de yeseria y cielorraso [S/yeso]</v>
          </cell>
          <cell r="AF3123" t="str">
            <v>MO</v>
          </cell>
          <cell r="AJ3123" t="str">
            <v>-</v>
          </cell>
          <cell r="AN3123">
            <v>27500</v>
          </cell>
        </row>
        <row r="3124">
          <cell r="AB3124" t="str">
            <v>CARPINTERIA DE MADERA [019]</v>
          </cell>
          <cell r="AC3124" t="str">
            <v>Puertas de 80 marco de madera [PuertaMad80]</v>
          </cell>
          <cell r="AE3124" t="str">
            <v>Indice Materiales Construccion CAC [IMatCAC]</v>
          </cell>
          <cell r="AF3124" t="str">
            <v>MAT</v>
          </cell>
          <cell r="AJ3124" t="str">
            <v>CARPINTERIA DE MADERA [019]Puertas de 80 marco de madera [PuertaMad80]Indice Materiales Construccion CAC [IMatCAC]</v>
          </cell>
          <cell r="AN3124">
            <v>18112.499999999996</v>
          </cell>
        </row>
        <row r="3125">
          <cell r="AB3125" t="str">
            <v>CIELORRASOS [013]</v>
          </cell>
          <cell r="AE3125" t="str">
            <v>Subcontrato de yeseria y cielorraso [S/yeso]</v>
          </cell>
          <cell r="AF3125" t="str">
            <v>MO</v>
          </cell>
          <cell r="AJ3125" t="str">
            <v>-</v>
          </cell>
          <cell r="AN3125">
            <v>-77250</v>
          </cell>
        </row>
        <row r="3126">
          <cell r="AB3126" t="str">
            <v>CIELORRASOS [013]</v>
          </cell>
          <cell r="AE3126" t="str">
            <v>Subcontrato de yeseria y cielorraso [S/yeso]</v>
          </cell>
          <cell r="AF3126" t="str">
            <v>MO</v>
          </cell>
          <cell r="AJ3126" t="str">
            <v>-</v>
          </cell>
          <cell r="AN3126">
            <v>12287.5</v>
          </cell>
        </row>
        <row r="3127">
          <cell r="AB3127" t="str">
            <v>SERVICIOS VARIOS [002]</v>
          </cell>
          <cell r="AC3127" t="str">
            <v>FLETES [03VA000032]</v>
          </cell>
          <cell r="AE3127" t="str">
            <v>Indice Gral Construccion CAC [IGralCAC]</v>
          </cell>
          <cell r="AF3127" t="str">
            <v>GG</v>
          </cell>
          <cell r="AJ3127" t="str">
            <v>SERVICIOS VARIOS [002]FLETES [03VA000032]Indice Gral Construccion CAC [IGralCAC]</v>
          </cell>
          <cell r="AN3127">
            <v>244.47066154699556</v>
          </cell>
        </row>
        <row r="3128">
          <cell r="AJ3128" t="str">
            <v>-</v>
          </cell>
        </row>
        <row r="3129">
          <cell r="AJ3129" t="str">
            <v>-</v>
          </cell>
        </row>
        <row r="3130">
          <cell r="AJ3130" t="str">
            <v>-</v>
          </cell>
        </row>
        <row r="3131">
          <cell r="AJ3131" t="str">
            <v>-</v>
          </cell>
        </row>
        <row r="3132">
          <cell r="AJ3132" t="str">
            <v>-</v>
          </cell>
        </row>
        <row r="3133">
          <cell r="AJ3133" t="str">
            <v>-</v>
          </cell>
        </row>
        <row r="3134">
          <cell r="AJ3134" t="str">
            <v>-</v>
          </cell>
        </row>
        <row r="3135">
          <cell r="AJ3135" t="str">
            <v>-</v>
          </cell>
        </row>
        <row r="3136">
          <cell r="AJ3136" t="str">
            <v>-</v>
          </cell>
        </row>
        <row r="3137">
          <cell r="AJ3137" t="str">
            <v>-</v>
          </cell>
        </row>
        <row r="3138">
          <cell r="AJ3138" t="str">
            <v>-</v>
          </cell>
        </row>
        <row r="3139">
          <cell r="AJ3139" t="str">
            <v>-</v>
          </cell>
        </row>
        <row r="3140">
          <cell r="AJ3140" t="str">
            <v>-</v>
          </cell>
        </row>
        <row r="3141">
          <cell r="AJ3141" t="str">
            <v>-</v>
          </cell>
        </row>
        <row r="3142">
          <cell r="AJ3142" t="str">
            <v>-</v>
          </cell>
        </row>
        <row r="3143">
          <cell r="AJ3143" t="str">
            <v>-</v>
          </cell>
        </row>
        <row r="3144">
          <cell r="AJ3144" t="str">
            <v>-</v>
          </cell>
        </row>
        <row r="3145">
          <cell r="AJ3145" t="str">
            <v>-</v>
          </cell>
        </row>
        <row r="3146">
          <cell r="AJ3146" t="str">
            <v>-</v>
          </cell>
        </row>
        <row r="3147">
          <cell r="AJ3147" t="str">
            <v>-</v>
          </cell>
        </row>
        <row r="3148">
          <cell r="AJ3148" t="str">
            <v>-</v>
          </cell>
        </row>
        <row r="3149">
          <cell r="AJ3149" t="str">
            <v>-</v>
          </cell>
        </row>
        <row r="3150">
          <cell r="AJ3150" t="str">
            <v>-</v>
          </cell>
        </row>
        <row r="3151">
          <cell r="AJ3151" t="str">
            <v>-</v>
          </cell>
        </row>
        <row r="3152">
          <cell r="AJ3152" t="str">
            <v>-</v>
          </cell>
        </row>
        <row r="3153">
          <cell r="AJ3153" t="str">
            <v>-</v>
          </cell>
        </row>
        <row r="3154">
          <cell r="AJ3154" t="str">
            <v>-</v>
          </cell>
        </row>
        <row r="3155">
          <cell r="AJ3155" t="str">
            <v>-</v>
          </cell>
        </row>
        <row r="3156">
          <cell r="AJ3156" t="str">
            <v>-</v>
          </cell>
        </row>
        <row r="3157">
          <cell r="AJ3157" t="str">
            <v>-</v>
          </cell>
        </row>
        <row r="3158">
          <cell r="AJ3158" t="str">
            <v>-</v>
          </cell>
        </row>
        <row r="3159">
          <cell r="AJ3159" t="str">
            <v>-</v>
          </cell>
        </row>
        <row r="3160">
          <cell r="AJ3160" t="str">
            <v>-</v>
          </cell>
        </row>
        <row r="3161">
          <cell r="AJ3161" t="str">
            <v>-</v>
          </cell>
        </row>
        <row r="3162">
          <cell r="AJ3162" t="str">
            <v>-</v>
          </cell>
        </row>
        <row r="3163">
          <cell r="AJ3163" t="str">
            <v>-</v>
          </cell>
        </row>
        <row r="3164">
          <cell r="AJ3164" t="str">
            <v>-</v>
          </cell>
        </row>
        <row r="3165">
          <cell r="AJ3165" t="str">
            <v>-</v>
          </cell>
        </row>
        <row r="3166">
          <cell r="AJ3166" t="str">
            <v>-</v>
          </cell>
        </row>
        <row r="3167">
          <cell r="AJ3167" t="str">
            <v>-</v>
          </cell>
        </row>
        <row r="3168">
          <cell r="AJ3168" t="str">
            <v>-</v>
          </cell>
        </row>
        <row r="3169">
          <cell r="AJ3169" t="str">
            <v>-</v>
          </cell>
        </row>
        <row r="3170">
          <cell r="AJ3170" t="str">
            <v>-</v>
          </cell>
        </row>
        <row r="3171">
          <cell r="AJ3171" t="str">
            <v>-</v>
          </cell>
        </row>
        <row r="3172">
          <cell r="AJ3172" t="str">
            <v>-</v>
          </cell>
        </row>
        <row r="3173">
          <cell r="AJ3173" t="str">
            <v>-</v>
          </cell>
        </row>
        <row r="3174">
          <cell r="AJ3174" t="str">
            <v>-</v>
          </cell>
        </row>
        <row r="3175">
          <cell r="AJ3175" t="str">
            <v>-</v>
          </cell>
        </row>
        <row r="3176">
          <cell r="AJ3176" t="str">
            <v>-</v>
          </cell>
        </row>
        <row r="3177">
          <cell r="AJ3177" t="str">
            <v>-</v>
          </cell>
        </row>
        <row r="3178">
          <cell r="AJ3178" t="str">
            <v>-</v>
          </cell>
        </row>
      </sheetData>
      <sheetData sheetId="21"/>
      <sheetData sheetId="22"/>
      <sheetData sheetId="23"/>
      <sheetData sheetId="24" refreshError="1"/>
      <sheetData sheetId="25" refreshError="1"/>
      <sheetData sheetId="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/>
  </sheetPr>
  <dimension ref="A1:W473"/>
  <sheetViews>
    <sheetView tabSelected="1" topLeftCell="B1" zoomScale="85" zoomScaleNormal="85" workbookViewId="0">
      <pane ySplit="5" topLeftCell="A6" activePane="bottomLeft" state="frozen"/>
      <selection activeCell="G26" sqref="G26"/>
      <selection pane="bottomLeft" activeCell="Q468" sqref="Q468"/>
    </sheetView>
  </sheetViews>
  <sheetFormatPr baseColWidth="10" defaultColWidth="9.140625" defaultRowHeight="12.75"/>
  <cols>
    <col min="1" max="1" width="43.140625" style="1" hidden="1" customWidth="1"/>
    <col min="2" max="2" width="11.7109375" style="1" customWidth="1"/>
    <col min="3" max="3" width="17.5703125" style="1" customWidth="1"/>
    <col min="4" max="4" width="11.7109375" style="1" customWidth="1"/>
    <col min="5" max="5" width="43" style="37" customWidth="1"/>
    <col min="6" max="6" width="7.85546875" style="1" customWidth="1"/>
    <col min="7" max="7" width="13.7109375" style="31" customWidth="1"/>
    <col min="8" max="8" width="9.42578125" style="31" hidden="1" customWidth="1"/>
    <col min="9" max="9" width="11.7109375" style="31" hidden="1" customWidth="1"/>
    <col min="10" max="11" width="13.85546875" style="31" hidden="1" customWidth="1"/>
    <col min="12" max="12" width="16.5703125" style="31" customWidth="1"/>
    <col min="13" max="13" width="24.42578125" style="31" customWidth="1"/>
    <col min="14" max="14" width="0" style="1" hidden="1" customWidth="1"/>
    <col min="15" max="16" width="9.140625" style="1"/>
    <col min="17" max="17" width="17.140625" style="1" customWidth="1"/>
    <col min="18" max="18" width="9.28515625" style="1" bestFit="1" customWidth="1"/>
    <col min="19" max="16384" width="9.140625" style="1"/>
  </cols>
  <sheetData>
    <row r="1" spans="1:17" ht="16.5" thickBot="1">
      <c r="A1" s="1" t="s">
        <v>0</v>
      </c>
      <c r="B1" s="2" t="s">
        <v>1</v>
      </c>
      <c r="D1" s="3"/>
      <c r="E1" s="38" t="s">
        <v>2</v>
      </c>
      <c r="F1" s="44"/>
      <c r="G1" s="45"/>
      <c r="H1" s="4"/>
      <c r="I1" s="4"/>
      <c r="J1" s="4"/>
      <c r="K1" s="4"/>
      <c r="L1" s="5"/>
      <c r="M1" s="6"/>
    </row>
    <row r="2" spans="1:17" ht="16.5" thickBot="1">
      <c r="A2" s="1" t="s">
        <v>3</v>
      </c>
      <c r="B2" s="2" t="s">
        <v>1379</v>
      </c>
      <c r="D2" s="7"/>
      <c r="E2" s="46">
        <v>44136</v>
      </c>
      <c r="F2" s="39" t="s">
        <v>1378</v>
      </c>
      <c r="G2" s="40"/>
      <c r="H2" s="4"/>
      <c r="I2" s="4"/>
      <c r="J2" s="4"/>
      <c r="K2" s="4"/>
      <c r="L2" s="5"/>
      <c r="M2" s="8">
        <f>+M473</f>
        <v>331168942.51115602</v>
      </c>
    </row>
    <row r="3" spans="1:17" ht="16.5" thickBot="1">
      <c r="D3" s="7"/>
      <c r="F3" s="41" t="s">
        <v>4</v>
      </c>
      <c r="G3" s="42"/>
      <c r="H3" s="4"/>
      <c r="I3" s="4"/>
      <c r="J3" s="4"/>
      <c r="K3" s="4"/>
      <c r="L3" s="5"/>
      <c r="M3" s="9">
        <v>8165.0469999999996</v>
      </c>
    </row>
    <row r="4" spans="1:17" ht="16.5" thickBot="1">
      <c r="D4" s="10"/>
      <c r="E4" s="12" t="s">
        <v>6</v>
      </c>
      <c r="F4" s="41" t="s">
        <v>5</v>
      </c>
      <c r="G4" s="43"/>
      <c r="H4" s="47" t="s">
        <v>7</v>
      </c>
      <c r="I4" s="48"/>
      <c r="J4" s="48" t="s">
        <v>8</v>
      </c>
      <c r="K4" s="49"/>
      <c r="L4" s="13"/>
      <c r="M4" s="11">
        <f>+M2/M3</f>
        <v>40559.343076795034</v>
      </c>
    </row>
    <row r="5" spans="1:17" s="17" customFormat="1">
      <c r="A5" s="1" t="s">
        <v>9</v>
      </c>
      <c r="B5" s="14" t="s">
        <v>10</v>
      </c>
      <c r="C5" s="14" t="s">
        <v>11</v>
      </c>
      <c r="D5" s="14" t="s">
        <v>12</v>
      </c>
      <c r="E5" s="15" t="s">
        <v>13</v>
      </c>
      <c r="F5" s="15" t="s">
        <v>14</v>
      </c>
      <c r="G5" s="16" t="s">
        <v>15</v>
      </c>
      <c r="H5" s="14" t="s">
        <v>16</v>
      </c>
      <c r="I5" s="14" t="s">
        <v>17</v>
      </c>
      <c r="J5" s="14" t="s">
        <v>16</v>
      </c>
      <c r="K5" s="14" t="s">
        <v>17</v>
      </c>
      <c r="L5" s="14" t="s">
        <v>18</v>
      </c>
      <c r="M5" s="14" t="s">
        <v>19</v>
      </c>
    </row>
    <row r="6" spans="1:17" ht="15" hidden="1">
      <c r="A6" s="1" t="str">
        <f t="shared" ref="A6" si="0">E6&amp;" ["&amp;C6&amp;"]"</f>
        <v>TASA DE DERECHOS Y SERVICIOS [001]</v>
      </c>
      <c r="B6" s="18" t="s">
        <v>20</v>
      </c>
      <c r="C6" s="19" t="s">
        <v>21</v>
      </c>
      <c r="D6" s="19" t="s">
        <v>22</v>
      </c>
      <c r="E6" s="20" t="s">
        <v>23</v>
      </c>
      <c r="F6" s="19" t="s">
        <v>24</v>
      </c>
      <c r="G6" s="21">
        <v>1</v>
      </c>
      <c r="H6" s="22"/>
      <c r="I6" s="22"/>
      <c r="J6" s="23"/>
      <c r="K6" s="23"/>
      <c r="L6" s="24">
        <f>ROUND(SUM(M7:M21),0)</f>
        <v>34214240</v>
      </c>
      <c r="M6" s="25">
        <f t="shared" ref="M6:M69" si="1">G6*L6</f>
        <v>34214240</v>
      </c>
    </row>
    <row r="7" spans="1:17" ht="15">
      <c r="A7" s="1" t="str">
        <f>E7&amp;" ["&amp;C7&amp;"]"</f>
        <v>TASAS, DERECHOS, SERVICIOS [98TD000001]</v>
      </c>
      <c r="B7" s="50" t="s">
        <v>25</v>
      </c>
      <c r="C7" s="51" t="s">
        <v>26</v>
      </c>
      <c r="D7" s="26" t="s">
        <v>1380</v>
      </c>
      <c r="E7" s="52" t="s">
        <v>28</v>
      </c>
      <c r="F7" s="51" t="s">
        <v>29</v>
      </c>
      <c r="G7" s="53">
        <v>1</v>
      </c>
      <c r="H7" s="29" t="e">
        <f>+J7/G7</f>
        <v>#VALUE!</v>
      </c>
      <c r="I7" s="29" t="e">
        <f>+K7/G7</f>
        <v>#VALUE!</v>
      </c>
      <c r="J7" s="29" t="e">
        <f>+SUMIFS([1]BD!$I$6:$I$56591,[1]BD!$E$6:$E$56591,$J$5,[1]BD!$B$6:$B$56591,A7,[1]BD!$A$6:$A$56591,$A$6)</f>
        <v>#VALUE!</v>
      </c>
      <c r="K7" s="29" t="e">
        <f t="shared" ref="K7:K21" si="2">+M7-J7</f>
        <v>#VALUE!</v>
      </c>
      <c r="L7" s="54">
        <f>+N7/G7</f>
        <v>3394056.1128661414</v>
      </c>
      <c r="M7" s="25">
        <f t="shared" si="1"/>
        <v>3394056.1128661414</v>
      </c>
      <c r="N7" s="1">
        <v>3394056.1128661414</v>
      </c>
    </row>
    <row r="8" spans="1:17" ht="15">
      <c r="A8" s="1" t="str">
        <f t="shared" ref="A8:A71" si="3">E8&amp;" ["&amp;C8&amp;"]"</f>
        <v>PERMISOS MUNICIPALES [03VA000100]</v>
      </c>
      <c r="B8" s="50" t="s">
        <v>30</v>
      </c>
      <c r="C8" s="51" t="s">
        <v>31</v>
      </c>
      <c r="D8" s="26" t="s">
        <v>1380</v>
      </c>
      <c r="E8" s="52" t="s">
        <v>32</v>
      </c>
      <c r="F8" s="51" t="s">
        <v>29</v>
      </c>
      <c r="G8" s="53">
        <v>50</v>
      </c>
      <c r="H8" s="29" t="e">
        <f t="shared" ref="H8:H10" si="4">+J8/G8</f>
        <v>#VALUE!</v>
      </c>
      <c r="I8" s="29" t="e">
        <f t="shared" ref="I8:I10" si="5">+K8/G8</f>
        <v>#VALUE!</v>
      </c>
      <c r="J8" s="29" t="e">
        <f>+SUMIFS([1]BD!$I$6:$I$56591,[1]BD!$E$6:$E$56591,$J$5,[1]BD!$B$6:$B$56591,A8,[1]BD!$A$6:$A$56591,$A$6)</f>
        <v>#VALUE!</v>
      </c>
      <c r="K8" s="29" t="e">
        <f t="shared" si="2"/>
        <v>#VALUE!</v>
      </c>
      <c r="L8" s="54">
        <f>+N8/G8</f>
        <v>18621.616320708661</v>
      </c>
      <c r="M8" s="25">
        <f t="shared" si="1"/>
        <v>931080.81603543309</v>
      </c>
      <c r="N8" s="1">
        <v>931080.81603543297</v>
      </c>
    </row>
    <row r="9" spans="1:17" ht="15">
      <c r="A9" s="1" t="str">
        <f t="shared" si="3"/>
        <v>ANTEPROYECTO [98TD000002]</v>
      </c>
      <c r="B9" s="50" t="s">
        <v>33</v>
      </c>
      <c r="C9" s="51" t="s">
        <v>34</v>
      </c>
      <c r="D9" s="26" t="s">
        <v>1380</v>
      </c>
      <c r="E9" s="52" t="s">
        <v>35</v>
      </c>
      <c r="F9" s="51" t="s">
        <v>29</v>
      </c>
      <c r="G9" s="53">
        <v>1</v>
      </c>
      <c r="H9" s="29" t="e">
        <f t="shared" si="4"/>
        <v>#VALUE!</v>
      </c>
      <c r="I9" s="29" t="e">
        <f t="shared" si="5"/>
        <v>#VALUE!</v>
      </c>
      <c r="J9" s="29" t="e">
        <f>+SUMIFS([1]BD!$I$6:$I$56591,[1]BD!$E$6:$E$56591,$J$5,[1]BD!$B$6:$B$56591,A9,[1]BD!$A$6:$A$56591,$A$6)</f>
        <v>#VALUE!</v>
      </c>
      <c r="K9" s="29" t="e">
        <f t="shared" si="2"/>
        <v>#VALUE!</v>
      </c>
      <c r="L9" s="54">
        <f>+N9/G9</f>
        <v>121966.37637519684</v>
      </c>
      <c r="M9" s="25">
        <f t="shared" si="1"/>
        <v>121966.37637519684</v>
      </c>
      <c r="N9" s="1">
        <v>121966.37637519684</v>
      </c>
    </row>
    <row r="10" spans="1:17" ht="15">
      <c r="A10" s="1" t="str">
        <f t="shared" si="3"/>
        <v>PROYECTO [98TD000003]</v>
      </c>
      <c r="B10" s="50" t="s">
        <v>36</v>
      </c>
      <c r="C10" s="51" t="s">
        <v>37</v>
      </c>
      <c r="D10" s="26" t="s">
        <v>1380</v>
      </c>
      <c r="E10" s="52" t="s">
        <v>38</v>
      </c>
      <c r="F10" s="51" t="s">
        <v>29</v>
      </c>
      <c r="G10" s="53">
        <v>0.7</v>
      </c>
      <c r="H10" s="29" t="e">
        <f t="shared" si="4"/>
        <v>#VALUE!</v>
      </c>
      <c r="I10" s="29" t="e">
        <f t="shared" si="5"/>
        <v>#VALUE!</v>
      </c>
      <c r="J10" s="29" t="e">
        <f>+SUMIFS([1]BD!$I$6:$I$56591,[1]BD!$E$6:$E$56591,$J$5,[1]BD!$B$6:$B$56591,A10,[1]BD!$A$6:$A$56591,$A$6)</f>
        <v>#VALUE!</v>
      </c>
      <c r="K10" s="29" t="e">
        <f t="shared" si="2"/>
        <v>#VALUE!</v>
      </c>
      <c r="L10" s="54">
        <f>+N10/G10</f>
        <v>2673930.5767819234</v>
      </c>
      <c r="M10" s="25">
        <f t="shared" si="1"/>
        <v>1871751.4037473463</v>
      </c>
      <c r="N10" s="1">
        <v>1871751.4037473463</v>
      </c>
      <c r="Q10" s="1">
        <f>SUMIF(D:D,"NO INCLUYO",M:M)</f>
        <v>59792084.708427548</v>
      </c>
    </row>
    <row r="11" spans="1:17" ht="15" hidden="1">
      <c r="A11" s="1" t="str">
        <f t="shared" si="3"/>
        <v>HONORARIOS ASESORAMIENTO OBRA [98TD001001]</v>
      </c>
      <c r="B11" s="1" t="s">
        <v>39</v>
      </c>
      <c r="C11" s="26" t="s">
        <v>40</v>
      </c>
      <c r="D11" s="26" t="s">
        <v>27</v>
      </c>
      <c r="E11" s="27" t="s">
        <v>41</v>
      </c>
      <c r="F11" s="26" t="s">
        <v>29</v>
      </c>
      <c r="G11" s="28">
        <v>0</v>
      </c>
      <c r="J11" s="29" t="e">
        <f>+SUMIFS([1]BD!$I$6:$I$56591,[1]BD!$E$6:$E$56591,$J$5,[1]BD!$B$6:$B$56591,A11,[1]BD!$A$6:$A$56591,$A$6)</f>
        <v>#VALUE!</v>
      </c>
      <c r="K11" s="29" t="e">
        <f t="shared" si="2"/>
        <v>#VALUE!</v>
      </c>
      <c r="L11" s="30"/>
      <c r="M11" s="25">
        <f t="shared" si="1"/>
        <v>0</v>
      </c>
    </row>
    <row r="12" spans="1:17" ht="15" hidden="1">
      <c r="A12" s="1" t="str">
        <f t="shared" si="3"/>
        <v>HONORARIOS [98TD000006]</v>
      </c>
      <c r="B12" s="1" t="s">
        <v>42</v>
      </c>
      <c r="C12" s="26" t="s">
        <v>43</v>
      </c>
      <c r="D12" s="26" t="s">
        <v>27</v>
      </c>
      <c r="E12" s="27" t="s">
        <v>44</v>
      </c>
      <c r="F12" s="26" t="s">
        <v>29</v>
      </c>
      <c r="G12" s="28">
        <v>0</v>
      </c>
      <c r="J12" s="29" t="e">
        <f>+SUMIFS([1]BD!$I$6:$I$56591,[1]BD!$E$6:$E$56591,$J$5,[1]BD!$B$6:$B$56591,A12,[1]BD!$A$6:$A$56591,$A$6)</f>
        <v>#VALUE!</v>
      </c>
      <c r="K12" s="29" t="e">
        <f t="shared" si="2"/>
        <v>#VALUE!</v>
      </c>
      <c r="L12" s="30"/>
      <c r="M12" s="25">
        <f t="shared" si="1"/>
        <v>0</v>
      </c>
    </row>
    <row r="13" spans="1:17" ht="15">
      <c r="A13" s="1" t="str">
        <f t="shared" si="3"/>
        <v>FINAL DE OBRA (P.H.) [98TD000005]</v>
      </c>
      <c r="B13" s="50" t="s">
        <v>45</v>
      </c>
      <c r="C13" s="51" t="s">
        <v>46</v>
      </c>
      <c r="D13" s="26" t="s">
        <v>1380</v>
      </c>
      <c r="E13" s="52" t="s">
        <v>47</v>
      </c>
      <c r="F13" s="51" t="s">
        <v>29</v>
      </c>
      <c r="G13" s="53">
        <v>1</v>
      </c>
      <c r="H13" s="29" t="e">
        <f>+J13/G13</f>
        <v>#VALUE!</v>
      </c>
      <c r="I13" s="29" t="e">
        <f>+K13/G13</f>
        <v>#VALUE!</v>
      </c>
      <c r="J13" s="29" t="e">
        <f>+SUMIFS([1]BD!$I$6:$I$56591,[1]BD!$E$6:$E$56591,$J$5,[1]BD!$B$6:$B$56591,A13,[1]BD!$A$6:$A$56591,$A$6)</f>
        <v>#VALUE!</v>
      </c>
      <c r="K13" s="29" t="e">
        <f t="shared" si="2"/>
        <v>#VALUE!</v>
      </c>
      <c r="L13" s="54">
        <f>+N13/G13</f>
        <v>1824461.4764288974</v>
      </c>
      <c r="M13" s="25">
        <f t="shared" si="1"/>
        <v>1824461.4764288974</v>
      </c>
      <c r="N13" s="1">
        <v>1824461.4764288974</v>
      </c>
      <c r="Q13" s="56">
        <f>+Q10/M3</f>
        <v>7322.9320919313204</v>
      </c>
    </row>
    <row r="14" spans="1:17" ht="15" hidden="1">
      <c r="A14" s="1" t="str">
        <f t="shared" si="3"/>
        <v>COMERCIALIZACION [98TD000007]</v>
      </c>
      <c r="B14" s="1" t="s">
        <v>48</v>
      </c>
      <c r="C14" s="26" t="s">
        <v>49</v>
      </c>
      <c r="D14" s="26" t="s">
        <v>27</v>
      </c>
      <c r="E14" s="27" t="s">
        <v>50</v>
      </c>
      <c r="F14" s="26" t="s">
        <v>29</v>
      </c>
      <c r="G14" s="28">
        <v>0</v>
      </c>
      <c r="J14" s="29" t="e">
        <f>+SUMIFS([1]BD!$I$6:$I$56591,[1]BD!$E$6:$E$56591,$J$5,[1]BD!$B$6:$B$56591,A14,[1]BD!$A$6:$A$56591,$A$6)</f>
        <v>#VALUE!</v>
      </c>
      <c r="K14" s="29" t="e">
        <f t="shared" si="2"/>
        <v>#VALUE!</v>
      </c>
      <c r="L14" s="30"/>
      <c r="M14" s="25">
        <f t="shared" si="1"/>
        <v>0</v>
      </c>
    </row>
    <row r="15" spans="1:17" ht="15">
      <c r="A15" s="1" t="str">
        <f t="shared" si="3"/>
        <v>OTROS [98TD000008]</v>
      </c>
      <c r="B15" s="50" t="s">
        <v>51</v>
      </c>
      <c r="C15" s="51" t="s">
        <v>52</v>
      </c>
      <c r="D15" s="26" t="s">
        <v>1380</v>
      </c>
      <c r="E15" s="52" t="s">
        <v>53</v>
      </c>
      <c r="F15" s="51" t="s">
        <v>29</v>
      </c>
      <c r="G15" s="53">
        <v>1</v>
      </c>
      <c r="H15" s="29" t="e">
        <f t="shared" ref="H15:H21" si="6">+J15/G15</f>
        <v>#VALUE!</v>
      </c>
      <c r="I15" s="29" t="e">
        <f t="shared" ref="I15:I21" si="7">+K15/G15</f>
        <v>#VALUE!</v>
      </c>
      <c r="J15" s="29" t="e">
        <f>+SUMIFS([1]BD!$I$6:$I$56591,[1]BD!$E$6:$E$56591,$J$5,[1]BD!$B$6:$B$56591,A15,[1]BD!$A$6:$A$56591,$A$6)</f>
        <v>#VALUE!</v>
      </c>
      <c r="K15" s="29" t="e">
        <f t="shared" si="2"/>
        <v>#VALUE!</v>
      </c>
      <c r="L15" s="54">
        <f t="shared" ref="L15:L21" si="8">+N15/G15</f>
        <v>2214431.6298712436</v>
      </c>
      <c r="M15" s="25">
        <f t="shared" si="1"/>
        <v>2214431.6298712436</v>
      </c>
      <c r="N15" s="1">
        <v>2214431.6298712436</v>
      </c>
    </row>
    <row r="16" spans="1:17" ht="15">
      <c r="A16" s="1" t="str">
        <f t="shared" si="3"/>
        <v>TEM [TEM]</v>
      </c>
      <c r="B16" s="50" t="s">
        <v>54</v>
      </c>
      <c r="C16" s="51" t="s">
        <v>55</v>
      </c>
      <c r="D16" s="26" t="s">
        <v>1380</v>
      </c>
      <c r="E16" s="52" t="s">
        <v>55</v>
      </c>
      <c r="F16" s="51" t="s">
        <v>56</v>
      </c>
      <c r="G16" s="53">
        <v>1</v>
      </c>
      <c r="H16" s="29" t="e">
        <f t="shared" si="6"/>
        <v>#VALUE!</v>
      </c>
      <c r="I16" s="29" t="e">
        <f t="shared" si="7"/>
        <v>#VALUE!</v>
      </c>
      <c r="J16" s="29" t="e">
        <f>+SUMIFS([1]BD!$I$6:$I$56591,[1]BD!$E$6:$E$56591,$J$5,[1]BD!$B$6:$B$56591,A16,[1]BD!$A$6:$A$56591,$A$6)</f>
        <v>#VALUE!</v>
      </c>
      <c r="K16" s="29" t="e">
        <f t="shared" si="2"/>
        <v>#VALUE!</v>
      </c>
      <c r="L16" s="54">
        <f t="shared" si="8"/>
        <v>4190064.0769842514</v>
      </c>
      <c r="M16" s="25">
        <f t="shared" si="1"/>
        <v>4190064.0769842514</v>
      </c>
      <c r="N16" s="1">
        <v>4190064.0769842514</v>
      </c>
      <c r="Q16" s="1">
        <f>46247-40066</f>
        <v>6181</v>
      </c>
    </row>
    <row r="17" spans="1:17" ht="15">
      <c r="A17" s="1" t="str">
        <f t="shared" si="3"/>
        <v>IIBB [IIBB]</v>
      </c>
      <c r="B17" s="50" t="s">
        <v>57</v>
      </c>
      <c r="C17" s="51" t="s">
        <v>58</v>
      </c>
      <c r="D17" s="26" t="s">
        <v>1380</v>
      </c>
      <c r="E17" s="52" t="s">
        <v>58</v>
      </c>
      <c r="F17" s="51" t="s">
        <v>56</v>
      </c>
      <c r="G17" s="53">
        <v>1</v>
      </c>
      <c r="H17" s="29" t="e">
        <f t="shared" si="6"/>
        <v>#VALUE!</v>
      </c>
      <c r="I17" s="29" t="e">
        <f t="shared" si="7"/>
        <v>#VALUE!</v>
      </c>
      <c r="J17" s="29" t="e">
        <f>+SUMIFS([1]BD!$I$6:$I$56591,[1]BD!$E$6:$E$56591,$J$5,[1]BD!$B$6:$B$56591,A17,[1]BD!$A$6:$A$56591,$A$6)</f>
        <v>#VALUE!</v>
      </c>
      <c r="K17" s="29" t="e">
        <f t="shared" si="2"/>
        <v>#VALUE!</v>
      </c>
      <c r="L17" s="54">
        <f t="shared" si="8"/>
        <v>10475561.002110235</v>
      </c>
      <c r="M17" s="25">
        <f t="shared" si="1"/>
        <v>10475561.002110235</v>
      </c>
      <c r="N17" s="1">
        <v>10475561.002110235</v>
      </c>
      <c r="Q17" s="1">
        <f>+Q16+47634-46247</f>
        <v>7568</v>
      </c>
    </row>
    <row r="18" spans="1:17" ht="15">
      <c r="A18" s="1" t="str">
        <f t="shared" si="3"/>
        <v>Servicio de provision de energia electrica [electricidad]</v>
      </c>
      <c r="B18" s="50" t="s">
        <v>59</v>
      </c>
      <c r="C18" s="51" t="s">
        <v>60</v>
      </c>
      <c r="D18" s="26" t="s">
        <v>1380</v>
      </c>
      <c r="E18" s="52" t="s">
        <v>61</v>
      </c>
      <c r="F18" s="51" t="s">
        <v>62</v>
      </c>
      <c r="G18" s="53">
        <v>50</v>
      </c>
      <c r="H18" s="29" t="e">
        <f t="shared" si="6"/>
        <v>#VALUE!</v>
      </c>
      <c r="I18" s="29" t="e">
        <f t="shared" si="7"/>
        <v>#VALUE!</v>
      </c>
      <c r="J18" s="29" t="e">
        <f>+SUMIFS([1]BD!$I$6:$I$56591,[1]BD!$E$6:$E$56591,$J$5,[1]BD!$B$6:$B$56591,A18,[1]BD!$A$6:$A$56591,$A$6)</f>
        <v>#VALUE!</v>
      </c>
      <c r="K18" s="29" t="e">
        <f t="shared" si="2"/>
        <v>#VALUE!</v>
      </c>
      <c r="L18" s="54">
        <f t="shared" si="8"/>
        <v>26116.756768346451</v>
      </c>
      <c r="M18" s="25">
        <f t="shared" si="1"/>
        <v>1305837.8384173226</v>
      </c>
      <c r="N18" s="1">
        <v>1305837.8384173226</v>
      </c>
      <c r="Q18" s="1">
        <f>+Q17+71889-68512</f>
        <v>10945</v>
      </c>
    </row>
    <row r="19" spans="1:17" ht="15">
      <c r="A19" s="1" t="str">
        <f t="shared" si="3"/>
        <v>Gastos conexionado de energia electrica [ConecElect]</v>
      </c>
      <c r="B19" s="50" t="s">
        <v>63</v>
      </c>
      <c r="C19" s="51" t="s">
        <v>64</v>
      </c>
      <c r="D19" s="26" t="s">
        <v>1380</v>
      </c>
      <c r="E19" s="52" t="s">
        <v>65</v>
      </c>
      <c r="F19" s="51" t="s">
        <v>56</v>
      </c>
      <c r="G19" s="53">
        <v>1</v>
      </c>
      <c r="H19" s="29" t="e">
        <f t="shared" si="6"/>
        <v>#VALUE!</v>
      </c>
      <c r="I19" s="29" t="e">
        <f t="shared" si="7"/>
        <v>#VALUE!</v>
      </c>
      <c r="J19" s="29" t="e">
        <f>+SUMIFS([1]BD!$I$6:$I$56591,[1]BD!$E$6:$E$56591,$J$5,[1]BD!$B$6:$B$56591,A19,[1]BD!$A$6:$A$56591,$A$6)</f>
        <v>#VALUE!</v>
      </c>
      <c r="K19" s="29" t="e">
        <f t="shared" si="2"/>
        <v>#VALUE!</v>
      </c>
      <c r="L19" s="54">
        <f t="shared" si="8"/>
        <v>1204878.6973972912</v>
      </c>
      <c r="M19" s="25">
        <f t="shared" si="1"/>
        <v>1204878.6973972912</v>
      </c>
      <c r="N19" s="1">
        <v>1204878.6973972912</v>
      </c>
      <c r="Q19" s="57">
        <f>+Q18+74129-71889</f>
        <v>13185</v>
      </c>
    </row>
    <row r="20" spans="1:17" ht="15">
      <c r="A20" s="1" t="str">
        <f t="shared" si="3"/>
        <v>IIGG Impuesto a las Ganancias [IIGG]</v>
      </c>
      <c r="B20" s="50" t="s">
        <v>66</v>
      </c>
      <c r="C20" s="51" t="s">
        <v>67</v>
      </c>
      <c r="D20" s="26" t="s">
        <v>1380</v>
      </c>
      <c r="E20" s="52" t="s">
        <v>68</v>
      </c>
      <c r="F20" s="51" t="s">
        <v>56</v>
      </c>
      <c r="G20" s="53">
        <v>1</v>
      </c>
      <c r="H20" s="29" t="e">
        <f t="shared" si="6"/>
        <v>#VALUE!</v>
      </c>
      <c r="I20" s="29" t="e">
        <f t="shared" si="7"/>
        <v>#VALUE!</v>
      </c>
      <c r="J20" s="29" t="e">
        <f>+SUMIFS([1]BD!$I$6:$I$56591,[1]BD!$E$6:$E$56591,$J$5,[1]BD!$B$6:$B$56591,A20,[1]BD!$A$6:$A$56591,$A$6)</f>
        <v>#VALUE!</v>
      </c>
      <c r="K20" s="29" t="e">
        <f t="shared" si="2"/>
        <v>#VALUE!</v>
      </c>
      <c r="L20" s="54">
        <f t="shared" si="8"/>
        <v>5344123.3172886604</v>
      </c>
      <c r="M20" s="25">
        <f t="shared" si="1"/>
        <v>5344123.3172886604</v>
      </c>
      <c r="N20" s="1">
        <v>5344123.3172886604</v>
      </c>
    </row>
    <row r="21" spans="1:17" ht="15">
      <c r="A21" s="1" t="str">
        <f t="shared" si="3"/>
        <v>Saldo remante de IVA [IVA]</v>
      </c>
      <c r="B21" s="50" t="s">
        <v>69</v>
      </c>
      <c r="C21" s="51" t="s">
        <v>70</v>
      </c>
      <c r="D21" s="26" t="s">
        <v>1380</v>
      </c>
      <c r="E21" s="52" t="s">
        <v>71</v>
      </c>
      <c r="F21" s="51" t="s">
        <v>56</v>
      </c>
      <c r="G21" s="53">
        <v>1</v>
      </c>
      <c r="H21" s="29" t="e">
        <f t="shared" si="6"/>
        <v>#VALUE!</v>
      </c>
      <c r="I21" s="29" t="e">
        <f t="shared" si="7"/>
        <v>#VALUE!</v>
      </c>
      <c r="J21" s="29" t="e">
        <f>+SUMIFS([1]BD!$I$6:$I$56591,[1]BD!$E$6:$E$56591,$J$5,[1]BD!$B$6:$B$56591,A21,[1]BD!$A$6:$A$56591,$A$6)</f>
        <v>#VALUE!</v>
      </c>
      <c r="K21" s="29" t="e">
        <f t="shared" si="2"/>
        <v>#VALUE!</v>
      </c>
      <c r="L21" s="54">
        <f t="shared" si="8"/>
        <v>1336026.8212256692</v>
      </c>
      <c r="M21" s="25">
        <f t="shared" si="1"/>
        <v>1336026.8212256692</v>
      </c>
      <c r="N21" s="1">
        <v>1336026.8212256692</v>
      </c>
    </row>
    <row r="22" spans="1:17" ht="15" hidden="1">
      <c r="A22" s="1" t="str">
        <f t="shared" si="3"/>
        <v>SERVICIOS VARIOS [002]</v>
      </c>
      <c r="B22" s="18" t="s">
        <v>72</v>
      </c>
      <c r="C22" s="19" t="s">
        <v>73</v>
      </c>
      <c r="D22" s="19" t="s">
        <v>22</v>
      </c>
      <c r="E22" s="20" t="s">
        <v>74</v>
      </c>
      <c r="F22" s="19" t="s">
        <v>24</v>
      </c>
      <c r="G22" s="21">
        <v>1</v>
      </c>
      <c r="H22" s="22"/>
      <c r="I22" s="22"/>
      <c r="J22" s="23"/>
      <c r="K22" s="23"/>
      <c r="L22" s="24">
        <f>ROUND(SUM(M23:M29),0)</f>
        <v>5436149</v>
      </c>
      <c r="M22" s="25">
        <f t="shared" si="1"/>
        <v>5436149</v>
      </c>
      <c r="N22" s="1">
        <v>0</v>
      </c>
    </row>
    <row r="23" spans="1:17" ht="15" hidden="1">
      <c r="A23" s="1" t="str">
        <f t="shared" si="3"/>
        <v>SERENO [03VA000028]</v>
      </c>
      <c r="B23" s="1" t="s">
        <v>75</v>
      </c>
      <c r="C23" s="26" t="s">
        <v>76</v>
      </c>
      <c r="D23" s="26" t="s">
        <v>27</v>
      </c>
      <c r="E23" s="27" t="s">
        <v>77</v>
      </c>
      <c r="F23" s="26" t="s">
        <v>29</v>
      </c>
      <c r="G23" s="28">
        <v>1</v>
      </c>
      <c r="H23" s="29" t="e">
        <f t="shared" ref="H23:H26" si="9">+J23/G23</f>
        <v>#VALUE!</v>
      </c>
      <c r="I23" s="29" t="e">
        <f t="shared" ref="I23:I26" si="10">+K23/G23</f>
        <v>#VALUE!</v>
      </c>
      <c r="J23" s="29" t="e">
        <f>+SUMIFS([1]BD!$I$6:$I$56591,[1]BD!$E$6:$E$56591,$J$5,[1]BD!$B$6:$B$56591,A23,[1]BD!$A$6:$A$56591,$A$22)</f>
        <v>#VALUE!</v>
      </c>
      <c r="K23" s="29" t="e">
        <f t="shared" ref="K23:K29" si="11">+M23-J23</f>
        <v>#VALUE!</v>
      </c>
      <c r="L23" s="30">
        <f>+N23/G23</f>
        <v>2316600</v>
      </c>
      <c r="M23" s="25">
        <f t="shared" si="1"/>
        <v>2316600</v>
      </c>
      <c r="N23" s="1">
        <v>2316600</v>
      </c>
    </row>
    <row r="24" spans="1:17" ht="15" hidden="1">
      <c r="A24" s="1" t="str">
        <f t="shared" si="3"/>
        <v>PAÑOLERO [03VA000035]</v>
      </c>
      <c r="B24" s="1" t="s">
        <v>78</v>
      </c>
      <c r="C24" s="26" t="s">
        <v>79</v>
      </c>
      <c r="D24" s="26" t="s">
        <v>27</v>
      </c>
      <c r="E24" s="27" t="s">
        <v>80</v>
      </c>
      <c r="F24" s="26" t="s">
        <v>62</v>
      </c>
      <c r="G24" s="28">
        <v>18</v>
      </c>
      <c r="H24" s="29" t="e">
        <f t="shared" si="9"/>
        <v>#VALUE!</v>
      </c>
      <c r="I24" s="29" t="e">
        <f t="shared" si="10"/>
        <v>#VALUE!</v>
      </c>
      <c r="J24" s="29" t="e">
        <f>+SUMIFS([1]BD!$I$6:$I$56591,[1]BD!$E$6:$E$56591,$J$5,[1]BD!$B$6:$B$56591,A24,[1]BD!$A$6:$A$56591,$A$22)</f>
        <v>#VALUE!</v>
      </c>
      <c r="K24" s="29" t="e">
        <f t="shared" si="11"/>
        <v>#VALUE!</v>
      </c>
      <c r="L24" s="30">
        <f>+N24/G24</f>
        <v>110214</v>
      </c>
      <c r="M24" s="25">
        <f t="shared" si="1"/>
        <v>1983852</v>
      </c>
      <c r="N24" s="1">
        <v>1983852</v>
      </c>
    </row>
    <row r="25" spans="1:17" ht="15" hidden="1">
      <c r="A25" s="1" t="str">
        <f t="shared" si="3"/>
        <v>ALARMA + Camaras e Internet [03VA000029]</v>
      </c>
      <c r="B25" s="1" t="s">
        <v>81</v>
      </c>
      <c r="C25" s="26" t="s">
        <v>82</v>
      </c>
      <c r="D25" s="26" t="s">
        <v>27</v>
      </c>
      <c r="E25" s="27" t="s">
        <v>83</v>
      </c>
      <c r="F25" s="26" t="s">
        <v>62</v>
      </c>
      <c r="G25" s="28">
        <v>50</v>
      </c>
      <c r="H25" s="29" t="e">
        <f t="shared" si="9"/>
        <v>#VALUE!</v>
      </c>
      <c r="I25" s="29" t="e">
        <f t="shared" si="10"/>
        <v>#VALUE!</v>
      </c>
      <c r="J25" s="29" t="e">
        <f>+SUMIFS([1]BD!$I$6:$I$56591,[1]BD!$E$6:$E$56591,$J$5,[1]BD!$B$6:$B$56591,A25,[1]BD!$A$6:$A$56591,$A$22)</f>
        <v>#VALUE!</v>
      </c>
      <c r="K25" s="29" t="e">
        <f t="shared" si="11"/>
        <v>#VALUE!</v>
      </c>
      <c r="L25" s="30">
        <f>+N25/G25</f>
        <v>7839.8367462992119</v>
      </c>
      <c r="M25" s="25">
        <f t="shared" si="1"/>
        <v>391991.8373149606</v>
      </c>
      <c r="N25" s="1">
        <v>391991.8373149606</v>
      </c>
    </row>
    <row r="26" spans="1:17" ht="15" hidden="1">
      <c r="A26" s="1" t="str">
        <f t="shared" si="3"/>
        <v>FLETES [03VA000032]</v>
      </c>
      <c r="B26" s="1" t="s">
        <v>84</v>
      </c>
      <c r="C26" s="26" t="s">
        <v>85</v>
      </c>
      <c r="D26" s="26" t="s">
        <v>27</v>
      </c>
      <c r="E26" s="27" t="s">
        <v>86</v>
      </c>
      <c r="F26" s="26" t="s">
        <v>29</v>
      </c>
      <c r="G26" s="28">
        <v>1</v>
      </c>
      <c r="H26" s="29" t="e">
        <f t="shared" si="9"/>
        <v>#VALUE!</v>
      </c>
      <c r="I26" s="29" t="e">
        <f t="shared" si="10"/>
        <v>#VALUE!</v>
      </c>
      <c r="J26" s="29" t="e">
        <f>+SUMIFS([1]BD!$I$6:$I$56591,[1]BD!$E$6:$E$56591,$J$5,[1]BD!$B$6:$B$56591,A26,[1]BD!$A$6:$A$56591,$A$22)</f>
        <v>#VALUE!</v>
      </c>
      <c r="K26" s="29" t="e">
        <f t="shared" si="11"/>
        <v>#VALUE!</v>
      </c>
      <c r="L26" s="30">
        <f>+N26/G26</f>
        <v>382372.40572440939</v>
      </c>
      <c r="M26" s="25">
        <f t="shared" si="1"/>
        <v>382372.40572440939</v>
      </c>
      <c r="N26" s="1">
        <v>382372.40572440939</v>
      </c>
    </row>
    <row r="27" spans="1:17" ht="15" hidden="1">
      <c r="A27" s="1" t="str">
        <f t="shared" si="3"/>
        <v>ALQUILER DE AUTOELEVADOR [03VA000034]</v>
      </c>
      <c r="B27" s="1" t="s">
        <v>87</v>
      </c>
      <c r="C27" s="26" t="s">
        <v>88</v>
      </c>
      <c r="D27" s="26" t="s">
        <v>27</v>
      </c>
      <c r="E27" s="27" t="s">
        <v>89</v>
      </c>
      <c r="F27" s="26" t="s">
        <v>90</v>
      </c>
      <c r="G27" s="28">
        <v>0</v>
      </c>
      <c r="J27" s="29" t="e">
        <f>+SUMIFS([1]BD!$I$6:$I$56591,[1]BD!$E$6:$E$56591,$J$5,[1]BD!$B$6:$B$56591,A27,[1]BD!$A$6:$A$56591,$A$22)</f>
        <v>#VALUE!</v>
      </c>
      <c r="K27" s="29" t="e">
        <f t="shared" si="11"/>
        <v>#VALUE!</v>
      </c>
      <c r="L27" s="30"/>
      <c r="M27" s="25">
        <f t="shared" si="1"/>
        <v>0</v>
      </c>
    </row>
    <row r="28" spans="1:17" ht="15" hidden="1">
      <c r="A28" s="1" t="str">
        <f t="shared" si="3"/>
        <v>SERVICIO DE LIMPIEZA FINAL DE OBRA [03VA004002]</v>
      </c>
      <c r="B28" s="1" t="s">
        <v>91</v>
      </c>
      <c r="C28" s="26" t="s">
        <v>92</v>
      </c>
      <c r="D28" s="26" t="s">
        <v>27</v>
      </c>
      <c r="E28" s="27" t="s">
        <v>93</v>
      </c>
      <c r="F28" s="26" t="s">
        <v>29</v>
      </c>
      <c r="G28" s="28">
        <v>1</v>
      </c>
      <c r="H28" s="29" t="e">
        <f>+J28/G28</f>
        <v>#VALUE!</v>
      </c>
      <c r="I28" s="29" t="e">
        <f>+K28/G28</f>
        <v>#VALUE!</v>
      </c>
      <c r="J28" s="29" t="e">
        <f>+SUMIFS([1]BD!$I$6:$I$56591,[1]BD!$E$6:$E$56591,$J$5,[1]BD!$B$6:$B$56591,A28,[1]BD!$A$6:$A$56591,$A$22)</f>
        <v>#VALUE!</v>
      </c>
      <c r="K28" s="29" t="e">
        <f t="shared" si="11"/>
        <v>#VALUE!</v>
      </c>
      <c r="L28" s="30">
        <f>+N28/G28</f>
        <v>361332.73800000001</v>
      </c>
      <c r="M28" s="25">
        <f t="shared" si="1"/>
        <v>361332.73800000001</v>
      </c>
      <c r="N28" s="1">
        <v>361332.73800000001</v>
      </c>
    </row>
    <row r="29" spans="1:17" ht="15" hidden="1">
      <c r="A29" s="1" t="str">
        <f t="shared" si="3"/>
        <v>SHOWROOM [03VA003101]</v>
      </c>
      <c r="B29" s="1" t="s">
        <v>94</v>
      </c>
      <c r="C29" s="26" t="s">
        <v>95</v>
      </c>
      <c r="D29" s="26" t="s">
        <v>27</v>
      </c>
      <c r="E29" s="27" t="s">
        <v>96</v>
      </c>
      <c r="F29" s="26" t="s">
        <v>90</v>
      </c>
      <c r="G29" s="28">
        <v>0</v>
      </c>
      <c r="J29" s="29" t="e">
        <f>+SUMIFS([1]BD!$I$6:$I$56591,[1]BD!$E$6:$E$56591,$J$5,[1]BD!$B$6:$B$56591,A29,[1]BD!$A$6:$A$56591,$A$22)</f>
        <v>#VALUE!</v>
      </c>
      <c r="K29" s="29" t="e">
        <f t="shared" si="11"/>
        <v>#VALUE!</v>
      </c>
      <c r="L29" s="30"/>
      <c r="M29" s="25">
        <f t="shared" si="1"/>
        <v>0</v>
      </c>
    </row>
    <row r="30" spans="1:17" ht="15" hidden="1">
      <c r="A30" s="1" t="str">
        <f t="shared" si="3"/>
        <v>AYUDA DE GREMIOS [003]</v>
      </c>
      <c r="B30" s="18" t="s">
        <v>97</v>
      </c>
      <c r="C30" s="19" t="s">
        <v>98</v>
      </c>
      <c r="D30" s="19" t="s">
        <v>22</v>
      </c>
      <c r="E30" s="20" t="s">
        <v>99</v>
      </c>
      <c r="F30" s="19" t="s">
        <v>24</v>
      </c>
      <c r="G30" s="21">
        <v>1</v>
      </c>
      <c r="H30" s="22"/>
      <c r="I30" s="22"/>
      <c r="J30" s="23"/>
      <c r="K30" s="23"/>
      <c r="L30" s="24">
        <f>ROUND(SUM(M31:M35),0)</f>
        <v>2554848</v>
      </c>
      <c r="M30" s="25">
        <f t="shared" si="1"/>
        <v>2554848</v>
      </c>
      <c r="N30" s="1">
        <v>0</v>
      </c>
    </row>
    <row r="31" spans="1:17" ht="15" hidden="1">
      <c r="A31" s="1" t="str">
        <f t="shared" si="3"/>
        <v>SERVICIO DE CONTENEDOR - ALBAÑILERIA [03VA000040]</v>
      </c>
      <c r="B31" s="1" t="s">
        <v>100</v>
      </c>
      <c r="C31" s="26" t="s">
        <v>101</v>
      </c>
      <c r="D31" s="26" t="s">
        <v>27</v>
      </c>
      <c r="E31" s="27" t="s">
        <v>102</v>
      </c>
      <c r="F31" s="26" t="s">
        <v>103</v>
      </c>
      <c r="G31" s="28">
        <v>140</v>
      </c>
      <c r="H31" s="29" t="e">
        <f t="shared" ref="H31:H32" si="12">+J31/G31</f>
        <v>#VALUE!</v>
      </c>
      <c r="I31" s="29" t="e">
        <f t="shared" ref="I31:I32" si="13">+K31/G31</f>
        <v>#VALUE!</v>
      </c>
      <c r="J31" s="29" t="e">
        <f>+SUMIFS([1]BD!$I$6:$I$56591,[1]BD!$E$6:$E$56591,$J$5,[1]BD!$B$6:$B$56591,A31,[1]BD!$A$6:$A$56591,$A$30)</f>
        <v>#VALUE!</v>
      </c>
      <c r="K31" s="29" t="e">
        <f>+M31-J31</f>
        <v>#VALUE!</v>
      </c>
      <c r="L31" s="30">
        <f>+N31/G31</f>
        <v>2284.6150027559052</v>
      </c>
      <c r="M31" s="25">
        <f t="shared" si="1"/>
        <v>319846.10038582672</v>
      </c>
      <c r="N31" s="1">
        <v>319846.10038582672</v>
      </c>
    </row>
    <row r="32" spans="1:17" ht="15" hidden="1">
      <c r="A32" s="1" t="str">
        <f t="shared" si="3"/>
        <v>SERVICIO DE CONTENEDOR ESTRUCTURA [03VA000026]</v>
      </c>
      <c r="B32" s="1" t="s">
        <v>104</v>
      </c>
      <c r="C32" s="26" t="s">
        <v>105</v>
      </c>
      <c r="D32" s="26" t="s">
        <v>27</v>
      </c>
      <c r="E32" s="27" t="s">
        <v>106</v>
      </c>
      <c r="F32" s="26" t="s">
        <v>103</v>
      </c>
      <c r="G32" s="28">
        <v>140</v>
      </c>
      <c r="H32" s="29" t="e">
        <f t="shared" si="12"/>
        <v>#VALUE!</v>
      </c>
      <c r="I32" s="29" t="e">
        <f t="shared" si="13"/>
        <v>#VALUE!</v>
      </c>
      <c r="J32" s="29" t="e">
        <f>+SUMIFS([1]BD!$I$6:$I$56591,[1]BD!$E$6:$E$56591,$J$5,[1]BD!$B$6:$B$56591,A32,[1]BD!$A$6:$A$56591,$A$30)</f>
        <v>#VALUE!</v>
      </c>
      <c r="K32" s="29" t="e">
        <f>+M32-J32</f>
        <v>#VALUE!</v>
      </c>
      <c r="L32" s="30">
        <f>+N32/G32</f>
        <v>2284.6150027559052</v>
      </c>
      <c r="M32" s="25">
        <f t="shared" si="1"/>
        <v>319846.10038582672</v>
      </c>
      <c r="N32" s="1">
        <v>319846.10038582672</v>
      </c>
    </row>
    <row r="33" spans="1:14" ht="15" hidden="1">
      <c r="A33" s="1" t="str">
        <f t="shared" si="3"/>
        <v>PRODUCTOS DE LIMPIEZA P/OBRA [03VA000043]</v>
      </c>
      <c r="B33" s="1" t="s">
        <v>107</v>
      </c>
      <c r="C33" s="26" t="s">
        <v>108</v>
      </c>
      <c r="D33" s="26" t="s">
        <v>27</v>
      </c>
      <c r="E33" s="27" t="s">
        <v>109</v>
      </c>
      <c r="F33" s="26" t="s">
        <v>90</v>
      </c>
      <c r="G33" s="28">
        <v>0</v>
      </c>
      <c r="J33" s="29" t="e">
        <f>+SUMIFS([1]BD!$I$6:$I$56591,[1]BD!$E$6:$E$56591,$J$5,[1]BD!$B$6:$B$56591,A33,[1]BD!$A$6:$A$56591,$A$30)</f>
        <v>#VALUE!</v>
      </c>
      <c r="K33" s="29" t="e">
        <f>+M33-J33</f>
        <v>#VALUE!</v>
      </c>
      <c r="L33" s="30"/>
      <c r="M33" s="25">
        <f t="shared" si="1"/>
        <v>0</v>
      </c>
    </row>
    <row r="34" spans="1:14" ht="15" hidden="1">
      <c r="A34" s="1" t="str">
        <f t="shared" si="3"/>
        <v>AYUDA DE GREMIO Perdigon [99SG999001]</v>
      </c>
      <c r="B34" s="1" t="s">
        <v>110</v>
      </c>
      <c r="C34" s="26" t="s">
        <v>111</v>
      </c>
      <c r="D34" s="26" t="s">
        <v>27</v>
      </c>
      <c r="E34" s="27" t="s">
        <v>112</v>
      </c>
      <c r="F34" s="26" t="s">
        <v>29</v>
      </c>
      <c r="G34" s="28">
        <v>1</v>
      </c>
      <c r="H34" s="29" t="e">
        <f t="shared" ref="H34:H35" si="14">+J34/G34</f>
        <v>#VALUE!</v>
      </c>
      <c r="I34" s="29" t="e">
        <f t="shared" ref="I34:I35" si="15">+K34/G34</f>
        <v>#VALUE!</v>
      </c>
      <c r="J34" s="29" t="e">
        <f>+SUMIFS([1]BD!$I$6:$I$56591,[1]BD!$E$6:$E$56591,$J$5,[1]BD!$B$6:$B$56591,A34,[1]BD!$A$6:$A$56591,$A$30)</f>
        <v>#VALUE!</v>
      </c>
      <c r="K34" s="29" t="e">
        <f>+M34-J34</f>
        <v>#VALUE!</v>
      </c>
      <c r="L34" s="30">
        <f>+N34/G34</f>
        <v>689560.54933499999</v>
      </c>
      <c r="M34" s="25">
        <f t="shared" si="1"/>
        <v>689560.54933499999</v>
      </c>
      <c r="N34" s="1">
        <v>689560.54933499999</v>
      </c>
    </row>
    <row r="35" spans="1:14" ht="15" hidden="1">
      <c r="A35" s="1" t="str">
        <f t="shared" si="3"/>
        <v>ADICIONALES Vs [99SG999002]</v>
      </c>
      <c r="B35" s="1" t="s">
        <v>113</v>
      </c>
      <c r="C35" s="26" t="s">
        <v>114</v>
      </c>
      <c r="D35" s="26" t="s">
        <v>27</v>
      </c>
      <c r="E35" s="27" t="s">
        <v>115</v>
      </c>
      <c r="F35" s="26" t="s">
        <v>29</v>
      </c>
      <c r="G35" s="28">
        <v>1</v>
      </c>
      <c r="H35" s="29" t="e">
        <f t="shared" si="14"/>
        <v>#VALUE!</v>
      </c>
      <c r="I35" s="29" t="e">
        <f t="shared" si="15"/>
        <v>#VALUE!</v>
      </c>
      <c r="J35" s="29" t="e">
        <f>+SUMIFS([1]BD!$I$6:$I$56591,[1]BD!$E$6:$E$56591,$J$5,[1]BD!$B$6:$B$56591,A35,[1]BD!$A$6:$A$56591,$A$30)</f>
        <v>#VALUE!</v>
      </c>
      <c r="K35" s="29" t="e">
        <f>+M35-J35</f>
        <v>#VALUE!</v>
      </c>
      <c r="L35" s="30">
        <f>+N35/G35</f>
        <v>1225595.7465661417</v>
      </c>
      <c r="M35" s="25">
        <f t="shared" si="1"/>
        <v>1225595.7465661417</v>
      </c>
      <c r="N35" s="1">
        <v>1225595.7465661417</v>
      </c>
    </row>
    <row r="36" spans="1:14" ht="15" hidden="1">
      <c r="A36" s="1" t="str">
        <f t="shared" si="3"/>
        <v>PRELIMINARES [004]</v>
      </c>
      <c r="B36" s="18" t="s">
        <v>116</v>
      </c>
      <c r="C36" s="19" t="s">
        <v>117</v>
      </c>
      <c r="D36" s="19" t="s">
        <v>22</v>
      </c>
      <c r="E36" s="20" t="s">
        <v>118</v>
      </c>
      <c r="F36" s="19" t="s">
        <v>24</v>
      </c>
      <c r="G36" s="21">
        <v>1</v>
      </c>
      <c r="H36" s="22"/>
      <c r="I36" s="22"/>
      <c r="J36" s="23"/>
      <c r="K36" s="23"/>
      <c r="L36" s="24">
        <f>ROUND(SUM(M37:M42),0)</f>
        <v>973688</v>
      </c>
      <c r="M36" s="25">
        <f t="shared" si="1"/>
        <v>973688</v>
      </c>
      <c r="N36" s="1">
        <v>0</v>
      </c>
    </row>
    <row r="37" spans="1:14" ht="15" hidden="1">
      <c r="A37" s="1" t="str">
        <f t="shared" si="3"/>
        <v>OBRADOR [03OB002002]</v>
      </c>
      <c r="B37" s="1" t="s">
        <v>119</v>
      </c>
      <c r="C37" s="26" t="s">
        <v>120</v>
      </c>
      <c r="D37" s="26" t="s">
        <v>27</v>
      </c>
      <c r="E37" s="27" t="s">
        <v>121</v>
      </c>
      <c r="F37" s="26" t="s">
        <v>90</v>
      </c>
      <c r="G37" s="28">
        <v>1</v>
      </c>
      <c r="H37" s="29" t="e">
        <f t="shared" ref="H37:H42" si="16">+J37/G37</f>
        <v>#VALUE!</v>
      </c>
      <c r="I37" s="29" t="e">
        <f t="shared" ref="I37:I42" si="17">+K37/G37</f>
        <v>#VALUE!</v>
      </c>
      <c r="J37" s="29" t="e">
        <f>+SUMIFS([1]BD!$I$6:$I$56591,[1]BD!$E$6:$E$56591,$J$5,[1]BD!$B$6:$B$56591,A37,[1]BD!$A$6:$A$56591,$A$36)</f>
        <v>#VALUE!</v>
      </c>
      <c r="K37" s="29" t="e">
        <f t="shared" ref="K37:K42" si="18">+M37-J37</f>
        <v>#VALUE!</v>
      </c>
      <c r="L37" s="30">
        <f t="shared" ref="L37:L42" si="19">+N37/G37</f>
        <v>107361.67436284252</v>
      </c>
      <c r="M37" s="25">
        <f t="shared" si="1"/>
        <v>107361.67436284252</v>
      </c>
      <c r="N37" s="1">
        <v>107361.67436284252</v>
      </c>
    </row>
    <row r="38" spans="1:14" ht="15" hidden="1">
      <c r="A38" s="1" t="str">
        <f t="shared" si="3"/>
        <v>CARTEL REGLAMENTARIO DE OBRA [03TP000200]</v>
      </c>
      <c r="B38" s="1" t="s">
        <v>122</v>
      </c>
      <c r="C38" s="26" t="s">
        <v>123</v>
      </c>
      <c r="D38" s="26" t="s">
        <v>27</v>
      </c>
      <c r="E38" s="27" t="s">
        <v>124</v>
      </c>
      <c r="F38" s="26" t="s">
        <v>90</v>
      </c>
      <c r="G38" s="28">
        <v>1</v>
      </c>
      <c r="H38" s="29" t="e">
        <f t="shared" si="16"/>
        <v>#VALUE!</v>
      </c>
      <c r="I38" s="29" t="e">
        <f t="shared" si="17"/>
        <v>#VALUE!</v>
      </c>
      <c r="J38" s="29" t="e">
        <f>+SUMIFS([1]BD!$I$6:$I$56591,[1]BD!$E$6:$E$56591,$J$5,[1]BD!$B$6:$B$56591,A38,[1]BD!$A$6:$A$56591,$A$36)</f>
        <v>#VALUE!</v>
      </c>
      <c r="K38" s="29" t="e">
        <f t="shared" si="18"/>
        <v>#VALUE!</v>
      </c>
      <c r="L38" s="30">
        <f t="shared" si="19"/>
        <v>13627.528086614171</v>
      </c>
      <c r="M38" s="25">
        <f t="shared" si="1"/>
        <v>13627.528086614171</v>
      </c>
      <c r="N38" s="1">
        <v>13627.528086614171</v>
      </c>
    </row>
    <row r="39" spans="1:14" ht="15" hidden="1">
      <c r="A39" s="1" t="str">
        <f t="shared" si="3"/>
        <v>CERCO DE OBRA [03TP001003]</v>
      </c>
      <c r="B39" s="1" t="s">
        <v>125</v>
      </c>
      <c r="C39" s="26" t="s">
        <v>126</v>
      </c>
      <c r="D39" s="26" t="s">
        <v>27</v>
      </c>
      <c r="E39" s="27" t="s">
        <v>127</v>
      </c>
      <c r="F39" s="26" t="s">
        <v>90</v>
      </c>
      <c r="G39" s="28">
        <v>1</v>
      </c>
      <c r="H39" s="29" t="e">
        <f t="shared" si="16"/>
        <v>#VALUE!</v>
      </c>
      <c r="I39" s="29" t="e">
        <f t="shared" si="17"/>
        <v>#VALUE!</v>
      </c>
      <c r="J39" s="29" t="e">
        <f>+SUMIFS([1]BD!$I$6:$I$56591,[1]BD!$E$6:$E$56591,$J$5,[1]BD!$B$6:$B$56591,A39,[1]BD!$A$6:$A$56591,$A$36)</f>
        <v>#VALUE!</v>
      </c>
      <c r="K39" s="29" t="e">
        <f t="shared" si="18"/>
        <v>#VALUE!</v>
      </c>
      <c r="L39" s="30">
        <f t="shared" si="19"/>
        <v>480971.57952755899</v>
      </c>
      <c r="M39" s="25">
        <f t="shared" si="1"/>
        <v>480971.57952755899</v>
      </c>
      <c r="N39" s="1">
        <v>480971.57952755899</v>
      </c>
    </row>
    <row r="40" spans="1:14" ht="15" hidden="1">
      <c r="A40" s="1" t="str">
        <f t="shared" si="3"/>
        <v>MANTENIMIENTO DE VEREDA [03TP000009]</v>
      </c>
      <c r="B40" s="1" t="s">
        <v>128</v>
      </c>
      <c r="C40" s="26" t="s">
        <v>129</v>
      </c>
      <c r="D40" s="26" t="s">
        <v>27</v>
      </c>
      <c r="E40" s="27" t="s">
        <v>130</v>
      </c>
      <c r="F40" s="26" t="s">
        <v>90</v>
      </c>
      <c r="G40" s="28">
        <v>1</v>
      </c>
      <c r="H40" s="29" t="e">
        <f t="shared" si="16"/>
        <v>#VALUE!</v>
      </c>
      <c r="I40" s="29" t="e">
        <f t="shared" si="17"/>
        <v>#VALUE!</v>
      </c>
      <c r="J40" s="29" t="e">
        <f>+SUMIFS([1]BD!$I$6:$I$56591,[1]BD!$E$6:$E$56591,$J$5,[1]BD!$B$6:$B$56591,A40,[1]BD!$A$6:$A$56591,$A$36)</f>
        <v>#VALUE!</v>
      </c>
      <c r="K40" s="29" t="e">
        <f t="shared" si="18"/>
        <v>#VALUE!</v>
      </c>
      <c r="L40" s="30">
        <f t="shared" si="19"/>
        <v>177959.48442519683</v>
      </c>
      <c r="M40" s="25">
        <f t="shared" si="1"/>
        <v>177959.48442519683</v>
      </c>
      <c r="N40" s="1">
        <v>177959.48442519683</v>
      </c>
    </row>
    <row r="41" spans="1:14" ht="15" hidden="1">
      <c r="A41" s="1" t="str">
        <f t="shared" si="3"/>
        <v>OFICINA TECNICA [03TP000012]</v>
      </c>
      <c r="B41" s="1" t="s">
        <v>131</v>
      </c>
      <c r="C41" s="26" t="s">
        <v>132</v>
      </c>
      <c r="D41" s="26" t="s">
        <v>27</v>
      </c>
      <c r="E41" s="27" t="s">
        <v>133</v>
      </c>
      <c r="F41" s="26" t="s">
        <v>90</v>
      </c>
      <c r="G41" s="28">
        <v>1</v>
      </c>
      <c r="H41" s="29" t="e">
        <f t="shared" si="16"/>
        <v>#VALUE!</v>
      </c>
      <c r="I41" s="29" t="e">
        <f t="shared" si="17"/>
        <v>#VALUE!</v>
      </c>
      <c r="J41" s="29" t="e">
        <f>+SUMIFS([1]BD!$I$6:$I$56591,[1]BD!$E$6:$E$56591,$J$5,[1]BD!$B$6:$B$56591,A41,[1]BD!$A$6:$A$56591,$A$36)</f>
        <v>#VALUE!</v>
      </c>
      <c r="K41" s="29" t="e">
        <f t="shared" si="18"/>
        <v>#VALUE!</v>
      </c>
      <c r="L41" s="30">
        <f t="shared" si="19"/>
        <v>151290.41195969289</v>
      </c>
      <c r="M41" s="25">
        <f t="shared" si="1"/>
        <v>151290.41195969289</v>
      </c>
      <c r="N41" s="1">
        <v>151290.41195969289</v>
      </c>
    </row>
    <row r="42" spans="1:14" ht="15" hidden="1">
      <c r="A42" s="1" t="str">
        <f t="shared" si="3"/>
        <v>ILUMINACION DE OBRA [03OB001004]</v>
      </c>
      <c r="B42" s="1" t="s">
        <v>134</v>
      </c>
      <c r="C42" s="26" t="s">
        <v>135</v>
      </c>
      <c r="D42" s="26" t="s">
        <v>27</v>
      </c>
      <c r="E42" s="27" t="s">
        <v>136</v>
      </c>
      <c r="F42" s="26" t="s">
        <v>90</v>
      </c>
      <c r="G42" s="28">
        <v>1</v>
      </c>
      <c r="H42" s="29" t="e">
        <f t="shared" si="16"/>
        <v>#VALUE!</v>
      </c>
      <c r="I42" s="29" t="e">
        <f t="shared" si="17"/>
        <v>#VALUE!</v>
      </c>
      <c r="J42" s="29" t="e">
        <f>+SUMIFS([1]BD!$I$6:$I$56591,[1]BD!$E$6:$E$56591,$J$5,[1]BD!$B$6:$B$56591,A42,[1]BD!$A$6:$A$56591,$A$36)</f>
        <v>#VALUE!</v>
      </c>
      <c r="K42" s="29" t="e">
        <f t="shared" si="18"/>
        <v>#VALUE!</v>
      </c>
      <c r="L42" s="30">
        <f t="shared" si="19"/>
        <v>42477.005045976373</v>
      </c>
      <c r="M42" s="25">
        <f t="shared" si="1"/>
        <v>42477.005045976373</v>
      </c>
      <c r="N42" s="1">
        <v>42477.005045976373</v>
      </c>
    </row>
    <row r="43" spans="1:14" ht="15" hidden="1">
      <c r="A43" s="1" t="str">
        <f t="shared" si="3"/>
        <v>DEMOLICIONES [005]</v>
      </c>
      <c r="B43" s="18" t="s">
        <v>137</v>
      </c>
      <c r="C43" s="19" t="s">
        <v>138</v>
      </c>
      <c r="D43" s="19" t="s">
        <v>22</v>
      </c>
      <c r="E43" s="20" t="s">
        <v>139</v>
      </c>
      <c r="F43" s="19" t="s">
        <v>24</v>
      </c>
      <c r="G43" s="21">
        <v>1</v>
      </c>
      <c r="H43" s="22"/>
      <c r="I43" s="22"/>
      <c r="J43" s="23"/>
      <c r="K43" s="23"/>
      <c r="L43" s="24">
        <f>ROUND(SUM(M44),0)</f>
        <v>1309846</v>
      </c>
      <c r="M43" s="25">
        <f t="shared" si="1"/>
        <v>1309846</v>
      </c>
      <c r="N43" s="1">
        <v>0</v>
      </c>
    </row>
    <row r="44" spans="1:14" ht="15" hidden="1">
      <c r="A44" s="1" t="str">
        <f t="shared" si="3"/>
        <v>DEMOLICÓN DE PROPIEDAD [9998002070a]</v>
      </c>
      <c r="B44" s="1" t="s">
        <v>140</v>
      </c>
      <c r="C44" s="26" t="s">
        <v>141</v>
      </c>
      <c r="D44" s="26" t="s">
        <v>27</v>
      </c>
      <c r="E44" s="27" t="s">
        <v>142</v>
      </c>
      <c r="F44" s="26" t="s">
        <v>29</v>
      </c>
      <c r="G44" s="28">
        <v>1</v>
      </c>
      <c r="H44" s="29" t="e">
        <f>+J44/G44</f>
        <v>#VALUE!</v>
      </c>
      <c r="I44" s="29" t="e">
        <f>+K44/G44</f>
        <v>#VALUE!</v>
      </c>
      <c r="J44" s="29" t="e">
        <f>+SUMIFS([1]BD!$I$6:$I$56591,[1]BD!$E$6:$E$56591,$J$5,[1]BD!$B$6:$B$56591,A44,[1]BD!$A$6:$A$56591,$A$43)</f>
        <v>#VALUE!</v>
      </c>
      <c r="K44" s="29" t="e">
        <f>+M44-J44</f>
        <v>#VALUE!</v>
      </c>
      <c r="L44" s="30">
        <f>+N44/G44</f>
        <v>1309845.9349133857</v>
      </c>
      <c r="M44" s="25">
        <f t="shared" si="1"/>
        <v>1309845.9349133857</v>
      </c>
      <c r="N44" s="1">
        <v>1309845.9349133857</v>
      </c>
    </row>
    <row r="45" spans="1:14" ht="15" hidden="1">
      <c r="A45" s="1" t="str">
        <f t="shared" si="3"/>
        <v>MOVIMIENTO DE TIERRA [006]</v>
      </c>
      <c r="B45" s="18" t="s">
        <v>143</v>
      </c>
      <c r="C45" s="19" t="s">
        <v>144</v>
      </c>
      <c r="D45" s="19" t="s">
        <v>22</v>
      </c>
      <c r="E45" s="20" t="s">
        <v>145</v>
      </c>
      <c r="F45" s="19" t="s">
        <v>24</v>
      </c>
      <c r="G45" s="21">
        <v>1</v>
      </c>
      <c r="H45" s="22"/>
      <c r="I45" s="22"/>
      <c r="J45" s="23"/>
      <c r="K45" s="23"/>
      <c r="L45" s="24">
        <f>ROUND(SUM(M46:M54),0)</f>
        <v>4199446</v>
      </c>
      <c r="M45" s="25">
        <f t="shared" si="1"/>
        <v>4199446</v>
      </c>
      <c r="N45" s="1">
        <v>0</v>
      </c>
    </row>
    <row r="46" spans="1:14" ht="15" hidden="1">
      <c r="A46" s="1" t="str">
        <f t="shared" si="3"/>
        <v>DESBROCE Y LIMPIEZA DEL TERRENO [EXC001]</v>
      </c>
      <c r="B46" s="1" t="s">
        <v>146</v>
      </c>
      <c r="C46" s="26" t="s">
        <v>147</v>
      </c>
      <c r="D46" s="26" t="s">
        <v>27</v>
      </c>
      <c r="E46" s="27" t="s">
        <v>148</v>
      </c>
      <c r="F46" s="26" t="s">
        <v>149</v>
      </c>
      <c r="G46" s="28">
        <v>0</v>
      </c>
      <c r="J46" s="29" t="e">
        <f>+SUMIFS([1]BD!$I$6:$I$56591,[1]BD!$E$6:$E$56591,$J$5,[1]BD!$B$6:$B$56591,A46,[1]BD!$A$6:$A$56591,$A$45)</f>
        <v>#VALUE!</v>
      </c>
      <c r="K46" s="29" t="e">
        <f t="shared" ref="K46:K54" si="20">+M46-J46</f>
        <v>#VALUE!</v>
      </c>
      <c r="L46" s="30"/>
      <c r="M46" s="25">
        <f t="shared" si="1"/>
        <v>0</v>
      </c>
    </row>
    <row r="47" spans="1:14" ht="15" hidden="1">
      <c r="A47" s="1" t="str">
        <f t="shared" si="3"/>
        <v>EXC.VAC. A MÁQUINA PC200 [EXC002]</v>
      </c>
      <c r="B47" s="1" t="s">
        <v>150</v>
      </c>
      <c r="C47" s="26" t="s">
        <v>151</v>
      </c>
      <c r="D47" s="26" t="s">
        <v>27</v>
      </c>
      <c r="E47" s="27" t="s">
        <v>152</v>
      </c>
      <c r="F47" s="26" t="s">
        <v>153</v>
      </c>
      <c r="G47" s="28">
        <v>1831.26</v>
      </c>
      <c r="H47" s="29" t="e">
        <f t="shared" ref="H47:H54" si="21">+J47/G47</f>
        <v>#VALUE!</v>
      </c>
      <c r="I47" s="29" t="e">
        <f t="shared" ref="I47:I54" si="22">+K47/G47</f>
        <v>#VALUE!</v>
      </c>
      <c r="J47" s="29" t="e">
        <f>+SUMIFS([1]BD!$I$6:$I$56591,[1]BD!$E$6:$E$56591,$J$5,[1]BD!$B$6:$B$56591,A47,[1]BD!$A$6:$A$56591,$A$45)</f>
        <v>#VALUE!</v>
      </c>
      <c r="K47" s="29" t="e">
        <f t="shared" si="20"/>
        <v>#VALUE!</v>
      </c>
      <c r="L47" s="30">
        <f t="shared" ref="L47:L54" si="23">+N47/G47</f>
        <v>511.67618280582769</v>
      </c>
      <c r="M47" s="25">
        <f t="shared" si="1"/>
        <v>937012.12652499997</v>
      </c>
      <c r="N47" s="1">
        <v>937012.12652499997</v>
      </c>
    </row>
    <row r="48" spans="1:14" ht="15" hidden="1">
      <c r="A48" s="1" t="str">
        <f t="shared" si="3"/>
        <v>EXC. POR TRONERAS [EXC003]</v>
      </c>
      <c r="B48" s="1" t="s">
        <v>154</v>
      </c>
      <c r="C48" s="26" t="s">
        <v>155</v>
      </c>
      <c r="D48" s="26" t="s">
        <v>27</v>
      </c>
      <c r="E48" s="27" t="s">
        <v>156</v>
      </c>
      <c r="F48" s="26" t="s">
        <v>153</v>
      </c>
      <c r="G48" s="28">
        <v>2021.68</v>
      </c>
      <c r="H48" s="29" t="e">
        <f t="shared" si="21"/>
        <v>#VALUE!</v>
      </c>
      <c r="I48" s="29" t="e">
        <f t="shared" si="22"/>
        <v>#VALUE!</v>
      </c>
      <c r="J48" s="29" t="e">
        <f>+SUMIFS([1]BD!$I$6:$I$56591,[1]BD!$E$6:$E$56591,$J$5,[1]BD!$B$6:$B$56591,A48,[1]BD!$A$6:$A$56591,$A$45)</f>
        <v>#VALUE!</v>
      </c>
      <c r="K48" s="29" t="e">
        <f t="shared" si="20"/>
        <v>#VALUE!</v>
      </c>
      <c r="L48" s="30">
        <f t="shared" si="23"/>
        <v>1031.8948465261562</v>
      </c>
      <c r="M48" s="25">
        <f t="shared" si="1"/>
        <v>2086161.1733249996</v>
      </c>
      <c r="N48" s="1">
        <v>2086161.1733249996</v>
      </c>
    </row>
    <row r="49" spans="1:14" ht="15" hidden="1">
      <c r="A49" s="1" t="str">
        <f t="shared" si="3"/>
        <v>PERFILADO TRONERA A MANO [EXC004]</v>
      </c>
      <c r="B49" s="1" t="s">
        <v>157</v>
      </c>
      <c r="C49" s="26" t="s">
        <v>158</v>
      </c>
      <c r="D49" s="26" t="s">
        <v>27</v>
      </c>
      <c r="E49" s="27" t="s">
        <v>159</v>
      </c>
      <c r="F49" s="26" t="s">
        <v>153</v>
      </c>
      <c r="G49" s="28">
        <v>92.91</v>
      </c>
      <c r="H49" s="29" t="e">
        <f t="shared" si="21"/>
        <v>#VALUE!</v>
      </c>
      <c r="I49" s="29" t="e">
        <f t="shared" si="22"/>
        <v>#VALUE!</v>
      </c>
      <c r="J49" s="29" t="e">
        <f>+SUMIFS([1]BD!$I$6:$I$56591,[1]BD!$E$6:$E$56591,$J$5,[1]BD!$B$6:$B$56591,A49,[1]BD!$A$6:$A$56591,$A$45)</f>
        <v>#VALUE!</v>
      </c>
      <c r="K49" s="29" t="e">
        <f t="shared" si="20"/>
        <v>#VALUE!</v>
      </c>
      <c r="L49" s="30">
        <f t="shared" si="23"/>
        <v>4956.9989662038524</v>
      </c>
      <c r="M49" s="25">
        <f t="shared" si="1"/>
        <v>460554.77394999989</v>
      </c>
      <c r="N49" s="1">
        <v>460554.77394999994</v>
      </c>
    </row>
    <row r="50" spans="1:14" ht="15" hidden="1">
      <c r="A50" s="1" t="str">
        <f t="shared" si="3"/>
        <v>PERFILADO ZAPATA A MANO [EXC005]</v>
      </c>
      <c r="B50" s="1" t="s">
        <v>160</v>
      </c>
      <c r="C50" s="26" t="s">
        <v>161</v>
      </c>
      <c r="D50" s="26" t="s">
        <v>27</v>
      </c>
      <c r="E50" s="27" t="s">
        <v>162</v>
      </c>
      <c r="F50" s="26" t="s">
        <v>153</v>
      </c>
      <c r="G50" s="28">
        <v>26.08</v>
      </c>
      <c r="H50" s="29" t="e">
        <f t="shared" si="21"/>
        <v>#VALUE!</v>
      </c>
      <c r="I50" s="29" t="e">
        <f t="shared" si="22"/>
        <v>#VALUE!</v>
      </c>
      <c r="J50" s="29" t="e">
        <f>+SUMIFS([1]BD!$I$6:$I$56591,[1]BD!$E$6:$E$56591,$J$5,[1]BD!$B$6:$B$56591,A50,[1]BD!$A$6:$A$56591,$A$45)</f>
        <v>#VALUE!</v>
      </c>
      <c r="K50" s="29" t="e">
        <f t="shared" si="20"/>
        <v>#VALUE!</v>
      </c>
      <c r="L50" s="30">
        <f t="shared" si="23"/>
        <v>4956.9957544095096</v>
      </c>
      <c r="M50" s="25">
        <f t="shared" si="1"/>
        <v>129278.44927500001</v>
      </c>
      <c r="N50" s="1">
        <v>129278.44927499999</v>
      </c>
    </row>
    <row r="51" spans="1:14" ht="15" hidden="1">
      <c r="A51" s="1" t="str">
        <f t="shared" si="3"/>
        <v>EXC. BASES AISLADAS C/BOBCAT [EXC006]</v>
      </c>
      <c r="B51" s="1" t="s">
        <v>163</v>
      </c>
      <c r="C51" s="26" t="s">
        <v>164</v>
      </c>
      <c r="D51" s="26" t="s">
        <v>27</v>
      </c>
      <c r="E51" s="27" t="s">
        <v>165</v>
      </c>
      <c r="F51" s="26" t="s">
        <v>153</v>
      </c>
      <c r="G51" s="28">
        <v>12.91</v>
      </c>
      <c r="H51" s="29" t="e">
        <f t="shared" si="21"/>
        <v>#VALUE!</v>
      </c>
      <c r="I51" s="29" t="e">
        <f t="shared" si="22"/>
        <v>#VALUE!</v>
      </c>
      <c r="J51" s="29" t="e">
        <f>+SUMIFS([1]BD!$I$6:$I$56591,[1]BD!$E$6:$E$56591,$J$5,[1]BD!$B$6:$B$56591,A51,[1]BD!$A$6:$A$56591,$A$45)</f>
        <v>#VALUE!</v>
      </c>
      <c r="K51" s="29" t="e">
        <f t="shared" si="20"/>
        <v>#VALUE!</v>
      </c>
      <c r="L51" s="30">
        <f t="shared" si="23"/>
        <v>1441.2862896979084</v>
      </c>
      <c r="M51" s="25">
        <f t="shared" si="1"/>
        <v>18607.005999999998</v>
      </c>
      <c r="N51" s="1">
        <v>18607.005999999998</v>
      </c>
    </row>
    <row r="52" spans="1:14" ht="15" hidden="1">
      <c r="A52" s="1" t="str">
        <f t="shared" si="3"/>
        <v>PERFILADO BASES A MANO [EXC007]</v>
      </c>
      <c r="B52" s="1" t="s">
        <v>166</v>
      </c>
      <c r="C52" s="26" t="s">
        <v>167</v>
      </c>
      <c r="D52" s="26" t="s">
        <v>27</v>
      </c>
      <c r="E52" s="27" t="s">
        <v>168</v>
      </c>
      <c r="F52" s="26" t="s">
        <v>153</v>
      </c>
      <c r="G52" s="28">
        <v>7.8</v>
      </c>
      <c r="H52" s="29" t="e">
        <f t="shared" si="21"/>
        <v>#VALUE!</v>
      </c>
      <c r="I52" s="29" t="e">
        <f t="shared" si="22"/>
        <v>#VALUE!</v>
      </c>
      <c r="J52" s="29" t="e">
        <f>+SUMIFS([1]BD!$I$6:$I$56591,[1]BD!$E$6:$E$56591,$J$5,[1]BD!$B$6:$B$56591,A52,[1]BD!$A$6:$A$56591,$A$45)</f>
        <v>#VALUE!</v>
      </c>
      <c r="K52" s="29" t="e">
        <f t="shared" si="20"/>
        <v>#VALUE!</v>
      </c>
      <c r="L52" s="30">
        <f t="shared" si="23"/>
        <v>4911.4646730769218</v>
      </c>
      <c r="M52" s="25">
        <f t="shared" si="1"/>
        <v>38309.424449999991</v>
      </c>
      <c r="N52" s="1">
        <v>38309.424449999991</v>
      </c>
    </row>
    <row r="53" spans="1:14" ht="15" hidden="1">
      <c r="A53" s="1" t="str">
        <f t="shared" si="3"/>
        <v>EXC VIGAS DE FUNDACION C/BOBCAT [EXC008]</v>
      </c>
      <c r="B53" s="1" t="s">
        <v>169</v>
      </c>
      <c r="C53" s="26" t="s">
        <v>170</v>
      </c>
      <c r="D53" s="26" t="s">
        <v>27</v>
      </c>
      <c r="E53" s="27" t="s">
        <v>171</v>
      </c>
      <c r="F53" s="26" t="s">
        <v>153</v>
      </c>
      <c r="G53" s="28">
        <v>153.63</v>
      </c>
      <c r="H53" s="29" t="e">
        <f t="shared" si="21"/>
        <v>#VALUE!</v>
      </c>
      <c r="I53" s="29" t="e">
        <f t="shared" si="22"/>
        <v>#VALUE!</v>
      </c>
      <c r="J53" s="29" t="e">
        <f>+SUMIFS([1]BD!$I$6:$I$56591,[1]BD!$E$6:$E$56591,$J$5,[1]BD!$B$6:$B$56591,A53,[1]BD!$A$6:$A$56591,$A$45)</f>
        <v>#VALUE!</v>
      </c>
      <c r="K53" s="29" t="e">
        <f t="shared" si="20"/>
        <v>#VALUE!</v>
      </c>
      <c r="L53" s="30">
        <f t="shared" si="23"/>
        <v>1441.2902273319012</v>
      </c>
      <c r="M53" s="25">
        <f t="shared" si="1"/>
        <v>221425.41762499997</v>
      </c>
      <c r="N53" s="1">
        <v>221425.41762499997</v>
      </c>
    </row>
    <row r="54" spans="1:14" ht="15" hidden="1">
      <c r="A54" s="1" t="str">
        <f t="shared" si="3"/>
        <v>PERFILADO VIGAS A MANO [EXC009]</v>
      </c>
      <c r="B54" s="1" t="s">
        <v>172</v>
      </c>
      <c r="C54" s="26" t="s">
        <v>173</v>
      </c>
      <c r="D54" s="26" t="s">
        <v>27</v>
      </c>
      <c r="E54" s="27" t="s">
        <v>174</v>
      </c>
      <c r="F54" s="26" t="s">
        <v>153</v>
      </c>
      <c r="G54" s="28">
        <v>62.73</v>
      </c>
      <c r="H54" s="29" t="e">
        <f t="shared" si="21"/>
        <v>#VALUE!</v>
      </c>
      <c r="I54" s="29" t="e">
        <f t="shared" si="22"/>
        <v>#VALUE!</v>
      </c>
      <c r="J54" s="29" t="e">
        <f>+SUMIFS([1]BD!$I$6:$I$56591,[1]BD!$E$6:$E$56591,$J$5,[1]BD!$B$6:$B$56591,A54,[1]BD!$A$6:$A$56591,$A$45)</f>
        <v>#VALUE!</v>
      </c>
      <c r="K54" s="29" t="e">
        <f t="shared" si="20"/>
        <v>#VALUE!</v>
      </c>
      <c r="L54" s="30">
        <f t="shared" si="23"/>
        <v>4911.4945325203253</v>
      </c>
      <c r="M54" s="25">
        <f t="shared" si="1"/>
        <v>308098.05202499998</v>
      </c>
      <c r="N54" s="1">
        <v>308098.05202499998</v>
      </c>
    </row>
    <row r="55" spans="1:14" ht="15" hidden="1">
      <c r="A55" s="1" t="str">
        <f t="shared" si="3"/>
        <v>CIMENTACIONES [007]</v>
      </c>
      <c r="B55" s="18" t="s">
        <v>175</v>
      </c>
      <c r="C55" s="19" t="s">
        <v>176</v>
      </c>
      <c r="D55" s="19" t="s">
        <v>22</v>
      </c>
      <c r="E55" s="20" t="s">
        <v>177</v>
      </c>
      <c r="F55" s="19" t="s">
        <v>24</v>
      </c>
      <c r="G55" s="21">
        <v>1</v>
      </c>
      <c r="H55" s="22"/>
      <c r="I55" s="22"/>
      <c r="J55" s="23"/>
      <c r="K55" s="23"/>
      <c r="L55" s="24">
        <f>ROUND(SUM(M56:M66),0)</f>
        <v>26711139</v>
      </c>
      <c r="M55" s="25">
        <f t="shared" si="1"/>
        <v>26711139</v>
      </c>
      <c r="N55" s="1">
        <v>0</v>
      </c>
    </row>
    <row r="56" spans="1:14" ht="15" hidden="1">
      <c r="A56" s="1" t="str">
        <f t="shared" si="3"/>
        <v>MICROPILOTINES 3m [CIM01]</v>
      </c>
      <c r="B56" s="1" t="s">
        <v>178</v>
      </c>
      <c r="C56" s="26" t="s">
        <v>179</v>
      </c>
      <c r="D56" s="26" t="s">
        <v>27</v>
      </c>
      <c r="E56" s="27" t="s">
        <v>180</v>
      </c>
      <c r="F56" s="26" t="s">
        <v>153</v>
      </c>
      <c r="G56" s="28">
        <v>0</v>
      </c>
      <c r="J56" s="29" t="e">
        <f>+SUMIFS([1]BD!$I$6:$I$56591,[1]BD!$E$6:$E$56591,$J$5,[1]BD!$B$6:$B$56591,A56,[1]BD!$A$6:$A$56591,$A$55)</f>
        <v>#VALUE!</v>
      </c>
      <c r="K56" s="29" t="e">
        <f t="shared" ref="K56:K66" si="24">+M56-J56</f>
        <v>#VALUE!</v>
      </c>
      <c r="L56" s="30"/>
      <c r="M56" s="25">
        <f t="shared" si="1"/>
        <v>0</v>
      </c>
    </row>
    <row r="57" spans="1:14" ht="15" hidden="1">
      <c r="A57" s="1" t="str">
        <f t="shared" si="3"/>
        <v>MICROPILOTINES 6m [CIM02]</v>
      </c>
      <c r="B57" s="1" t="s">
        <v>181</v>
      </c>
      <c r="C57" s="26" t="s">
        <v>182</v>
      </c>
      <c r="D57" s="26" t="s">
        <v>27</v>
      </c>
      <c r="E57" s="27" t="s">
        <v>183</v>
      </c>
      <c r="F57" s="26" t="s">
        <v>153</v>
      </c>
      <c r="G57" s="28">
        <v>116.93</v>
      </c>
      <c r="H57" s="29" t="e">
        <f t="shared" ref="H57:H66" si="25">+J57/G57</f>
        <v>#VALUE!</v>
      </c>
      <c r="I57" s="29" t="e">
        <f t="shared" ref="I57:I66" si="26">+K57/G57</f>
        <v>#VALUE!</v>
      </c>
      <c r="J57" s="29" t="e">
        <f>+SUMIFS([1]BD!$I$6:$I$56591,[1]BD!$E$6:$E$56591,$J$5,[1]BD!$B$6:$B$56591,A57,[1]BD!$A$6:$A$56591,$A$55)</f>
        <v>#VALUE!</v>
      </c>
      <c r="K57" s="29" t="e">
        <f t="shared" si="24"/>
        <v>#VALUE!</v>
      </c>
      <c r="L57" s="30">
        <f t="shared" ref="L57:L66" si="27">+N57/G57</f>
        <v>74292.726838493094</v>
      </c>
      <c r="M57" s="25">
        <f t="shared" si="1"/>
        <v>8687048.5492249988</v>
      </c>
      <c r="N57" s="1">
        <v>8687048.5492249988</v>
      </c>
    </row>
    <row r="58" spans="1:14" ht="15" hidden="1">
      <c r="A58" s="1" t="str">
        <f t="shared" si="3"/>
        <v>SOLERA DE SUBMURACION [CIM03]</v>
      </c>
      <c r="B58" s="1" t="s">
        <v>184</v>
      </c>
      <c r="C58" s="26" t="s">
        <v>185</v>
      </c>
      <c r="D58" s="26" t="s">
        <v>27</v>
      </c>
      <c r="E58" s="27" t="s">
        <v>186</v>
      </c>
      <c r="F58" s="26" t="s">
        <v>153</v>
      </c>
      <c r="G58" s="28">
        <v>16.97</v>
      </c>
      <c r="H58" s="29" t="e">
        <f t="shared" si="25"/>
        <v>#VALUE!</v>
      </c>
      <c r="I58" s="29" t="e">
        <f t="shared" si="26"/>
        <v>#VALUE!</v>
      </c>
      <c r="J58" s="29" t="e">
        <f>+SUMIFS([1]BD!$I$6:$I$56591,[1]BD!$E$6:$E$56591,$J$5,[1]BD!$B$6:$B$56591,A58,[1]BD!$A$6:$A$56591,$A$55)</f>
        <v>#VALUE!</v>
      </c>
      <c r="K58" s="29" t="e">
        <f t="shared" si="24"/>
        <v>#VALUE!</v>
      </c>
      <c r="L58" s="30">
        <f t="shared" si="27"/>
        <v>43085.319099882152</v>
      </c>
      <c r="M58" s="25">
        <f t="shared" si="1"/>
        <v>731157.86512500001</v>
      </c>
      <c r="N58" s="1">
        <v>731157.86512500001</v>
      </c>
    </row>
    <row r="59" spans="1:14" ht="15" hidden="1">
      <c r="A59" s="1" t="str">
        <f t="shared" si="3"/>
        <v>TABIQUE Hº SUBMURACION E=15CM [CIM04]</v>
      </c>
      <c r="B59" s="1" t="s">
        <v>187</v>
      </c>
      <c r="C59" s="26" t="s">
        <v>188</v>
      </c>
      <c r="D59" s="26" t="s">
        <v>27</v>
      </c>
      <c r="E59" s="27" t="s">
        <v>189</v>
      </c>
      <c r="F59" s="26" t="s">
        <v>153</v>
      </c>
      <c r="G59" s="28">
        <v>85.03</v>
      </c>
      <c r="H59" s="29" t="e">
        <f t="shared" si="25"/>
        <v>#VALUE!</v>
      </c>
      <c r="I59" s="29" t="e">
        <f t="shared" si="26"/>
        <v>#VALUE!</v>
      </c>
      <c r="J59" s="29" t="e">
        <f>+SUMIFS([1]BD!$I$6:$I$56591,[1]BD!$E$6:$E$56591,$J$5,[1]BD!$B$6:$B$56591,A59,[1]BD!$A$6:$A$56591,$A$55)</f>
        <v>#VALUE!</v>
      </c>
      <c r="K59" s="29" t="e">
        <f t="shared" si="24"/>
        <v>#VALUE!</v>
      </c>
      <c r="L59" s="30">
        <f t="shared" si="27"/>
        <v>59363.776590027046</v>
      </c>
      <c r="M59" s="25">
        <f t="shared" si="1"/>
        <v>5047701.9234499997</v>
      </c>
      <c r="N59" s="1">
        <v>5047701.9234499997</v>
      </c>
    </row>
    <row r="60" spans="1:14" ht="15" hidden="1">
      <c r="A60" s="1" t="str">
        <f t="shared" si="3"/>
        <v>VIGA DE FUNDACION Hº [CIM07]</v>
      </c>
      <c r="B60" s="1" t="s">
        <v>190</v>
      </c>
      <c r="C60" s="26" t="s">
        <v>191</v>
      </c>
      <c r="D60" s="26" t="s">
        <v>27</v>
      </c>
      <c r="E60" s="27" t="s">
        <v>192</v>
      </c>
      <c r="F60" s="26" t="s">
        <v>153</v>
      </c>
      <c r="G60" s="28">
        <v>210.89</v>
      </c>
      <c r="H60" s="29" t="e">
        <f t="shared" si="25"/>
        <v>#VALUE!</v>
      </c>
      <c r="I60" s="29" t="e">
        <f t="shared" si="26"/>
        <v>#VALUE!</v>
      </c>
      <c r="J60" s="29" t="e">
        <f>+SUMIFS([1]BD!$I$6:$I$56591,[1]BD!$E$6:$E$56591,$J$5,[1]BD!$B$6:$B$56591,A60,[1]BD!$A$6:$A$56591,$A$55)</f>
        <v>#VALUE!</v>
      </c>
      <c r="K60" s="29" t="e">
        <f t="shared" si="24"/>
        <v>#VALUE!</v>
      </c>
      <c r="L60" s="30">
        <f t="shared" si="27"/>
        <v>35264.17016890322</v>
      </c>
      <c r="M60" s="25">
        <f t="shared" si="1"/>
        <v>7436860.8469199995</v>
      </c>
      <c r="N60" s="1">
        <v>7436860.8469199995</v>
      </c>
    </row>
    <row r="61" spans="1:14" ht="15" hidden="1">
      <c r="A61" s="1" t="str">
        <f t="shared" si="3"/>
        <v>Hº DE LIMPIEZA [CIM06]</v>
      </c>
      <c r="B61" s="1" t="s">
        <v>193</v>
      </c>
      <c r="C61" s="26" t="s">
        <v>194</v>
      </c>
      <c r="D61" s="26" t="s">
        <v>27</v>
      </c>
      <c r="E61" s="27" t="s">
        <v>195</v>
      </c>
      <c r="F61" s="26" t="s">
        <v>149</v>
      </c>
      <c r="G61" s="28">
        <v>751.63</v>
      </c>
      <c r="H61" s="29" t="e">
        <f t="shared" si="25"/>
        <v>#VALUE!</v>
      </c>
      <c r="I61" s="29" t="e">
        <f t="shared" si="26"/>
        <v>#VALUE!</v>
      </c>
      <c r="J61" s="29" t="e">
        <f>+SUMIFS([1]BD!$I$6:$I$56591,[1]BD!$E$6:$E$56591,$J$5,[1]BD!$B$6:$B$56591,A61,[1]BD!$A$6:$A$56591,$A$55)</f>
        <v>#VALUE!</v>
      </c>
      <c r="K61" s="29" t="e">
        <f t="shared" si="24"/>
        <v>#VALUE!</v>
      </c>
      <c r="L61" s="30">
        <f t="shared" si="27"/>
        <v>748.71329390125447</v>
      </c>
      <c r="M61" s="25">
        <f t="shared" si="1"/>
        <v>562755.37309499993</v>
      </c>
      <c r="N61" s="1">
        <v>562755.37309499993</v>
      </c>
    </row>
    <row r="62" spans="1:14" ht="15" hidden="1">
      <c r="A62" s="1" t="str">
        <f t="shared" si="3"/>
        <v>LOSA DE FUNDACION [CIM08]</v>
      </c>
      <c r="B62" s="1" t="s">
        <v>196</v>
      </c>
      <c r="C62" s="26" t="s">
        <v>197</v>
      </c>
      <c r="D62" s="26" t="s">
        <v>27</v>
      </c>
      <c r="E62" s="27" t="s">
        <v>198</v>
      </c>
      <c r="F62" s="26" t="s">
        <v>153</v>
      </c>
      <c r="G62" s="28">
        <v>98.24</v>
      </c>
      <c r="H62" s="29" t="e">
        <f t="shared" si="25"/>
        <v>#VALUE!</v>
      </c>
      <c r="I62" s="29" t="e">
        <f t="shared" si="26"/>
        <v>#VALUE!</v>
      </c>
      <c r="J62" s="29" t="e">
        <f>+SUMIFS([1]BD!$I$6:$I$56591,[1]BD!$E$6:$E$56591,$J$5,[1]BD!$B$6:$B$56591,A62,[1]BD!$A$6:$A$56591,$A$55)</f>
        <v>#VALUE!</v>
      </c>
      <c r="K62" s="29" t="e">
        <f t="shared" si="24"/>
        <v>#VALUE!</v>
      </c>
      <c r="L62" s="30">
        <f t="shared" si="27"/>
        <v>24656.700120622965</v>
      </c>
      <c r="M62" s="25">
        <f t="shared" si="1"/>
        <v>2422274.21985</v>
      </c>
      <c r="N62" s="1">
        <v>2422274.21985</v>
      </c>
    </row>
    <row r="63" spans="1:14" ht="15" hidden="1">
      <c r="A63" s="1" t="str">
        <f t="shared" si="3"/>
        <v>MACIZADO [CIM09]</v>
      </c>
      <c r="B63" s="1" t="s">
        <v>199</v>
      </c>
      <c r="C63" s="26" t="s">
        <v>200</v>
      </c>
      <c r="D63" s="26" t="s">
        <v>27</v>
      </c>
      <c r="E63" s="27" t="s">
        <v>201</v>
      </c>
      <c r="F63" s="26" t="s">
        <v>153</v>
      </c>
      <c r="G63" s="28">
        <v>14.46</v>
      </c>
      <c r="H63" s="29" t="e">
        <f t="shared" si="25"/>
        <v>#VALUE!</v>
      </c>
      <c r="I63" s="29" t="e">
        <f t="shared" si="26"/>
        <v>#VALUE!</v>
      </c>
      <c r="J63" s="29" t="e">
        <f>+SUMIFS([1]BD!$I$6:$I$56591,[1]BD!$E$6:$E$56591,$J$5,[1]BD!$B$6:$B$56591,A63,[1]BD!$A$6:$A$56591,$A$55)</f>
        <v>#VALUE!</v>
      </c>
      <c r="K63" s="29" t="e">
        <f t="shared" si="24"/>
        <v>#VALUE!</v>
      </c>
      <c r="L63" s="30">
        <f t="shared" si="27"/>
        <v>29247.770395574</v>
      </c>
      <c r="M63" s="25">
        <f t="shared" si="1"/>
        <v>422922.75992000004</v>
      </c>
      <c r="N63" s="1">
        <v>422922.75992000004</v>
      </c>
    </row>
    <row r="64" spans="1:14" ht="15" hidden="1">
      <c r="A64" s="1" t="str">
        <f t="shared" si="3"/>
        <v>PAVIMENTO ARMADO [CIM10]</v>
      </c>
      <c r="B64" s="1" t="s">
        <v>202</v>
      </c>
      <c r="C64" s="26" t="s">
        <v>203</v>
      </c>
      <c r="D64" s="26" t="s">
        <v>27</v>
      </c>
      <c r="E64" s="27" t="s">
        <v>204</v>
      </c>
      <c r="F64" s="26" t="s">
        <v>103</v>
      </c>
      <c r="G64" s="28">
        <v>27.92</v>
      </c>
      <c r="H64" s="29" t="e">
        <f t="shared" si="25"/>
        <v>#VALUE!</v>
      </c>
      <c r="I64" s="29" t="e">
        <f t="shared" si="26"/>
        <v>#VALUE!</v>
      </c>
      <c r="J64" s="29" t="e">
        <f>+SUMIFS([1]BD!$I$6:$I$56591,[1]BD!$E$6:$E$56591,$J$5,[1]BD!$B$6:$B$56591,A64,[1]BD!$A$6:$A$56591,$A$55)</f>
        <v>#VALUE!</v>
      </c>
      <c r="K64" s="29" t="e">
        <f t="shared" si="24"/>
        <v>#VALUE!</v>
      </c>
      <c r="L64" s="30">
        <f t="shared" si="27"/>
        <v>26233.347052829511</v>
      </c>
      <c r="M64" s="25">
        <f t="shared" si="1"/>
        <v>732435.04971499997</v>
      </c>
      <c r="N64" s="1">
        <v>732435.04971499997</v>
      </c>
    </row>
    <row r="65" spans="1:23" ht="15" hidden="1">
      <c r="A65" s="1" t="str">
        <f t="shared" si="3"/>
        <v>LOSA MACIZA ASCENSORES [CIM11]</v>
      </c>
      <c r="B65" s="1" t="s">
        <v>205</v>
      </c>
      <c r="C65" s="26" t="s">
        <v>206</v>
      </c>
      <c r="D65" s="26" t="s">
        <v>27</v>
      </c>
      <c r="E65" s="27" t="s">
        <v>207</v>
      </c>
      <c r="F65" s="26" t="s">
        <v>153</v>
      </c>
      <c r="G65" s="28">
        <v>1.9</v>
      </c>
      <c r="H65" s="29" t="e">
        <f t="shared" si="25"/>
        <v>#VALUE!</v>
      </c>
      <c r="I65" s="29" t="e">
        <f t="shared" si="26"/>
        <v>#VALUE!</v>
      </c>
      <c r="J65" s="29" t="e">
        <f>+SUMIFS([1]BD!$I$6:$I$56591,[1]BD!$E$6:$E$56591,$J$5,[1]BD!$B$6:$B$56591,A65,[1]BD!$A$6:$A$56591,$A$55)</f>
        <v>#VALUE!</v>
      </c>
      <c r="K65" s="29" t="e">
        <f t="shared" si="24"/>
        <v>#VALUE!</v>
      </c>
      <c r="L65" s="30">
        <f t="shared" si="27"/>
        <v>36968.507552631578</v>
      </c>
      <c r="M65" s="25">
        <f t="shared" si="1"/>
        <v>70240.164349999992</v>
      </c>
      <c r="N65" s="1">
        <v>70240.164349999992</v>
      </c>
    </row>
    <row r="66" spans="1:23" ht="15" hidden="1">
      <c r="A66" s="1" t="str">
        <f t="shared" si="3"/>
        <v>ANCLAJES DE SUBMURACION [CIM12]</v>
      </c>
      <c r="B66" s="1" t="s">
        <v>208</v>
      </c>
      <c r="C66" s="26" t="s">
        <v>209</v>
      </c>
      <c r="D66" s="26" t="s">
        <v>27</v>
      </c>
      <c r="E66" s="27" t="s">
        <v>210</v>
      </c>
      <c r="F66" s="26" t="s">
        <v>103</v>
      </c>
      <c r="G66" s="28">
        <v>32</v>
      </c>
      <c r="H66" s="29" t="e">
        <f t="shared" si="25"/>
        <v>#VALUE!</v>
      </c>
      <c r="I66" s="29" t="e">
        <f t="shared" si="26"/>
        <v>#VALUE!</v>
      </c>
      <c r="J66" s="29" t="e">
        <f>+SUMIFS([1]BD!$I$6:$I$56591,[1]BD!$E$6:$E$56591,$J$5,[1]BD!$B$6:$B$56591,A66,[1]BD!$A$6:$A$56591,$A$55)</f>
        <v>#VALUE!</v>
      </c>
      <c r="K66" s="29" t="e">
        <f t="shared" si="24"/>
        <v>#VALUE!</v>
      </c>
      <c r="L66" s="30">
        <f t="shared" si="27"/>
        <v>18679.433839062498</v>
      </c>
      <c r="M66" s="25">
        <f t="shared" si="1"/>
        <v>597741.88284999994</v>
      </c>
      <c r="N66" s="1">
        <v>597741.88284999994</v>
      </c>
    </row>
    <row r="67" spans="1:23" ht="15" hidden="1">
      <c r="A67" s="1" t="str">
        <f t="shared" si="3"/>
        <v>ESTRUCTURAS [008]</v>
      </c>
      <c r="B67" s="18" t="s">
        <v>211</v>
      </c>
      <c r="C67" s="19" t="s">
        <v>212</v>
      </c>
      <c r="D67" s="19" t="s">
        <v>22</v>
      </c>
      <c r="E67" s="20" t="s">
        <v>213</v>
      </c>
      <c r="F67" s="19" t="s">
        <v>24</v>
      </c>
      <c r="G67" s="21">
        <v>1</v>
      </c>
      <c r="H67" s="22"/>
      <c r="I67" s="22"/>
      <c r="J67" s="23"/>
      <c r="K67" s="23"/>
      <c r="L67" s="24">
        <f>ROUND(SUM(M68:M99),0)</f>
        <v>125758922</v>
      </c>
      <c r="M67" s="25">
        <f t="shared" si="1"/>
        <v>125758922</v>
      </c>
      <c r="N67" s="1">
        <v>0</v>
      </c>
    </row>
    <row r="68" spans="1:23" ht="15" hidden="1">
      <c r="A68" s="1" t="str">
        <f t="shared" si="3"/>
        <v>COLUMNAS HºAº [EST12]</v>
      </c>
      <c r="B68" s="1" t="s">
        <v>214</v>
      </c>
      <c r="C68" s="26" t="s">
        <v>215</v>
      </c>
      <c r="D68" s="26" t="s">
        <v>27</v>
      </c>
      <c r="E68" s="27" t="s">
        <v>216</v>
      </c>
      <c r="F68" s="26" t="s">
        <v>153</v>
      </c>
      <c r="G68" s="28">
        <v>484.22699999999998</v>
      </c>
      <c r="H68" s="29" t="e">
        <f t="shared" ref="H68:H81" si="28">+J68/G68</f>
        <v>#VALUE!</v>
      </c>
      <c r="I68" s="29" t="e">
        <f t="shared" ref="I68:I81" si="29">+K68/G68</f>
        <v>#VALUE!</v>
      </c>
      <c r="J68" s="29" t="e">
        <f>+SUMIFS([1]BD!$I$6:$I$56591,[1]BD!$E$6:$E$56591,$J$5,[1]BD!$B$6:$B$56591,A68,[1]BD!$A$6:$A$56591,$A$67)</f>
        <v>#VALUE!</v>
      </c>
      <c r="K68" s="29" t="e">
        <f t="shared" ref="K68:K99" si="30">+M68-J68</f>
        <v>#VALUE!</v>
      </c>
      <c r="L68" s="30">
        <f t="shared" ref="L68:L81" si="31">+N68/G68</f>
        <v>50880.740029831046</v>
      </c>
      <c r="M68" s="25">
        <f t="shared" si="1"/>
        <v>24637828.102424998</v>
      </c>
      <c r="N68" s="1">
        <v>24637828.102424998</v>
      </c>
    </row>
    <row r="69" spans="1:23" ht="15" hidden="1">
      <c r="A69" s="1" t="str">
        <f t="shared" si="3"/>
        <v>COLUMNAS Hº VISTO [EST13]</v>
      </c>
      <c r="B69" s="1" t="s">
        <v>217</v>
      </c>
      <c r="C69" s="26" t="s">
        <v>218</v>
      </c>
      <c r="D69" s="26" t="s">
        <v>27</v>
      </c>
      <c r="E69" s="27" t="s">
        <v>219</v>
      </c>
      <c r="F69" s="26" t="s">
        <v>153</v>
      </c>
      <c r="G69" s="28">
        <v>224.28700000000001</v>
      </c>
      <c r="H69" s="29" t="e">
        <f t="shared" si="28"/>
        <v>#VALUE!</v>
      </c>
      <c r="I69" s="29" t="e">
        <f t="shared" si="29"/>
        <v>#VALUE!</v>
      </c>
      <c r="J69" s="29" t="e">
        <f>+SUMIFS([1]BD!$I$6:$I$56591,[1]BD!$E$6:$E$56591,$J$5,[1]BD!$B$6:$B$56591,A69,[1]BD!$A$6:$A$56591,$A$67)</f>
        <v>#VALUE!</v>
      </c>
      <c r="K69" s="29" t="e">
        <f t="shared" si="30"/>
        <v>#VALUE!</v>
      </c>
      <c r="L69" s="30">
        <f t="shared" si="31"/>
        <v>60275.991688573115</v>
      </c>
      <c r="M69" s="25">
        <f t="shared" si="1"/>
        <v>13519121.347854998</v>
      </c>
      <c r="N69" s="1">
        <v>13519121.347854998</v>
      </c>
      <c r="W69" s="1">
        <f>4141*0.2</f>
        <v>828.2</v>
      </c>
    </row>
    <row r="70" spans="1:23" ht="15" hidden="1">
      <c r="A70" s="1" t="str">
        <f t="shared" si="3"/>
        <v>Hº ESTRUCTURAL - TABIQUES [EST14]</v>
      </c>
      <c r="B70" s="1" t="s">
        <v>220</v>
      </c>
      <c r="C70" s="26" t="s">
        <v>221</v>
      </c>
      <c r="D70" s="26" t="s">
        <v>27</v>
      </c>
      <c r="E70" s="27" t="s">
        <v>222</v>
      </c>
      <c r="F70" s="26" t="s">
        <v>153</v>
      </c>
      <c r="G70" s="28">
        <v>65.515000000000001</v>
      </c>
      <c r="H70" s="29" t="e">
        <f t="shared" si="28"/>
        <v>#VALUE!</v>
      </c>
      <c r="I70" s="29" t="e">
        <f t="shared" si="29"/>
        <v>#VALUE!</v>
      </c>
      <c r="J70" s="29" t="e">
        <f>+SUMIFS([1]BD!$I$6:$I$56591,[1]BD!$E$6:$E$56591,$J$5,[1]BD!$B$6:$B$56591,A70,[1]BD!$A$6:$A$56591,$A$67)</f>
        <v>#VALUE!</v>
      </c>
      <c r="K70" s="29" t="e">
        <f t="shared" si="30"/>
        <v>#VALUE!</v>
      </c>
      <c r="L70" s="30">
        <f t="shared" si="31"/>
        <v>60327.183841257727</v>
      </c>
      <c r="M70" s="25">
        <f t="shared" ref="M70:M133" si="32">G70*L70</f>
        <v>3952335.44936</v>
      </c>
      <c r="N70" s="1">
        <v>3952335.44936</v>
      </c>
      <c r="R70" s="55">
        <f>SUM(G68:G95)+G97+G99</f>
        <v>2485.1370000000002</v>
      </c>
      <c r="W70" s="1">
        <v>285</v>
      </c>
    </row>
    <row r="71" spans="1:23" ht="15" hidden="1">
      <c r="A71" s="1" t="str">
        <f t="shared" si="3"/>
        <v>Hº ESTRUCTURAL VISTO - TABIQUES [EST15]</v>
      </c>
      <c r="B71" s="1" t="s">
        <v>223</v>
      </c>
      <c r="C71" s="26" t="s">
        <v>224</v>
      </c>
      <c r="D71" s="26" t="s">
        <v>27</v>
      </c>
      <c r="E71" s="27" t="s">
        <v>225</v>
      </c>
      <c r="F71" s="26" t="s">
        <v>153</v>
      </c>
      <c r="G71" s="28">
        <v>1.1879999999999999</v>
      </c>
      <c r="H71" s="29" t="e">
        <f t="shared" si="28"/>
        <v>#VALUE!</v>
      </c>
      <c r="I71" s="29" t="e">
        <f t="shared" si="29"/>
        <v>#VALUE!</v>
      </c>
      <c r="J71" s="29" t="e">
        <f>+SUMIFS([1]BD!$I$6:$I$56591,[1]BD!$E$6:$E$56591,$J$5,[1]BD!$B$6:$B$56591,A71,[1]BD!$A$6:$A$56591,$A$67)</f>
        <v>#VALUE!</v>
      </c>
      <c r="K71" s="29" t="e">
        <f t="shared" si="30"/>
        <v>#VALUE!</v>
      </c>
      <c r="L71" s="30">
        <f t="shared" si="31"/>
        <v>78364.469309764303</v>
      </c>
      <c r="M71" s="25">
        <f t="shared" si="32"/>
        <v>93096.98953999998</v>
      </c>
      <c r="N71" s="1">
        <v>93096.989539999995</v>
      </c>
      <c r="R71" s="55">
        <f>+SUM(G57:G60)+G62+G63+G65</f>
        <v>544.41999999999996</v>
      </c>
      <c r="W71" s="1">
        <v>250</v>
      </c>
    </row>
    <row r="72" spans="1:23" ht="15" hidden="1">
      <c r="A72" s="1" t="str">
        <f t="shared" ref="A72:A137" si="33">E72&amp;" ["&amp;C72&amp;"]"</f>
        <v>BOVEDILLAS + LOSA CASETONADO [EST16]</v>
      </c>
      <c r="B72" s="1" t="s">
        <v>226</v>
      </c>
      <c r="C72" s="26" t="s">
        <v>227</v>
      </c>
      <c r="D72" s="26" t="s">
        <v>27</v>
      </c>
      <c r="E72" s="27" t="s">
        <v>228</v>
      </c>
      <c r="F72" s="26" t="s">
        <v>153</v>
      </c>
      <c r="G72" s="28">
        <v>972.37699999999995</v>
      </c>
      <c r="H72" s="29" t="e">
        <f t="shared" si="28"/>
        <v>#VALUE!</v>
      </c>
      <c r="I72" s="29" t="e">
        <f t="shared" si="29"/>
        <v>#VALUE!</v>
      </c>
      <c r="J72" s="29" t="e">
        <f>+SUMIFS([1]BD!$I$6:$I$56591,[1]BD!$E$6:$E$56591,$J$5,[1]BD!$B$6:$B$56591,A72,[1]BD!$A$6:$A$56591,$A$67)</f>
        <v>#VALUE!</v>
      </c>
      <c r="K72" s="29" t="e">
        <f t="shared" si="30"/>
        <v>#VALUE!</v>
      </c>
      <c r="L72" s="30">
        <f t="shared" si="31"/>
        <v>29125.222522185322</v>
      </c>
      <c r="M72" s="25">
        <f t="shared" si="32"/>
        <v>28320696.500454996</v>
      </c>
      <c r="N72" s="1">
        <v>28320696.500454996</v>
      </c>
      <c r="R72" s="55">
        <f>+R71+R70</f>
        <v>3029.5570000000002</v>
      </c>
      <c r="W72" s="1">
        <v>136</v>
      </c>
    </row>
    <row r="73" spans="1:23" ht="15" hidden="1">
      <c r="A73" s="1" t="str">
        <f t="shared" si="33"/>
        <v>LOSA CASETONADO Hº VISTO [EST17]</v>
      </c>
      <c r="B73" s="1" t="s">
        <v>229</v>
      </c>
      <c r="C73" s="26" t="s">
        <v>230</v>
      </c>
      <c r="D73" s="26" t="s">
        <v>27</v>
      </c>
      <c r="E73" s="27" t="s">
        <v>231</v>
      </c>
      <c r="F73" s="26" t="s">
        <v>153</v>
      </c>
      <c r="G73" s="28">
        <v>22.710999999999999</v>
      </c>
      <c r="H73" s="29" t="e">
        <f t="shared" si="28"/>
        <v>#VALUE!</v>
      </c>
      <c r="I73" s="29" t="e">
        <f t="shared" si="29"/>
        <v>#VALUE!</v>
      </c>
      <c r="J73" s="29" t="e">
        <f>+SUMIFS([1]BD!$I$6:$I$56591,[1]BD!$E$6:$E$56591,$J$5,[1]BD!$B$6:$B$56591,A73,[1]BD!$A$6:$A$56591,$A$67)</f>
        <v>#VALUE!</v>
      </c>
      <c r="K73" s="29" t="e">
        <f t="shared" si="30"/>
        <v>#VALUE!</v>
      </c>
      <c r="L73" s="30">
        <f t="shared" si="31"/>
        <v>35354.824462154909</v>
      </c>
      <c r="M73" s="25">
        <f t="shared" si="32"/>
        <v>802943.41836000013</v>
      </c>
      <c r="N73" s="1">
        <v>802943.41836000001</v>
      </c>
      <c r="R73" s="57">
        <f>+R72/M3</f>
        <v>0.37103975029170078</v>
      </c>
      <c r="W73" s="1">
        <v>158.80000000000001</v>
      </c>
    </row>
    <row r="74" spans="1:23" ht="15" hidden="1">
      <c r="A74" s="1" t="str">
        <f t="shared" si="33"/>
        <v>VIGAS HºAº [EST18]</v>
      </c>
      <c r="B74" s="1" t="s">
        <v>232</v>
      </c>
      <c r="C74" s="26" t="s">
        <v>233</v>
      </c>
      <c r="D74" s="26" t="s">
        <v>27</v>
      </c>
      <c r="E74" s="27" t="s">
        <v>234</v>
      </c>
      <c r="F74" s="26" t="s">
        <v>153</v>
      </c>
      <c r="G74" s="28">
        <v>415.65100000000001</v>
      </c>
      <c r="H74" s="29" t="e">
        <f t="shared" si="28"/>
        <v>#VALUE!</v>
      </c>
      <c r="I74" s="29" t="e">
        <f t="shared" si="29"/>
        <v>#VALUE!</v>
      </c>
      <c r="J74" s="29" t="e">
        <f>+SUMIFS([1]BD!$I$6:$I$56591,[1]BD!$E$6:$E$56591,$J$5,[1]BD!$B$6:$B$56591,A74,[1]BD!$A$6:$A$56591,$A$67)</f>
        <v>#VALUE!</v>
      </c>
      <c r="K74" s="29" t="e">
        <f t="shared" si="30"/>
        <v>#VALUE!</v>
      </c>
      <c r="L74" s="30">
        <f t="shared" si="31"/>
        <v>64448.245849883671</v>
      </c>
      <c r="M74" s="25">
        <f t="shared" si="32"/>
        <v>26787977.835749999</v>
      </c>
      <c r="N74" s="1">
        <v>26787977.835749999</v>
      </c>
      <c r="W74" s="1">
        <f>767*0.18</f>
        <v>138.06</v>
      </c>
    </row>
    <row r="75" spans="1:23" ht="15" hidden="1">
      <c r="A75" s="1" t="str">
        <f t="shared" si="33"/>
        <v>VIGAS DE Hº VISTO [EST19]</v>
      </c>
      <c r="B75" s="1" t="s">
        <v>235</v>
      </c>
      <c r="C75" s="26" t="s">
        <v>236</v>
      </c>
      <c r="D75" s="26" t="s">
        <v>27</v>
      </c>
      <c r="E75" s="27" t="s">
        <v>237</v>
      </c>
      <c r="F75" s="26" t="s">
        <v>153</v>
      </c>
      <c r="G75" s="28">
        <v>93.600999999999999</v>
      </c>
      <c r="H75" s="29" t="e">
        <f t="shared" si="28"/>
        <v>#VALUE!</v>
      </c>
      <c r="I75" s="29" t="e">
        <f t="shared" si="29"/>
        <v>#VALUE!</v>
      </c>
      <c r="J75" s="29" t="e">
        <f>+SUMIFS([1]BD!$I$6:$I$56591,[1]BD!$E$6:$E$56591,$J$5,[1]BD!$B$6:$B$56591,A75,[1]BD!$A$6:$A$56591,$A$67)</f>
        <v>#VALUE!</v>
      </c>
      <c r="K75" s="29" t="e">
        <f t="shared" si="30"/>
        <v>#VALUE!</v>
      </c>
      <c r="L75" s="30">
        <f t="shared" si="31"/>
        <v>73362.075554801748</v>
      </c>
      <c r="M75" s="25">
        <f t="shared" si="32"/>
        <v>6866763.634004998</v>
      </c>
      <c r="N75" s="1">
        <v>6866763.634004999</v>
      </c>
      <c r="W75" s="1">
        <v>122.56</v>
      </c>
    </row>
    <row r="76" spans="1:23" ht="15" hidden="1">
      <c r="A76" s="1" t="str">
        <f t="shared" si="33"/>
        <v>LOSA EN VOLADIZO [EST20]</v>
      </c>
      <c r="B76" s="1" t="s">
        <v>238</v>
      </c>
      <c r="C76" s="26" t="s">
        <v>239</v>
      </c>
      <c r="D76" s="26" t="s">
        <v>27</v>
      </c>
      <c r="E76" s="27" t="s">
        <v>240</v>
      </c>
      <c r="F76" s="26" t="s">
        <v>153</v>
      </c>
      <c r="G76" s="28">
        <v>14.404999999999999</v>
      </c>
      <c r="H76" s="29" t="e">
        <f t="shared" si="28"/>
        <v>#VALUE!</v>
      </c>
      <c r="I76" s="29" t="e">
        <f t="shared" si="29"/>
        <v>#VALUE!</v>
      </c>
      <c r="J76" s="29" t="e">
        <f>+SUMIFS([1]BD!$I$6:$I$56591,[1]BD!$E$6:$E$56591,$J$5,[1]BD!$B$6:$B$56591,A76,[1]BD!$A$6:$A$56591,$A$67)</f>
        <v>#VALUE!</v>
      </c>
      <c r="K76" s="29" t="e">
        <f t="shared" si="30"/>
        <v>#VALUE!</v>
      </c>
      <c r="L76" s="30">
        <f t="shared" si="31"/>
        <v>37542.844095105873</v>
      </c>
      <c r="M76" s="25">
        <f t="shared" si="32"/>
        <v>540804.66919000004</v>
      </c>
      <c r="N76" s="1">
        <v>540804.66919000004</v>
      </c>
      <c r="W76" s="1">
        <v>84.06</v>
      </c>
    </row>
    <row r="77" spans="1:23" ht="15" hidden="1">
      <c r="A77" s="1" t="str">
        <f t="shared" si="33"/>
        <v>LOSA EN VOLADIZO-BALCONES [EST21]</v>
      </c>
      <c r="B77" s="1" t="s">
        <v>241</v>
      </c>
      <c r="C77" s="26" t="s">
        <v>242</v>
      </c>
      <c r="D77" s="26" t="s">
        <v>27</v>
      </c>
      <c r="E77" s="27" t="s">
        <v>243</v>
      </c>
      <c r="F77" s="26" t="s">
        <v>153</v>
      </c>
      <c r="G77" s="28">
        <v>12.468</v>
      </c>
      <c r="H77" s="29" t="e">
        <f t="shared" si="28"/>
        <v>#VALUE!</v>
      </c>
      <c r="I77" s="29" t="e">
        <f t="shared" si="29"/>
        <v>#VALUE!</v>
      </c>
      <c r="J77" s="29" t="e">
        <f>+SUMIFS([1]BD!$I$6:$I$56591,[1]BD!$E$6:$E$56591,$J$5,[1]BD!$B$6:$B$56591,A77,[1]BD!$A$6:$A$56591,$A$67)</f>
        <v>#VALUE!</v>
      </c>
      <c r="K77" s="29" t="e">
        <f t="shared" si="30"/>
        <v>#VALUE!</v>
      </c>
      <c r="L77" s="30">
        <f t="shared" si="31"/>
        <v>36188.463243102335</v>
      </c>
      <c r="M77" s="25">
        <f t="shared" si="32"/>
        <v>451197.75971499993</v>
      </c>
      <c r="N77" s="1">
        <v>451197.75971499993</v>
      </c>
      <c r="W77" s="1">
        <v>57.02</v>
      </c>
    </row>
    <row r="78" spans="1:23" ht="15" hidden="1">
      <c r="A78" s="1" t="str">
        <f t="shared" si="33"/>
        <v>LOSA EN VOLADIZO-Hº VISTO [EST22]</v>
      </c>
      <c r="B78" s="1" t="s">
        <v>244</v>
      </c>
      <c r="C78" s="26" t="s">
        <v>245</v>
      </c>
      <c r="D78" s="26" t="s">
        <v>27</v>
      </c>
      <c r="E78" s="27" t="s">
        <v>246</v>
      </c>
      <c r="F78" s="26" t="s">
        <v>153</v>
      </c>
      <c r="G78" s="28">
        <v>7.266</v>
      </c>
      <c r="H78" s="29" t="e">
        <f t="shared" si="28"/>
        <v>#VALUE!</v>
      </c>
      <c r="I78" s="29" t="e">
        <f t="shared" si="29"/>
        <v>#VALUE!</v>
      </c>
      <c r="J78" s="29" t="e">
        <f>+SUMIFS([1]BD!$I$6:$I$56591,[1]BD!$E$6:$E$56591,$J$5,[1]BD!$B$6:$B$56591,A78,[1]BD!$A$6:$A$56591,$A$67)</f>
        <v>#VALUE!</v>
      </c>
      <c r="K78" s="29" t="e">
        <f t="shared" si="30"/>
        <v>#VALUE!</v>
      </c>
      <c r="L78" s="30">
        <f t="shared" si="31"/>
        <v>39351.061383154418</v>
      </c>
      <c r="M78" s="25">
        <f t="shared" si="32"/>
        <v>285924.81200999999</v>
      </c>
      <c r="N78" s="1">
        <v>285924.81200999999</v>
      </c>
      <c r="W78" s="1">
        <v>2.6</v>
      </c>
    </row>
    <row r="79" spans="1:23" ht="15" hidden="1">
      <c r="A79" s="1" t="str">
        <f t="shared" si="33"/>
        <v>LOSA MACIZA ESCALERA [EST23]</v>
      </c>
      <c r="B79" s="1" t="s">
        <v>247</v>
      </c>
      <c r="C79" s="26" t="s">
        <v>248</v>
      </c>
      <c r="D79" s="26" t="s">
        <v>27</v>
      </c>
      <c r="E79" s="27" t="s">
        <v>249</v>
      </c>
      <c r="F79" s="26" t="s">
        <v>153</v>
      </c>
      <c r="G79" s="28">
        <v>23.1</v>
      </c>
      <c r="H79" s="29" t="e">
        <f t="shared" si="28"/>
        <v>#VALUE!</v>
      </c>
      <c r="I79" s="29" t="e">
        <f t="shared" si="29"/>
        <v>#VALUE!</v>
      </c>
      <c r="J79" s="29" t="e">
        <f>+SUMIFS([1]BD!$I$6:$I$56591,[1]BD!$E$6:$E$56591,$J$5,[1]BD!$B$6:$B$56591,A79,[1]BD!$A$6:$A$56591,$A$67)</f>
        <v>#VALUE!</v>
      </c>
      <c r="K79" s="29" t="e">
        <f t="shared" si="30"/>
        <v>#VALUE!</v>
      </c>
      <c r="L79" s="30">
        <f t="shared" si="31"/>
        <v>54355.473476190469</v>
      </c>
      <c r="M79" s="25">
        <f t="shared" si="32"/>
        <v>1255611.4372999999</v>
      </c>
      <c r="N79" s="1">
        <v>1255611.4372999999</v>
      </c>
      <c r="W79" s="1">
        <v>3.6</v>
      </c>
    </row>
    <row r="80" spans="1:23" ht="15" hidden="1">
      <c r="A80" s="1" t="str">
        <f t="shared" si="33"/>
        <v>Hº ESTRUCTURAL- ESCALERA [EST24]</v>
      </c>
      <c r="B80" s="1" t="s">
        <v>250</v>
      </c>
      <c r="C80" s="26" t="s">
        <v>251</v>
      </c>
      <c r="D80" s="26" t="s">
        <v>27</v>
      </c>
      <c r="E80" s="27" t="s">
        <v>252</v>
      </c>
      <c r="F80" s="26" t="s">
        <v>153</v>
      </c>
      <c r="G80" s="28">
        <v>29.98</v>
      </c>
      <c r="H80" s="29" t="e">
        <f t="shared" si="28"/>
        <v>#VALUE!</v>
      </c>
      <c r="I80" s="29" t="e">
        <f t="shared" si="29"/>
        <v>#VALUE!</v>
      </c>
      <c r="J80" s="29" t="e">
        <f>+SUMIFS([1]BD!$I$6:$I$56591,[1]BD!$E$6:$E$56591,$J$5,[1]BD!$B$6:$B$56591,A80,[1]BD!$A$6:$A$56591,$A$67)</f>
        <v>#VALUE!</v>
      </c>
      <c r="K80" s="29" t="e">
        <f t="shared" si="30"/>
        <v>#VALUE!</v>
      </c>
      <c r="L80" s="30">
        <f t="shared" si="31"/>
        <v>54683.681321714459</v>
      </c>
      <c r="M80" s="25">
        <f t="shared" si="32"/>
        <v>1639416.7660249996</v>
      </c>
      <c r="N80" s="1">
        <v>1639416.7660249996</v>
      </c>
      <c r="W80" s="1">
        <v>15</v>
      </c>
    </row>
    <row r="81" spans="1:23" ht="15" hidden="1">
      <c r="A81" s="1" t="str">
        <f t="shared" si="33"/>
        <v>CAJA DE ASCENSOR [EST25]</v>
      </c>
      <c r="B81" s="1" t="s">
        <v>253</v>
      </c>
      <c r="C81" s="26" t="s">
        <v>254</v>
      </c>
      <c r="D81" s="26" t="s">
        <v>27</v>
      </c>
      <c r="E81" s="27" t="s">
        <v>255</v>
      </c>
      <c r="F81" s="26" t="s">
        <v>153</v>
      </c>
      <c r="G81" s="28">
        <v>1.98</v>
      </c>
      <c r="H81" s="29" t="e">
        <f t="shared" si="28"/>
        <v>#VALUE!</v>
      </c>
      <c r="I81" s="29" t="e">
        <f t="shared" si="29"/>
        <v>#VALUE!</v>
      </c>
      <c r="J81" s="29" t="e">
        <f>+SUMIFS([1]BD!$I$6:$I$56591,[1]BD!$E$6:$E$56591,$J$5,[1]BD!$B$6:$B$56591,A81,[1]BD!$A$6:$A$56591,$A$67)</f>
        <v>#VALUE!</v>
      </c>
      <c r="K81" s="29" t="e">
        <f t="shared" si="30"/>
        <v>#VALUE!</v>
      </c>
      <c r="L81" s="30">
        <f t="shared" si="31"/>
        <v>67940.685063131328</v>
      </c>
      <c r="M81" s="25">
        <f t="shared" si="32"/>
        <v>134522.55642500002</v>
      </c>
      <c r="N81" s="1">
        <v>134522.55642500002</v>
      </c>
      <c r="W81" s="1">
        <v>2.3199999999999998</v>
      </c>
    </row>
    <row r="82" spans="1:23" ht="15" hidden="1">
      <c r="A82" s="1" t="str">
        <f t="shared" si="33"/>
        <v>LOSA CASETONADO - (CAJA ASCENSOR) [EST26]</v>
      </c>
      <c r="B82" s="1" t="s">
        <v>256</v>
      </c>
      <c r="C82" s="26" t="s">
        <v>257</v>
      </c>
      <c r="D82" s="26" t="s">
        <v>27</v>
      </c>
      <c r="E82" s="27" t="s">
        <v>258</v>
      </c>
      <c r="F82" s="26" t="s">
        <v>153</v>
      </c>
      <c r="G82" s="28">
        <v>0</v>
      </c>
      <c r="J82" s="29" t="e">
        <f>+SUMIFS([1]BD!$I$6:$I$56591,[1]BD!$E$6:$E$56591,$J$5,[1]BD!$B$6:$B$56591,A82,[1]BD!$A$6:$A$56591,$A$67)</f>
        <v>#VALUE!</v>
      </c>
      <c r="K82" s="29" t="e">
        <f t="shared" si="30"/>
        <v>#VALUE!</v>
      </c>
      <c r="L82" s="30"/>
      <c r="M82" s="25">
        <f t="shared" si="32"/>
        <v>0</v>
      </c>
    </row>
    <row r="83" spans="1:23" ht="15" hidden="1">
      <c r="A83" s="1" t="str">
        <f t="shared" si="33"/>
        <v>VIGA Hº Aº (CAJA ASCENSOR) [EST27]</v>
      </c>
      <c r="B83" s="1" t="s">
        <v>259</v>
      </c>
      <c r="C83" s="26" t="s">
        <v>260</v>
      </c>
      <c r="D83" s="26" t="s">
        <v>27</v>
      </c>
      <c r="E83" s="27" t="s">
        <v>261</v>
      </c>
      <c r="F83" s="26" t="s">
        <v>153</v>
      </c>
      <c r="G83" s="28">
        <v>1.8740000000000001</v>
      </c>
      <c r="H83" s="29" t="e">
        <f t="shared" ref="H83:H100" si="34">+J83/G83</f>
        <v>#VALUE!</v>
      </c>
      <c r="I83" s="29" t="e">
        <f t="shared" ref="I83:I100" si="35">+K83/G83</f>
        <v>#VALUE!</v>
      </c>
      <c r="J83" s="29" t="e">
        <f>+SUMIFS([1]BD!$I$6:$I$56591,[1]BD!$E$6:$E$56591,$J$5,[1]BD!$B$6:$B$56591,A83,[1]BD!$A$6:$A$56591,$A$67)</f>
        <v>#VALUE!</v>
      </c>
      <c r="K83" s="29" t="e">
        <f t="shared" si="30"/>
        <v>#VALUE!</v>
      </c>
      <c r="L83" s="30">
        <f t="shared" ref="L83:L99" si="36">+N83/G83</f>
        <v>73557.538484525081</v>
      </c>
      <c r="M83" s="25">
        <f t="shared" si="32"/>
        <v>137846.82712</v>
      </c>
      <c r="N83" s="1">
        <v>137846.82712</v>
      </c>
      <c r="W83" s="1">
        <v>275</v>
      </c>
    </row>
    <row r="84" spans="1:23" ht="15" hidden="1">
      <c r="A84" s="1" t="str">
        <f t="shared" si="33"/>
        <v>LOSA MACIZA ASCENSOR [EST28]</v>
      </c>
      <c r="B84" s="1" t="s">
        <v>262</v>
      </c>
      <c r="C84" s="26" t="s">
        <v>263</v>
      </c>
      <c r="D84" s="26" t="s">
        <v>27</v>
      </c>
      <c r="E84" s="27" t="s">
        <v>264</v>
      </c>
      <c r="F84" s="26" t="s">
        <v>153</v>
      </c>
      <c r="G84" s="28">
        <v>2.2919999999999998</v>
      </c>
      <c r="H84" s="29" t="e">
        <f t="shared" si="34"/>
        <v>#VALUE!</v>
      </c>
      <c r="I84" s="29" t="e">
        <f t="shared" si="35"/>
        <v>#VALUE!</v>
      </c>
      <c r="J84" s="29" t="e">
        <f>+SUMIFS([1]BD!$I$6:$I$56591,[1]BD!$E$6:$E$56591,$J$5,[1]BD!$B$6:$B$56591,A84,[1]BD!$A$6:$A$56591,$A$67)</f>
        <v>#VALUE!</v>
      </c>
      <c r="K84" s="29" t="e">
        <f t="shared" si="30"/>
        <v>#VALUE!</v>
      </c>
      <c r="L84" s="30">
        <f t="shared" si="36"/>
        <v>38892.036343804546</v>
      </c>
      <c r="M84" s="25">
        <f t="shared" si="32"/>
        <v>89140.547300000006</v>
      </c>
      <c r="N84" s="1">
        <v>89140.547300000006</v>
      </c>
    </row>
    <row r="85" spans="1:23" ht="15" hidden="1">
      <c r="A85" s="1" t="str">
        <f t="shared" si="33"/>
        <v>LOSA CASETONADO - RAMPA PEATONAL [EST29]</v>
      </c>
      <c r="B85" s="1" t="s">
        <v>265</v>
      </c>
      <c r="C85" s="26" t="s">
        <v>266</v>
      </c>
      <c r="D85" s="26" t="s">
        <v>27</v>
      </c>
      <c r="E85" s="27" t="s">
        <v>267</v>
      </c>
      <c r="F85" s="26" t="s">
        <v>153</v>
      </c>
      <c r="G85" s="28">
        <v>1.94</v>
      </c>
      <c r="H85" s="29" t="e">
        <f t="shared" si="34"/>
        <v>#VALUE!</v>
      </c>
      <c r="I85" s="29" t="e">
        <f t="shared" si="35"/>
        <v>#VALUE!</v>
      </c>
      <c r="J85" s="29" t="e">
        <f>+SUMIFS([1]BD!$I$6:$I$56591,[1]BD!$E$6:$E$56591,$J$5,[1]BD!$B$6:$B$56591,A85,[1]BD!$A$6:$A$56591,$A$67)</f>
        <v>#VALUE!</v>
      </c>
      <c r="K85" s="29" t="e">
        <f t="shared" si="30"/>
        <v>#VALUE!</v>
      </c>
      <c r="L85" s="30">
        <f t="shared" si="36"/>
        <v>41475.550010309271</v>
      </c>
      <c r="M85" s="25">
        <f t="shared" si="32"/>
        <v>80462.567019999988</v>
      </c>
      <c r="N85" s="1">
        <v>80462.567019999988</v>
      </c>
      <c r="W85" s="1">
        <f>SUM(W69:W83)</f>
        <v>2358.2199999999998</v>
      </c>
    </row>
    <row r="86" spans="1:23" ht="15" hidden="1">
      <c r="A86" s="1" t="str">
        <f t="shared" si="33"/>
        <v>LOSA CASETONADO - RAMPA VEHICULAR [EST30]</v>
      </c>
      <c r="B86" s="1" t="s">
        <v>268</v>
      </c>
      <c r="C86" s="26" t="s">
        <v>269</v>
      </c>
      <c r="D86" s="26" t="s">
        <v>27</v>
      </c>
      <c r="E86" s="27" t="s">
        <v>270</v>
      </c>
      <c r="F86" s="26" t="s">
        <v>153</v>
      </c>
      <c r="G86" s="28">
        <v>21.009</v>
      </c>
      <c r="H86" s="29" t="e">
        <f t="shared" si="34"/>
        <v>#VALUE!</v>
      </c>
      <c r="I86" s="29" t="e">
        <f t="shared" si="35"/>
        <v>#VALUE!</v>
      </c>
      <c r="J86" s="29" t="e">
        <f>+SUMIFS([1]BD!$I$6:$I$56591,[1]BD!$E$6:$E$56591,$J$5,[1]BD!$B$6:$B$56591,A86,[1]BD!$A$6:$A$56591,$A$67)</f>
        <v>#VALUE!</v>
      </c>
      <c r="K86" s="29" t="e">
        <f t="shared" si="30"/>
        <v>#VALUE!</v>
      </c>
      <c r="L86" s="30">
        <f t="shared" si="36"/>
        <v>40551.389610167069</v>
      </c>
      <c r="M86" s="25">
        <f t="shared" si="32"/>
        <v>851944.14431999996</v>
      </c>
      <c r="N86" s="1">
        <v>851944.14431999996</v>
      </c>
      <c r="W86" s="1">
        <v>7820</v>
      </c>
    </row>
    <row r="87" spans="1:23" ht="15" hidden="1">
      <c r="A87" s="1" t="str">
        <f t="shared" si="33"/>
        <v>VIGAS DE Hº VISTO "C" [EST31]</v>
      </c>
      <c r="B87" s="1" t="s">
        <v>271</v>
      </c>
      <c r="C87" s="26" t="s">
        <v>272</v>
      </c>
      <c r="D87" s="26" t="s">
        <v>27</v>
      </c>
      <c r="E87" s="27" t="s">
        <v>273</v>
      </c>
      <c r="F87" s="26" t="s">
        <v>153</v>
      </c>
      <c r="G87" s="28">
        <v>24.216000000000001</v>
      </c>
      <c r="H87" s="29" t="e">
        <f t="shared" si="34"/>
        <v>#VALUE!</v>
      </c>
      <c r="I87" s="29" t="e">
        <f t="shared" si="35"/>
        <v>#VALUE!</v>
      </c>
      <c r="J87" s="29" t="e">
        <f>+SUMIFS([1]BD!$I$6:$I$56591,[1]BD!$E$6:$E$56591,$J$5,[1]BD!$B$6:$B$56591,A87,[1]BD!$A$6:$A$56591,$A$67)</f>
        <v>#VALUE!</v>
      </c>
      <c r="K87" s="29" t="e">
        <f t="shared" si="30"/>
        <v>#VALUE!</v>
      </c>
      <c r="L87" s="30">
        <f t="shared" si="36"/>
        <v>98446.801189915728</v>
      </c>
      <c r="M87" s="25">
        <f t="shared" si="32"/>
        <v>2383987.7376149995</v>
      </c>
      <c r="N87" s="1">
        <v>2383987.7376149995</v>
      </c>
    </row>
    <row r="88" spans="1:23" ht="15" hidden="1">
      <c r="A88" s="1" t="str">
        <f t="shared" si="33"/>
        <v>VIGA DE Hº VISTO - BARANDA [EST32]</v>
      </c>
      <c r="B88" s="1" t="s">
        <v>274</v>
      </c>
      <c r="C88" s="26" t="s">
        <v>275</v>
      </c>
      <c r="D88" s="26" t="s">
        <v>27</v>
      </c>
      <c r="E88" s="27" t="s">
        <v>276</v>
      </c>
      <c r="F88" s="26" t="s">
        <v>153</v>
      </c>
      <c r="G88" s="28">
        <v>2.3460000000000001</v>
      </c>
      <c r="H88" s="29" t="e">
        <f t="shared" si="34"/>
        <v>#VALUE!</v>
      </c>
      <c r="I88" s="29" t="e">
        <f t="shared" si="35"/>
        <v>#VALUE!</v>
      </c>
      <c r="J88" s="29" t="e">
        <f>+SUMIFS([1]BD!$I$6:$I$56591,[1]BD!$E$6:$E$56591,$J$5,[1]BD!$B$6:$B$56591,A88,[1]BD!$A$6:$A$56591,$A$67)</f>
        <v>#VALUE!</v>
      </c>
      <c r="K88" s="29" t="e">
        <f t="shared" si="30"/>
        <v>#VALUE!</v>
      </c>
      <c r="L88" s="30">
        <f t="shared" si="36"/>
        <v>133070.61349957372</v>
      </c>
      <c r="M88" s="25">
        <f t="shared" si="32"/>
        <v>312183.65926999995</v>
      </c>
      <c r="N88" s="1">
        <v>312183.65926999995</v>
      </c>
      <c r="W88" s="1">
        <f>+W85/W86</f>
        <v>0.30156265984654729</v>
      </c>
    </row>
    <row r="89" spans="1:23" ht="15" hidden="1">
      <c r="A89" s="1" t="str">
        <f t="shared" si="33"/>
        <v>LOSA DE PILETA [EST33]</v>
      </c>
      <c r="B89" s="1" t="s">
        <v>277</v>
      </c>
      <c r="C89" s="26" t="s">
        <v>278</v>
      </c>
      <c r="D89" s="26" t="s">
        <v>27</v>
      </c>
      <c r="E89" s="27" t="s">
        <v>279</v>
      </c>
      <c r="F89" s="26" t="s">
        <v>153</v>
      </c>
      <c r="G89" s="28">
        <v>4.55</v>
      </c>
      <c r="H89" s="29" t="e">
        <f t="shared" si="34"/>
        <v>#VALUE!</v>
      </c>
      <c r="I89" s="29" t="e">
        <f t="shared" si="35"/>
        <v>#VALUE!</v>
      </c>
      <c r="J89" s="29" t="e">
        <f>+SUMIFS([1]BD!$I$6:$I$56591,[1]BD!$E$6:$E$56591,$J$5,[1]BD!$B$6:$B$56591,A89,[1]BD!$A$6:$A$56591,$A$67)</f>
        <v>#VALUE!</v>
      </c>
      <c r="K89" s="29" t="e">
        <f t="shared" si="30"/>
        <v>#VALUE!</v>
      </c>
      <c r="L89" s="30">
        <f t="shared" si="36"/>
        <v>72763.594453846148</v>
      </c>
      <c r="M89" s="25">
        <f t="shared" si="32"/>
        <v>331074.35476499994</v>
      </c>
      <c r="N89" s="1">
        <v>331074.35476499994</v>
      </c>
    </row>
    <row r="90" spans="1:23" ht="15" hidden="1">
      <c r="A90" s="1" t="str">
        <f t="shared" si="33"/>
        <v>VIGAS Hº Aº CUBIERTA [EST34]</v>
      </c>
      <c r="B90" s="1" t="s">
        <v>280</v>
      </c>
      <c r="C90" s="26" t="s">
        <v>281</v>
      </c>
      <c r="D90" s="26" t="s">
        <v>27</v>
      </c>
      <c r="E90" s="27" t="s">
        <v>282</v>
      </c>
      <c r="F90" s="26" t="s">
        <v>153</v>
      </c>
      <c r="G90" s="28">
        <v>11.31</v>
      </c>
      <c r="H90" s="29" t="e">
        <f t="shared" si="34"/>
        <v>#VALUE!</v>
      </c>
      <c r="I90" s="29" t="e">
        <f t="shared" si="35"/>
        <v>#VALUE!</v>
      </c>
      <c r="J90" s="29" t="e">
        <f>+SUMIFS([1]BD!$I$6:$I$56591,[1]BD!$E$6:$E$56591,$J$5,[1]BD!$B$6:$B$56591,A90,[1]BD!$A$6:$A$56591,$A$67)</f>
        <v>#VALUE!</v>
      </c>
      <c r="K90" s="29" t="e">
        <f t="shared" si="30"/>
        <v>#VALUE!</v>
      </c>
      <c r="L90" s="30">
        <f t="shared" si="36"/>
        <v>70824.844926613601</v>
      </c>
      <c r="M90" s="25">
        <f t="shared" si="32"/>
        <v>801028.99611999991</v>
      </c>
      <c r="N90" s="1">
        <v>801028.99611999991</v>
      </c>
      <c r="W90" s="1">
        <f>+R73/W88-1</f>
        <v>0.23039022961432787</v>
      </c>
    </row>
    <row r="91" spans="1:23" ht="15" hidden="1">
      <c r="A91" s="1" t="str">
        <f t="shared" si="33"/>
        <v>VIGAS HºAº CUBIERTA CASETONADO [EST35]</v>
      </c>
      <c r="B91" s="1" t="s">
        <v>283</v>
      </c>
      <c r="C91" s="26" t="s">
        <v>284</v>
      </c>
      <c r="D91" s="26" t="s">
        <v>27</v>
      </c>
      <c r="E91" s="27" t="s">
        <v>285</v>
      </c>
      <c r="F91" s="26" t="s">
        <v>153</v>
      </c>
      <c r="G91" s="28">
        <v>9.66</v>
      </c>
      <c r="H91" s="29" t="e">
        <f t="shared" si="34"/>
        <v>#VALUE!</v>
      </c>
      <c r="I91" s="29" t="e">
        <f t="shared" si="35"/>
        <v>#VALUE!</v>
      </c>
      <c r="J91" s="29" t="e">
        <f>+SUMIFS([1]BD!$I$6:$I$56591,[1]BD!$E$6:$E$56591,$J$5,[1]BD!$B$6:$B$56591,A91,[1]BD!$A$6:$A$56591,$A$67)</f>
        <v>#VALUE!</v>
      </c>
      <c r="K91" s="29" t="e">
        <f t="shared" si="30"/>
        <v>#VALUE!</v>
      </c>
      <c r="L91" s="30">
        <f t="shared" si="36"/>
        <v>84382.422659937874</v>
      </c>
      <c r="M91" s="25">
        <f t="shared" si="32"/>
        <v>815134.20289499988</v>
      </c>
      <c r="N91" s="1">
        <v>815134.20289499988</v>
      </c>
    </row>
    <row r="92" spans="1:23" ht="15" hidden="1">
      <c r="A92" s="1" t="str">
        <f t="shared" si="33"/>
        <v>LOSA CASETONADO 6CM [EST36]</v>
      </c>
      <c r="B92" s="1" t="s">
        <v>286</v>
      </c>
      <c r="C92" s="26" t="s">
        <v>287</v>
      </c>
      <c r="D92" s="26" t="s">
        <v>27</v>
      </c>
      <c r="E92" s="27" t="s">
        <v>288</v>
      </c>
      <c r="F92" s="26" t="s">
        <v>153</v>
      </c>
      <c r="G92" s="28">
        <v>3.956</v>
      </c>
      <c r="H92" s="29" t="e">
        <f t="shared" si="34"/>
        <v>#VALUE!</v>
      </c>
      <c r="I92" s="29" t="e">
        <f t="shared" si="35"/>
        <v>#VALUE!</v>
      </c>
      <c r="J92" s="29" t="e">
        <f>+SUMIFS([1]BD!$I$6:$I$56591,[1]BD!$E$6:$E$56591,$J$5,[1]BD!$B$6:$B$56591,A92,[1]BD!$A$6:$A$56591,$A$67)</f>
        <v>#VALUE!</v>
      </c>
      <c r="K92" s="29" t="e">
        <f t="shared" si="30"/>
        <v>#VALUE!</v>
      </c>
      <c r="L92" s="30">
        <f t="shared" si="36"/>
        <v>40605.519421132463</v>
      </c>
      <c r="M92" s="25">
        <f t="shared" si="32"/>
        <v>160635.43483000001</v>
      </c>
      <c r="N92" s="1">
        <v>160635.43483000001</v>
      </c>
    </row>
    <row r="93" spans="1:23" ht="15" hidden="1">
      <c r="A93" s="1" t="str">
        <f t="shared" si="33"/>
        <v>LOSA FONDO TANQUE [EST37]</v>
      </c>
      <c r="B93" s="1" t="s">
        <v>289</v>
      </c>
      <c r="C93" s="26" t="s">
        <v>290</v>
      </c>
      <c r="D93" s="26" t="s">
        <v>27</v>
      </c>
      <c r="E93" s="27" t="s">
        <v>291</v>
      </c>
      <c r="F93" s="26" t="s">
        <v>153</v>
      </c>
      <c r="G93" s="28">
        <v>6.6269999999999998</v>
      </c>
      <c r="H93" s="29" t="e">
        <f t="shared" si="34"/>
        <v>#VALUE!</v>
      </c>
      <c r="I93" s="29" t="e">
        <f t="shared" si="35"/>
        <v>#VALUE!</v>
      </c>
      <c r="J93" s="29" t="e">
        <f>+SUMIFS([1]BD!$I$6:$I$56591,[1]BD!$E$6:$E$56591,$J$5,[1]BD!$B$6:$B$56591,A93,[1]BD!$A$6:$A$56591,$A$67)</f>
        <v>#VALUE!</v>
      </c>
      <c r="K93" s="29" t="e">
        <f t="shared" si="30"/>
        <v>#VALUE!</v>
      </c>
      <c r="L93" s="30">
        <f t="shared" si="36"/>
        <v>77971.722334389618</v>
      </c>
      <c r="M93" s="25">
        <f t="shared" si="32"/>
        <v>516718.60391000001</v>
      </c>
      <c r="N93" s="1">
        <v>516718.60390999995</v>
      </c>
    </row>
    <row r="94" spans="1:23" ht="15" hidden="1">
      <c r="A94" s="1" t="str">
        <f t="shared" si="33"/>
        <v>Hº ESTRUCTURAL-TABIQUE TANQUE E=20CM [EST38]</v>
      </c>
      <c r="B94" s="1" t="s">
        <v>292</v>
      </c>
      <c r="C94" s="26" t="s">
        <v>293</v>
      </c>
      <c r="D94" s="26" t="s">
        <v>27</v>
      </c>
      <c r="E94" s="27" t="s">
        <v>294</v>
      </c>
      <c r="F94" s="26" t="s">
        <v>153</v>
      </c>
      <c r="G94" s="28">
        <v>13.86</v>
      </c>
      <c r="H94" s="29" t="e">
        <f t="shared" si="34"/>
        <v>#VALUE!</v>
      </c>
      <c r="I94" s="29" t="e">
        <f t="shared" si="35"/>
        <v>#VALUE!</v>
      </c>
      <c r="J94" s="29" t="e">
        <f>+SUMIFS([1]BD!$I$6:$I$56591,[1]BD!$E$6:$E$56591,$J$5,[1]BD!$B$6:$B$56591,A94,[1]BD!$A$6:$A$56591,$A$67)</f>
        <v>#VALUE!</v>
      </c>
      <c r="K94" s="29" t="e">
        <f t="shared" si="30"/>
        <v>#VALUE!</v>
      </c>
      <c r="L94" s="30">
        <f t="shared" si="36"/>
        <v>110340.3951446609</v>
      </c>
      <c r="M94" s="25">
        <f t="shared" si="32"/>
        <v>1529317.8767049999</v>
      </c>
      <c r="N94" s="1">
        <v>1529317.8767049999</v>
      </c>
    </row>
    <row r="95" spans="1:23" ht="15" hidden="1">
      <c r="A95" s="1" t="str">
        <f t="shared" si="33"/>
        <v>LOSA TAPA DE TANQUE [EST39]</v>
      </c>
      <c r="B95" s="1" t="s">
        <v>295</v>
      </c>
      <c r="C95" s="26" t="s">
        <v>296</v>
      </c>
      <c r="D95" s="26" t="s">
        <v>27</v>
      </c>
      <c r="E95" s="27" t="s">
        <v>297</v>
      </c>
      <c r="F95" s="26" t="s">
        <v>153</v>
      </c>
      <c r="G95" s="28">
        <v>4.2930000000000001</v>
      </c>
      <c r="H95" s="29" t="e">
        <f t="shared" si="34"/>
        <v>#VALUE!</v>
      </c>
      <c r="I95" s="29" t="e">
        <f t="shared" si="35"/>
        <v>#VALUE!</v>
      </c>
      <c r="J95" s="29" t="e">
        <f>+SUMIFS([1]BD!$I$6:$I$56591,[1]BD!$E$6:$E$56591,$J$5,[1]BD!$B$6:$B$56591,A95,[1]BD!$A$6:$A$56591,$A$67)</f>
        <v>#VALUE!</v>
      </c>
      <c r="K95" s="29" t="e">
        <f t="shared" si="30"/>
        <v>#VALUE!</v>
      </c>
      <c r="L95" s="30">
        <f t="shared" si="36"/>
        <v>100245.07780689493</v>
      </c>
      <c r="M95" s="25">
        <f t="shared" si="32"/>
        <v>430352.11902499996</v>
      </c>
      <c r="N95" s="1">
        <v>430352.11902499996</v>
      </c>
    </row>
    <row r="96" spans="1:23" ht="30" hidden="1">
      <c r="A96" s="1" t="str">
        <f t="shared" si="33"/>
        <v>Consumibles Varios Aditivos,Desenco,clavos,EPS [EST40]</v>
      </c>
      <c r="B96" s="1" t="s">
        <v>298</v>
      </c>
      <c r="C96" s="26" t="s">
        <v>299</v>
      </c>
      <c r="D96" s="26" t="s">
        <v>27</v>
      </c>
      <c r="E96" s="27" t="s">
        <v>300</v>
      </c>
      <c r="F96" s="26" t="s">
        <v>29</v>
      </c>
      <c r="G96" s="28">
        <v>1</v>
      </c>
      <c r="H96" s="29" t="e">
        <f t="shared" si="34"/>
        <v>#VALUE!</v>
      </c>
      <c r="I96" s="29" t="e">
        <f t="shared" si="35"/>
        <v>#VALUE!</v>
      </c>
      <c r="J96" s="29" t="e">
        <f>+SUMIFS([1]BD!$I$6:$I$56591,[1]BD!$E$6:$E$56591,$J$5,[1]BD!$B$6:$B$56591,A96,[1]BD!$A$6:$A$56591,$A$67)</f>
        <v>#VALUE!</v>
      </c>
      <c r="K96" s="29" t="e">
        <f t="shared" si="30"/>
        <v>#VALUE!</v>
      </c>
      <c r="L96" s="30">
        <f t="shared" si="36"/>
        <v>5568009.2771939998</v>
      </c>
      <c r="M96" s="25">
        <f t="shared" si="32"/>
        <v>5568009.2771939998</v>
      </c>
      <c r="N96" s="1">
        <v>5568009.2771939998</v>
      </c>
    </row>
    <row r="97" spans="1:14" ht="15" hidden="1">
      <c r="A97" s="1" t="str">
        <f t="shared" si="33"/>
        <v>Escalera interiores duplex [EST41]</v>
      </c>
      <c r="B97" s="1" t="s">
        <v>301</v>
      </c>
      <c r="C97" s="26" t="s">
        <v>302</v>
      </c>
      <c r="D97" s="26" t="s">
        <v>27</v>
      </c>
      <c r="E97" s="27" t="s">
        <v>303</v>
      </c>
      <c r="F97" s="26" t="s">
        <v>153</v>
      </c>
      <c r="G97" s="28">
        <v>4.08</v>
      </c>
      <c r="H97" s="29" t="e">
        <f t="shared" si="34"/>
        <v>#VALUE!</v>
      </c>
      <c r="I97" s="29" t="e">
        <f t="shared" si="35"/>
        <v>#VALUE!</v>
      </c>
      <c r="J97" s="29" t="e">
        <f>+SUMIFS([1]BD!$I$6:$I$56591,[1]BD!$E$6:$E$56591,$J$5,[1]BD!$B$6:$B$56591,A97,[1]BD!$A$6:$A$56591,$A$67)</f>
        <v>#VALUE!</v>
      </c>
      <c r="K97" s="29" t="e">
        <f t="shared" si="30"/>
        <v>#VALUE!</v>
      </c>
      <c r="L97" s="30">
        <f t="shared" si="36"/>
        <v>66670.957750000016</v>
      </c>
      <c r="M97" s="25">
        <f t="shared" si="32"/>
        <v>272017.50762000005</v>
      </c>
      <c r="N97" s="1">
        <v>272017.50762000005</v>
      </c>
    </row>
    <row r="98" spans="1:14" ht="15" hidden="1">
      <c r="A98" s="1" t="str">
        <f t="shared" si="33"/>
        <v>Curaciones varias de estructuras [EST42]</v>
      </c>
      <c r="B98" s="1" t="s">
        <v>304</v>
      </c>
      <c r="C98" s="26" t="s">
        <v>305</v>
      </c>
      <c r="D98" s="26" t="s">
        <v>27</v>
      </c>
      <c r="E98" s="27" t="s">
        <v>306</v>
      </c>
      <c r="F98" s="26" t="s">
        <v>29</v>
      </c>
      <c r="G98" s="28">
        <v>1</v>
      </c>
      <c r="H98" s="29" t="e">
        <f t="shared" si="34"/>
        <v>#VALUE!</v>
      </c>
      <c r="I98" s="29" t="e">
        <f t="shared" si="35"/>
        <v>#VALUE!</v>
      </c>
      <c r="J98" s="29" t="e">
        <f>+SUMIFS([1]BD!$I$6:$I$56591,[1]BD!$E$6:$E$56591,$J$5,[1]BD!$B$6:$B$56591,A98,[1]BD!$A$6:$A$56591,$A$67)</f>
        <v>#VALUE!</v>
      </c>
      <c r="K98" s="29" t="e">
        <f t="shared" si="30"/>
        <v>#VALUE!</v>
      </c>
      <c r="L98" s="30">
        <f t="shared" si="36"/>
        <v>1945610.9456850002</v>
      </c>
      <c r="M98" s="25">
        <f t="shared" si="32"/>
        <v>1945610.9456850002</v>
      </c>
      <c r="N98" s="1">
        <v>1945610.9456850002</v>
      </c>
    </row>
    <row r="99" spans="1:14" ht="15" hidden="1">
      <c r="A99" s="32" t="str">
        <f t="shared" si="33"/>
        <v>Viga y tabique en terraza [EST43]</v>
      </c>
      <c r="B99" s="32" t="s">
        <v>307</v>
      </c>
      <c r="C99" s="26" t="s">
        <v>308</v>
      </c>
      <c r="D99" s="26" t="s">
        <v>27</v>
      </c>
      <c r="E99" s="27" t="s">
        <v>309</v>
      </c>
      <c r="F99" s="26" t="s">
        <v>153</v>
      </c>
      <c r="G99" s="28">
        <v>4.3680000000000003</v>
      </c>
      <c r="H99" s="29" t="e">
        <f t="shared" si="34"/>
        <v>#VALUE!</v>
      </c>
      <c r="I99" s="29" t="e">
        <f t="shared" si="35"/>
        <v>#VALUE!</v>
      </c>
      <c r="J99" s="29" t="e">
        <f>+SUMIFS([1]BD!$I$6:$I$56591,[1]BD!$E$6:$E$56591,$J$5,[1]BD!$B$6:$B$56591,A99,[1]BD!$A$6:$A$56591,$A$67)</f>
        <v>#VALUE!</v>
      </c>
      <c r="K99" s="29" t="e">
        <f t="shared" si="30"/>
        <v>#VALUE!</v>
      </c>
      <c r="L99" s="30">
        <f t="shared" si="36"/>
        <v>56139.202019230761</v>
      </c>
      <c r="M99" s="25">
        <f t="shared" si="32"/>
        <v>245216.03441999998</v>
      </c>
      <c r="N99" s="1">
        <v>245216.03441999998</v>
      </c>
    </row>
    <row r="100" spans="1:14" ht="15" hidden="1">
      <c r="A100" s="1" t="str">
        <f t="shared" si="33"/>
        <v>MAMPOSTERIA [009]</v>
      </c>
      <c r="B100" s="18" t="s">
        <v>310</v>
      </c>
      <c r="C100" s="19" t="s">
        <v>311</v>
      </c>
      <c r="D100" s="19" t="s">
        <v>22</v>
      </c>
      <c r="E100" s="20" t="s">
        <v>312</v>
      </c>
      <c r="F100" s="19" t="s">
        <v>24</v>
      </c>
      <c r="G100" s="21">
        <v>1</v>
      </c>
      <c r="H100" s="29">
        <f t="shared" si="34"/>
        <v>0</v>
      </c>
      <c r="I100" s="29">
        <f t="shared" si="35"/>
        <v>0</v>
      </c>
      <c r="J100" s="23"/>
      <c r="K100" s="23"/>
      <c r="L100" s="24">
        <f>ROUND(SUM(M101:M107),0)</f>
        <v>11576766</v>
      </c>
      <c r="M100" s="25">
        <f t="shared" si="32"/>
        <v>11576766</v>
      </c>
      <c r="N100" s="1">
        <v>0</v>
      </c>
    </row>
    <row r="101" spans="1:14" ht="15" hidden="1">
      <c r="A101" s="1" t="str">
        <f t="shared" si="33"/>
        <v>./Ladrillo macizo 5 cm . [MAMP5]</v>
      </c>
      <c r="B101" s="1" t="s">
        <v>313</v>
      </c>
      <c r="C101" s="26" t="s">
        <v>314</v>
      </c>
      <c r="D101" s="26" t="s">
        <v>27</v>
      </c>
      <c r="E101" s="27" t="s">
        <v>315</v>
      </c>
      <c r="F101" s="26" t="s">
        <v>149</v>
      </c>
      <c r="G101" s="28">
        <v>0</v>
      </c>
      <c r="J101" s="29" t="e">
        <f>+SUMIFS([1]BD!$I$6:$I$56591,[1]BD!$E$6:$E$56591,$J$5,[1]BD!$B$6:$B$56591,A101,[1]BD!$A$6:$A$56591,$A$100)</f>
        <v>#VALUE!</v>
      </c>
      <c r="K101" s="29" t="e">
        <f t="shared" ref="K101:K107" si="37">+M101-J101</f>
        <v>#VALUE!</v>
      </c>
      <c r="L101" s="30"/>
      <c r="M101" s="25">
        <f t="shared" si="32"/>
        <v>0</v>
      </c>
    </row>
    <row r="102" spans="1:14" ht="15" hidden="1">
      <c r="A102" s="1" t="str">
        <f t="shared" si="33"/>
        <v>./Ladrillo macizo 15 cm [MAMP2]</v>
      </c>
      <c r="B102" s="1" t="s">
        <v>316</v>
      </c>
      <c r="C102" s="26" t="s">
        <v>317</v>
      </c>
      <c r="D102" s="26" t="s">
        <v>27</v>
      </c>
      <c r="E102" s="27" t="s">
        <v>318</v>
      </c>
      <c r="F102" s="26" t="s">
        <v>149</v>
      </c>
      <c r="G102" s="28">
        <v>522.21</v>
      </c>
      <c r="H102" s="29" t="e">
        <f t="shared" ref="H102:H104" si="38">+J102/G102</f>
        <v>#VALUE!</v>
      </c>
      <c r="I102" s="29" t="e">
        <f t="shared" ref="I102:I104" si="39">+K102/G102</f>
        <v>#VALUE!</v>
      </c>
      <c r="J102" s="29" t="e">
        <f>+SUMIFS([1]BD!$I$6:$I$56591,[1]BD!$E$6:$E$56591,$J$5,[1]BD!$B$6:$B$56591,A102,[1]BD!$A$6:$A$56591,$A$100)</f>
        <v>#VALUE!</v>
      </c>
      <c r="K102" s="29" t="e">
        <f t="shared" si="37"/>
        <v>#VALUE!</v>
      </c>
      <c r="L102" s="30">
        <f>+N102/G102</f>
        <v>1297.2103373355546</v>
      </c>
      <c r="M102" s="25">
        <f t="shared" si="32"/>
        <v>677416.21026000008</v>
      </c>
      <c r="N102" s="1">
        <v>677416.21026000008</v>
      </c>
    </row>
    <row r="103" spans="1:14" ht="30" hidden="1">
      <c r="A103" s="1" t="str">
        <f t="shared" si="33"/>
        <v>./Ladrillo Hueco 12 cm . Mampostería hueco 8 o 12 - tradicional [MAMP7]</v>
      </c>
      <c r="B103" s="1" t="s">
        <v>319</v>
      </c>
      <c r="C103" s="26" t="s">
        <v>320</v>
      </c>
      <c r="D103" s="26" t="s">
        <v>27</v>
      </c>
      <c r="E103" s="27" t="s">
        <v>321</v>
      </c>
      <c r="F103" s="26" t="s">
        <v>149</v>
      </c>
      <c r="G103" s="28">
        <v>3870.17</v>
      </c>
      <c r="H103" s="29" t="e">
        <f t="shared" si="38"/>
        <v>#VALUE!</v>
      </c>
      <c r="I103" s="29" t="e">
        <f t="shared" si="39"/>
        <v>#VALUE!</v>
      </c>
      <c r="J103" s="29" t="e">
        <f>+SUMIFS([1]BD!$I$6:$I$56591,[1]BD!$E$6:$E$56591,$J$5,[1]BD!$B$6:$B$56591,A103,[1]BD!$A$6:$A$56591,$A$100)</f>
        <v>#VALUE!</v>
      </c>
      <c r="K103" s="29" t="e">
        <f t="shared" si="37"/>
        <v>#VALUE!</v>
      </c>
      <c r="L103" s="30">
        <f>+N103/G103</f>
        <v>1165.2766843291122</v>
      </c>
      <c r="M103" s="25">
        <f t="shared" si="32"/>
        <v>4509818.8653899999</v>
      </c>
      <c r="N103" s="1">
        <v>4509818.8653899999</v>
      </c>
    </row>
    <row r="104" spans="1:14" ht="30" hidden="1">
      <c r="A104" s="1" t="str">
        <f t="shared" si="33"/>
        <v>./Ladrillo Hueco 8 cm . Mampostería de Hueco 8 o 12 - rapibrick [MAMP6]</v>
      </c>
      <c r="B104" s="1" t="s">
        <v>322</v>
      </c>
      <c r="C104" s="26" t="s">
        <v>323</v>
      </c>
      <c r="D104" s="26" t="s">
        <v>27</v>
      </c>
      <c r="E104" s="27" t="s">
        <v>324</v>
      </c>
      <c r="F104" s="26" t="s">
        <v>149</v>
      </c>
      <c r="G104" s="28">
        <v>5468.54</v>
      </c>
      <c r="H104" s="29" t="e">
        <f t="shared" si="38"/>
        <v>#VALUE!</v>
      </c>
      <c r="I104" s="29" t="e">
        <f t="shared" si="39"/>
        <v>#VALUE!</v>
      </c>
      <c r="J104" s="29" t="e">
        <f>+SUMIFS([1]BD!$I$6:$I$56591,[1]BD!$E$6:$E$56591,$J$5,[1]BD!$B$6:$B$56591,A104,[1]BD!$A$6:$A$56591,$A$100)</f>
        <v>#VALUE!</v>
      </c>
      <c r="K104" s="29" t="e">
        <f t="shared" si="37"/>
        <v>#VALUE!</v>
      </c>
      <c r="L104" s="30">
        <f>+N104/G104</f>
        <v>1029.786698590483</v>
      </c>
      <c r="M104" s="25">
        <f t="shared" si="32"/>
        <v>5631429.7527099997</v>
      </c>
      <c r="N104" s="1">
        <v>5631429.7527099997</v>
      </c>
    </row>
    <row r="105" spans="1:14" ht="15" hidden="1">
      <c r="A105" s="1" t="str">
        <f t="shared" si="33"/>
        <v>MAMPOSTERIA MATERIALES [03MA000001]</v>
      </c>
      <c r="B105" s="1" t="s">
        <v>325</v>
      </c>
      <c r="C105" s="26" t="s">
        <v>326</v>
      </c>
      <c r="D105" s="26" t="s">
        <v>27</v>
      </c>
      <c r="E105" s="27" t="s">
        <v>327</v>
      </c>
      <c r="F105" s="26" t="s">
        <v>90</v>
      </c>
      <c r="G105" s="28">
        <v>0</v>
      </c>
      <c r="J105" s="29" t="e">
        <f>+SUMIFS([1]BD!$I$6:$I$56591,[1]BD!$E$6:$E$56591,$J$5,[1]BD!$B$6:$B$56591,A105,[1]BD!$A$6:$A$56591,$A$100)</f>
        <v>#VALUE!</v>
      </c>
      <c r="K105" s="29" t="e">
        <f t="shared" si="37"/>
        <v>#VALUE!</v>
      </c>
      <c r="L105" s="30"/>
      <c r="M105" s="25">
        <f t="shared" si="32"/>
        <v>0</v>
      </c>
    </row>
    <row r="106" spans="1:14" ht="15" hidden="1">
      <c r="A106" s="1" t="str">
        <f t="shared" si="33"/>
        <v>Modificaciones varias [03MA000010]</v>
      </c>
      <c r="B106" s="1" t="s">
        <v>328</v>
      </c>
      <c r="C106" s="26" t="s">
        <v>329</v>
      </c>
      <c r="D106" s="26" t="s">
        <v>27</v>
      </c>
      <c r="E106" s="27" t="s">
        <v>330</v>
      </c>
      <c r="F106" s="26" t="s">
        <v>29</v>
      </c>
      <c r="G106" s="28">
        <v>1</v>
      </c>
      <c r="H106" s="29" t="e">
        <f t="shared" ref="H106:H107" si="40">+J106/G106</f>
        <v>#VALUE!</v>
      </c>
      <c r="I106" s="29" t="e">
        <f t="shared" ref="I106:I107" si="41">+K106/G106</f>
        <v>#VALUE!</v>
      </c>
      <c r="J106" s="29" t="e">
        <f>+SUMIFS([1]BD!$I$6:$I$56591,[1]BD!$E$6:$E$56591,$J$5,[1]BD!$B$6:$B$56591,A106,[1]BD!$A$6:$A$56591,$A$100)</f>
        <v>#VALUE!</v>
      </c>
      <c r="K106" s="29" t="e">
        <f t="shared" si="37"/>
        <v>#VALUE!</v>
      </c>
      <c r="L106" s="30">
        <f>+N106/G106</f>
        <v>690153.30193499988</v>
      </c>
      <c r="M106" s="25">
        <f t="shared" si="32"/>
        <v>690153.30193499988</v>
      </c>
      <c r="N106" s="1">
        <v>690153.30193499988</v>
      </c>
    </row>
    <row r="107" spans="1:14" ht="15" hidden="1">
      <c r="A107" s="1" t="str">
        <f t="shared" si="33"/>
        <v>Mamposteria Ladrillo comun de 20 cm espesor [Apretada]</v>
      </c>
      <c r="B107" s="1" t="s">
        <v>331</v>
      </c>
      <c r="C107" s="26" t="s">
        <v>332</v>
      </c>
      <c r="D107" s="26" t="s">
        <v>27</v>
      </c>
      <c r="E107" s="27" t="s">
        <v>333</v>
      </c>
      <c r="F107" s="26" t="s">
        <v>149</v>
      </c>
      <c r="G107" s="28">
        <v>52.38</v>
      </c>
      <c r="H107" s="29" t="e">
        <f t="shared" si="40"/>
        <v>#VALUE!</v>
      </c>
      <c r="I107" s="29" t="e">
        <f t="shared" si="41"/>
        <v>#VALUE!</v>
      </c>
      <c r="J107" s="29" t="e">
        <f>+SUMIFS([1]BD!$I$6:$I$56591,[1]BD!$E$6:$E$56591,$J$5,[1]BD!$B$6:$B$56591,A107,[1]BD!$A$6:$A$56591,$A$100)</f>
        <v>#VALUE!</v>
      </c>
      <c r="K107" s="29" t="e">
        <f t="shared" si="37"/>
        <v>#VALUE!</v>
      </c>
      <c r="L107" s="30">
        <f>+N107/G107</f>
        <v>1297.2046498663615</v>
      </c>
      <c r="M107" s="25">
        <f t="shared" si="32"/>
        <v>67947.579560000013</v>
      </c>
      <c r="N107" s="1">
        <v>67947.579560000013</v>
      </c>
    </row>
    <row r="108" spans="1:14" ht="15" hidden="1">
      <c r="A108" s="1" t="str">
        <f t="shared" si="33"/>
        <v>AISLACIONES [010]</v>
      </c>
      <c r="B108" s="18" t="s">
        <v>334</v>
      </c>
      <c r="C108" s="19" t="s">
        <v>335</v>
      </c>
      <c r="D108" s="19" t="s">
        <v>22</v>
      </c>
      <c r="E108" s="20" t="s">
        <v>336</v>
      </c>
      <c r="F108" s="19" t="s">
        <v>24</v>
      </c>
      <c r="G108" s="21">
        <v>1</v>
      </c>
      <c r="H108" s="22"/>
      <c r="I108" s="22"/>
      <c r="J108" s="23"/>
      <c r="K108" s="23"/>
      <c r="L108" s="24">
        <f>ROUND(SUM(M109:M123),0)</f>
        <v>1043725</v>
      </c>
      <c r="M108" s="25">
        <f t="shared" si="32"/>
        <v>1043725</v>
      </c>
      <c r="N108" s="1">
        <v>0</v>
      </c>
    </row>
    <row r="109" spans="1:14" ht="30" hidden="1">
      <c r="A109" s="1" t="str">
        <f t="shared" si="33"/>
        <v>Aislacion hidrofuga bajo pavimentos de cocheras [03AI000006]</v>
      </c>
      <c r="B109" s="1" t="s">
        <v>337</v>
      </c>
      <c r="C109" s="26" t="s">
        <v>338</v>
      </c>
      <c r="D109" s="26" t="s">
        <v>27</v>
      </c>
      <c r="E109" s="27" t="s">
        <v>339</v>
      </c>
      <c r="F109" s="26" t="s">
        <v>90</v>
      </c>
      <c r="G109" s="28">
        <v>1</v>
      </c>
      <c r="H109" s="29" t="e">
        <f t="shared" ref="H109:H111" si="42">+J109/G109</f>
        <v>#VALUE!</v>
      </c>
      <c r="I109" s="29" t="e">
        <f t="shared" ref="I109:I111" si="43">+K109/G109</f>
        <v>#VALUE!</v>
      </c>
      <c r="J109" s="29" t="e">
        <f>+SUMIFS([1]BD!$I$6:$I$56591,[1]BD!$E$6:$E$56591,$J$5,[1]BD!$B$6:$B$56591,A109,[1]BD!$A$6:$A$56591,$A$108)</f>
        <v>#VALUE!</v>
      </c>
      <c r="K109" s="29" t="e">
        <f t="shared" ref="K109:K123" si="44">+M109-J109</f>
        <v>#VALUE!</v>
      </c>
      <c r="L109" s="30">
        <f>+N109/G109</f>
        <v>0</v>
      </c>
      <c r="M109" s="25">
        <f t="shared" si="32"/>
        <v>0</v>
      </c>
      <c r="N109" s="1">
        <v>0</v>
      </c>
    </row>
    <row r="110" spans="1:14" ht="30" hidden="1">
      <c r="A110" s="1" t="str">
        <f t="shared" si="33"/>
        <v>Aislacion hidrofuga de marquesina de planta baja [03SG007001]</v>
      </c>
      <c r="B110" s="1" t="s">
        <v>340</v>
      </c>
      <c r="C110" s="26" t="s">
        <v>341</v>
      </c>
      <c r="D110" s="26" t="s">
        <v>27</v>
      </c>
      <c r="E110" s="27" t="s">
        <v>342</v>
      </c>
      <c r="F110" s="26" t="s">
        <v>90</v>
      </c>
      <c r="G110" s="28">
        <v>1</v>
      </c>
      <c r="H110" s="29" t="e">
        <f t="shared" si="42"/>
        <v>#VALUE!</v>
      </c>
      <c r="I110" s="29" t="e">
        <f t="shared" si="43"/>
        <v>#VALUE!</v>
      </c>
      <c r="J110" s="29" t="e">
        <f>+SUMIFS([1]BD!$I$6:$I$56591,[1]BD!$E$6:$E$56591,$J$5,[1]BD!$B$6:$B$56591,A110,[1]BD!$A$6:$A$56591,$A$108)</f>
        <v>#VALUE!</v>
      </c>
      <c r="K110" s="29" t="e">
        <f t="shared" si="44"/>
        <v>#VALUE!</v>
      </c>
      <c r="L110" s="30">
        <f>+N110/G110</f>
        <v>0</v>
      </c>
      <c r="M110" s="25">
        <f t="shared" si="32"/>
        <v>0</v>
      </c>
      <c r="N110" s="1">
        <v>0</v>
      </c>
    </row>
    <row r="111" spans="1:14" ht="30" hidden="1">
      <c r="A111" s="1" t="str">
        <f t="shared" si="33"/>
        <v>Aislacion hidrofuga en piso de balcones y terrazas [03AI000008]</v>
      </c>
      <c r="B111" s="1" t="s">
        <v>343</v>
      </c>
      <c r="C111" s="26" t="s">
        <v>344</v>
      </c>
      <c r="D111" s="26" t="s">
        <v>27</v>
      </c>
      <c r="E111" s="27" t="s">
        <v>345</v>
      </c>
      <c r="F111" s="26" t="s">
        <v>90</v>
      </c>
      <c r="G111" s="28">
        <v>1</v>
      </c>
      <c r="H111" s="29" t="e">
        <f t="shared" si="42"/>
        <v>#VALUE!</v>
      </c>
      <c r="I111" s="29" t="e">
        <f t="shared" si="43"/>
        <v>#VALUE!</v>
      </c>
      <c r="J111" s="29" t="e">
        <f>+SUMIFS([1]BD!$I$6:$I$56591,[1]BD!$E$6:$E$56591,$J$5,[1]BD!$B$6:$B$56591,A111,[1]BD!$A$6:$A$56591,$A$108)</f>
        <v>#VALUE!</v>
      </c>
      <c r="K111" s="29" t="e">
        <f t="shared" si="44"/>
        <v>#VALUE!</v>
      </c>
      <c r="L111" s="30">
        <f>+N111/G111</f>
        <v>139354.45250399999</v>
      </c>
      <c r="M111" s="25">
        <f t="shared" si="32"/>
        <v>139354.45250399999</v>
      </c>
      <c r="N111" s="1">
        <v>139354.45250399999</v>
      </c>
    </row>
    <row r="112" spans="1:14" ht="15" hidden="1">
      <c r="A112" s="1" t="str">
        <f t="shared" si="33"/>
        <v>IMPERM LOSA DE INSPECCIÓN (SUB) - GRAL [03SG007007]</v>
      </c>
      <c r="B112" s="1" t="s">
        <v>346</v>
      </c>
      <c r="C112" s="26" t="s">
        <v>347</v>
      </c>
      <c r="D112" s="26" t="s">
        <v>27</v>
      </c>
      <c r="E112" s="27" t="s">
        <v>348</v>
      </c>
      <c r="F112" s="26" t="s">
        <v>90</v>
      </c>
      <c r="G112" s="28">
        <v>0</v>
      </c>
      <c r="J112" s="29" t="e">
        <f>+SUMIFS([1]BD!$I$6:$I$56591,[1]BD!$E$6:$E$56591,$J$5,[1]BD!$B$6:$B$56591,A112,[1]BD!$A$6:$A$56591,$A$108)</f>
        <v>#VALUE!</v>
      </c>
      <c r="K112" s="29" t="e">
        <f t="shared" si="44"/>
        <v>#VALUE!</v>
      </c>
      <c r="L112" s="30"/>
      <c r="M112" s="25">
        <f t="shared" si="32"/>
        <v>0</v>
      </c>
    </row>
    <row r="113" spans="1:14" ht="15" hidden="1">
      <c r="A113" s="1" t="str">
        <f t="shared" si="33"/>
        <v>Aislacion Hidrofuga en interior de tanque [03AI000001]</v>
      </c>
      <c r="B113" s="1" t="s">
        <v>349</v>
      </c>
      <c r="C113" s="26" t="s">
        <v>350</v>
      </c>
      <c r="D113" s="26" t="s">
        <v>27</v>
      </c>
      <c r="E113" s="27" t="s">
        <v>351</v>
      </c>
      <c r="F113" s="26" t="s">
        <v>90</v>
      </c>
      <c r="G113" s="28">
        <v>1</v>
      </c>
      <c r="H113" s="29" t="e">
        <f t="shared" ref="H113:H118" si="45">+J113/G113</f>
        <v>#VALUE!</v>
      </c>
      <c r="I113" s="29" t="e">
        <f t="shared" ref="I113:I118" si="46">+K113/G113</f>
        <v>#VALUE!</v>
      </c>
      <c r="J113" s="29" t="e">
        <f>+SUMIFS([1]BD!$I$6:$I$56591,[1]BD!$E$6:$E$56591,$J$5,[1]BD!$B$6:$B$56591,A113,[1]BD!$A$6:$A$56591,$A$108)</f>
        <v>#VALUE!</v>
      </c>
      <c r="K113" s="29" t="e">
        <f t="shared" si="44"/>
        <v>#VALUE!</v>
      </c>
      <c r="L113" s="30">
        <f t="shared" ref="L113:L118" si="47">+N113/G113</f>
        <v>288411.40118650388</v>
      </c>
      <c r="M113" s="25">
        <f t="shared" si="32"/>
        <v>288411.40118650388</v>
      </c>
      <c r="N113" s="1">
        <v>288411.40118650388</v>
      </c>
    </row>
    <row r="114" spans="1:14" ht="15" hidden="1">
      <c r="A114" s="1" t="str">
        <f t="shared" si="33"/>
        <v>Aislacion Hidrofuga Sala termotanques [03SG007002]</v>
      </c>
      <c r="B114" s="1" t="s">
        <v>352</v>
      </c>
      <c r="C114" s="26" t="s">
        <v>353</v>
      </c>
      <c r="D114" s="26" t="s">
        <v>27</v>
      </c>
      <c r="E114" s="27" t="s">
        <v>354</v>
      </c>
      <c r="F114" s="26" t="s">
        <v>90</v>
      </c>
      <c r="G114" s="28">
        <v>1</v>
      </c>
      <c r="H114" s="29" t="e">
        <f t="shared" si="45"/>
        <v>#VALUE!</v>
      </c>
      <c r="I114" s="29" t="e">
        <f t="shared" si="46"/>
        <v>#VALUE!</v>
      </c>
      <c r="J114" s="29" t="e">
        <f>+SUMIFS([1]BD!$I$6:$I$56591,[1]BD!$E$6:$E$56591,$J$5,[1]BD!$B$6:$B$56591,A114,[1]BD!$A$6:$A$56591,$A$108)</f>
        <v>#VALUE!</v>
      </c>
      <c r="K114" s="29" t="e">
        <f t="shared" si="44"/>
        <v>#VALUE!</v>
      </c>
      <c r="L114" s="30">
        <f t="shared" si="47"/>
        <v>141129.88734217323</v>
      </c>
      <c r="M114" s="25">
        <f t="shared" si="32"/>
        <v>141129.88734217323</v>
      </c>
      <c r="N114" s="1">
        <v>141129.88734217323</v>
      </c>
    </row>
    <row r="115" spans="1:14" ht="15" hidden="1">
      <c r="A115" s="1" t="str">
        <f t="shared" si="33"/>
        <v>Aislacion Hidrofuga en Pileta [03AI000007]</v>
      </c>
      <c r="B115" s="1" t="s">
        <v>355</v>
      </c>
      <c r="C115" s="26" t="s">
        <v>356</v>
      </c>
      <c r="D115" s="26" t="s">
        <v>27</v>
      </c>
      <c r="E115" s="27" t="s">
        <v>357</v>
      </c>
      <c r="F115" s="26" t="s">
        <v>90</v>
      </c>
      <c r="G115" s="28">
        <v>1</v>
      </c>
      <c r="H115" s="29" t="e">
        <f t="shared" si="45"/>
        <v>#VALUE!</v>
      </c>
      <c r="I115" s="29" t="e">
        <f t="shared" si="46"/>
        <v>#VALUE!</v>
      </c>
      <c r="J115" s="29" t="e">
        <f>+SUMIFS([1]BD!$I$6:$I$56591,[1]BD!$E$6:$E$56591,$J$5,[1]BD!$B$6:$B$56591,A115,[1]BD!$A$6:$A$56591,$A$108)</f>
        <v>#VALUE!</v>
      </c>
      <c r="K115" s="29" t="e">
        <f t="shared" si="44"/>
        <v>#VALUE!</v>
      </c>
      <c r="L115" s="30">
        <f t="shared" si="47"/>
        <v>156565.86856781101</v>
      </c>
      <c r="M115" s="25">
        <f t="shared" si="32"/>
        <v>156565.86856781101</v>
      </c>
      <c r="N115" s="1">
        <v>156565.86856781101</v>
      </c>
    </row>
    <row r="116" spans="1:14" ht="15" hidden="1">
      <c r="A116" s="1" t="str">
        <f t="shared" si="33"/>
        <v>Aislacion Hidrofuga en Terraza - Pileta [03SG007003]</v>
      </c>
      <c r="B116" s="1" t="s">
        <v>358</v>
      </c>
      <c r="C116" s="26" t="s">
        <v>359</v>
      </c>
      <c r="D116" s="26" t="s">
        <v>27</v>
      </c>
      <c r="E116" s="27" t="s">
        <v>360</v>
      </c>
      <c r="F116" s="26" t="s">
        <v>90</v>
      </c>
      <c r="G116" s="28">
        <v>1</v>
      </c>
      <c r="H116" s="29" t="e">
        <f t="shared" si="45"/>
        <v>#VALUE!</v>
      </c>
      <c r="I116" s="29" t="e">
        <f t="shared" si="46"/>
        <v>#VALUE!</v>
      </c>
      <c r="J116" s="29" t="e">
        <f>+SUMIFS([1]BD!$I$6:$I$56591,[1]BD!$E$6:$E$56591,$J$5,[1]BD!$B$6:$B$56591,A116,[1]BD!$A$6:$A$56591,$A$108)</f>
        <v>#VALUE!</v>
      </c>
      <c r="K116" s="29" t="e">
        <f t="shared" si="44"/>
        <v>#VALUE!</v>
      </c>
      <c r="L116" s="30">
        <f t="shared" si="47"/>
        <v>141129.88734217323</v>
      </c>
      <c r="M116" s="25">
        <f t="shared" si="32"/>
        <v>141129.88734217323</v>
      </c>
      <c r="N116" s="1">
        <v>141129.88734217323</v>
      </c>
    </row>
    <row r="117" spans="1:14" ht="15" hidden="1">
      <c r="A117" s="1" t="str">
        <f t="shared" si="33"/>
        <v>Aislacion Hidrofuga en Terraza - Quincho [03AI000003]</v>
      </c>
      <c r="B117" s="1" t="s">
        <v>361</v>
      </c>
      <c r="C117" s="26" t="s">
        <v>362</v>
      </c>
      <c r="D117" s="26" t="s">
        <v>27</v>
      </c>
      <c r="E117" s="27" t="s">
        <v>363</v>
      </c>
      <c r="F117" s="26" t="s">
        <v>90</v>
      </c>
      <c r="G117" s="28">
        <v>1</v>
      </c>
      <c r="H117" s="29" t="e">
        <f t="shared" si="45"/>
        <v>#VALUE!</v>
      </c>
      <c r="I117" s="29" t="e">
        <f t="shared" si="46"/>
        <v>#VALUE!</v>
      </c>
      <c r="J117" s="29" t="e">
        <f>+SUMIFS([1]BD!$I$6:$I$56591,[1]BD!$E$6:$E$56591,$J$5,[1]BD!$B$6:$B$56591,A117,[1]BD!$A$6:$A$56591,$A$108)</f>
        <v>#VALUE!</v>
      </c>
      <c r="K117" s="29" t="e">
        <f t="shared" si="44"/>
        <v>#VALUE!</v>
      </c>
      <c r="L117" s="30">
        <f t="shared" si="47"/>
        <v>141129.88734217323</v>
      </c>
      <c r="M117" s="25">
        <f t="shared" si="32"/>
        <v>141129.88734217323</v>
      </c>
      <c r="N117" s="1">
        <v>141129.88734217323</v>
      </c>
    </row>
    <row r="118" spans="1:14" ht="15" hidden="1">
      <c r="A118" s="1" t="str">
        <f t="shared" si="33"/>
        <v>Aislacion Hidrofuga en losa tapa y balcones [03SG007004]</v>
      </c>
      <c r="B118" s="1" t="s">
        <v>364</v>
      </c>
      <c r="C118" s="26" t="s">
        <v>365</v>
      </c>
      <c r="D118" s="26" t="s">
        <v>27</v>
      </c>
      <c r="E118" s="27" t="s">
        <v>366</v>
      </c>
      <c r="F118" s="26" t="s">
        <v>90</v>
      </c>
      <c r="G118" s="28">
        <v>1</v>
      </c>
      <c r="H118" s="29" t="e">
        <f t="shared" si="45"/>
        <v>#VALUE!</v>
      </c>
      <c r="I118" s="29" t="e">
        <f t="shared" si="46"/>
        <v>#VALUE!</v>
      </c>
      <c r="J118" s="29" t="e">
        <f>+SUMIFS([1]BD!$I$6:$I$56591,[1]BD!$E$6:$E$56591,$J$5,[1]BD!$B$6:$B$56591,A118,[1]BD!$A$6:$A$56591,$A$108)</f>
        <v>#VALUE!</v>
      </c>
      <c r="K118" s="29" t="e">
        <f t="shared" si="44"/>
        <v>#VALUE!</v>
      </c>
      <c r="L118" s="30">
        <f t="shared" si="47"/>
        <v>34513.71892759842</v>
      </c>
      <c r="M118" s="25">
        <f t="shared" si="32"/>
        <v>34513.71892759842</v>
      </c>
      <c r="N118" s="1">
        <v>34513.71892759842</v>
      </c>
    </row>
    <row r="119" spans="1:14" ht="30" hidden="1">
      <c r="A119" s="1" t="str">
        <f t="shared" si="33"/>
        <v>AISLACION TERMICA BAJO CUBIERTA METALICA [03AI000005]</v>
      </c>
      <c r="B119" s="1" t="s">
        <v>367</v>
      </c>
      <c r="C119" s="26" t="s">
        <v>368</v>
      </c>
      <c r="D119" s="26" t="s">
        <v>27</v>
      </c>
      <c r="E119" s="27" t="s">
        <v>369</v>
      </c>
      <c r="F119" s="26" t="s">
        <v>90</v>
      </c>
      <c r="G119" s="28">
        <v>0</v>
      </c>
      <c r="J119" s="29" t="e">
        <f>+SUMIFS([1]BD!$I$6:$I$56591,[1]BD!$E$6:$E$56591,$J$5,[1]BD!$B$6:$B$56591,A119,[1]BD!$A$6:$A$56591,$A$108)</f>
        <v>#VALUE!</v>
      </c>
      <c r="K119" s="29" t="e">
        <f t="shared" si="44"/>
        <v>#VALUE!</v>
      </c>
      <c r="L119" s="30"/>
      <c r="M119" s="25">
        <f t="shared" si="32"/>
        <v>0</v>
      </c>
    </row>
    <row r="120" spans="1:14" ht="30" hidden="1">
      <c r="A120" s="1" t="str">
        <f t="shared" si="33"/>
        <v>AISLACIÓN TERM.B/CTA METALICA (SUB) - GRAL [03SG007006]</v>
      </c>
      <c r="B120" s="1" t="s">
        <v>370</v>
      </c>
      <c r="C120" s="26" t="s">
        <v>371</v>
      </c>
      <c r="D120" s="26" t="s">
        <v>27</v>
      </c>
      <c r="E120" s="27" t="s">
        <v>372</v>
      </c>
      <c r="F120" s="26" t="s">
        <v>90</v>
      </c>
      <c r="G120" s="28">
        <v>0</v>
      </c>
      <c r="J120" s="29" t="e">
        <f>+SUMIFS([1]BD!$I$6:$I$56591,[1]BD!$E$6:$E$56591,$J$5,[1]BD!$B$6:$B$56591,A120,[1]BD!$A$6:$A$56591,$A$108)</f>
        <v>#VALUE!</v>
      </c>
      <c r="K120" s="29" t="e">
        <f t="shared" si="44"/>
        <v>#VALUE!</v>
      </c>
      <c r="L120" s="30"/>
      <c r="M120" s="25">
        <f t="shared" si="32"/>
        <v>0</v>
      </c>
    </row>
    <row r="121" spans="1:14" ht="30" hidden="1">
      <c r="A121" s="1" t="str">
        <f t="shared" si="33"/>
        <v>Aislacion horizontal sala de maquina ascensores [03AI000004]</v>
      </c>
      <c r="B121" s="1" t="s">
        <v>373</v>
      </c>
      <c r="C121" s="26" t="s">
        <v>374</v>
      </c>
      <c r="D121" s="26" t="s">
        <v>27</v>
      </c>
      <c r="E121" s="27" t="s">
        <v>375</v>
      </c>
      <c r="F121" s="26" t="s">
        <v>90</v>
      </c>
      <c r="G121" s="28">
        <v>1</v>
      </c>
      <c r="H121" s="29" t="e">
        <f>+J121/G121</f>
        <v>#VALUE!</v>
      </c>
      <c r="I121" s="29" t="e">
        <f>+K121/G121</f>
        <v>#VALUE!</v>
      </c>
      <c r="J121" s="29" t="e">
        <f>+SUMIFS([1]BD!$I$6:$I$56591,[1]BD!$E$6:$E$56591,$J$5,[1]BD!$B$6:$B$56591,A121,[1]BD!$A$6:$A$56591,$A$108)</f>
        <v>#VALUE!</v>
      </c>
      <c r="K121" s="29" t="e">
        <f t="shared" si="44"/>
        <v>#VALUE!</v>
      </c>
      <c r="L121" s="30">
        <f>+N121/G121</f>
        <v>1489.516938</v>
      </c>
      <c r="M121" s="25">
        <f t="shared" si="32"/>
        <v>1489.516938</v>
      </c>
      <c r="N121" s="1">
        <v>1489.516938</v>
      </c>
    </row>
    <row r="122" spans="1:14" ht="15" hidden="1">
      <c r="A122" s="1" t="str">
        <f t="shared" si="33"/>
        <v>IMPERM. BAJO RECORRIDO ASC (SUB) - GRAL [03SG007005]</v>
      </c>
      <c r="B122" s="1" t="s">
        <v>376</v>
      </c>
      <c r="C122" s="26" t="s">
        <v>377</v>
      </c>
      <c r="D122" s="26" t="s">
        <v>27</v>
      </c>
      <c r="E122" s="27" t="s">
        <v>378</v>
      </c>
      <c r="F122" s="26" t="s">
        <v>90</v>
      </c>
      <c r="G122" s="28">
        <v>0</v>
      </c>
      <c r="J122" s="29" t="e">
        <f>+SUMIFS([1]BD!$I$6:$I$56591,[1]BD!$E$6:$E$56591,$J$5,[1]BD!$B$6:$B$56591,A122,[1]BD!$A$6:$A$56591,$A$108)</f>
        <v>#VALUE!</v>
      </c>
      <c r="K122" s="29" t="e">
        <f t="shared" si="44"/>
        <v>#VALUE!</v>
      </c>
      <c r="L122" s="30"/>
      <c r="M122" s="25">
        <f t="shared" si="32"/>
        <v>0</v>
      </c>
    </row>
    <row r="123" spans="1:14" ht="15" hidden="1">
      <c r="A123" s="1" t="str">
        <f t="shared" si="33"/>
        <v>IMPERMEABILIZACIÓN BAJO DECK [03AI000011]</v>
      </c>
      <c r="B123" s="1" t="s">
        <v>379</v>
      </c>
      <c r="C123" s="26" t="s">
        <v>380</v>
      </c>
      <c r="D123" s="26" t="s">
        <v>27</v>
      </c>
      <c r="E123" s="27" t="s">
        <v>381</v>
      </c>
      <c r="F123" s="26" t="s">
        <v>90</v>
      </c>
      <c r="G123" s="28">
        <v>0</v>
      </c>
      <c r="J123" s="29" t="e">
        <f>+SUMIFS([1]BD!$I$6:$I$56591,[1]BD!$E$6:$E$56591,$J$5,[1]BD!$B$6:$B$56591,A123,[1]BD!$A$6:$A$56591,$A$108)</f>
        <v>#VALUE!</v>
      </c>
      <c r="K123" s="29" t="e">
        <f t="shared" si="44"/>
        <v>#VALUE!</v>
      </c>
      <c r="L123" s="30"/>
      <c r="M123" s="25">
        <f t="shared" si="32"/>
        <v>0</v>
      </c>
    </row>
    <row r="124" spans="1:14" ht="15" hidden="1">
      <c r="A124" s="1" t="str">
        <f t="shared" si="33"/>
        <v>REVOQUES [011]</v>
      </c>
      <c r="B124" s="18" t="s">
        <v>382</v>
      </c>
      <c r="C124" s="19" t="s">
        <v>383</v>
      </c>
      <c r="D124" s="19" t="s">
        <v>22</v>
      </c>
      <c r="E124" s="20" t="s">
        <v>384</v>
      </c>
      <c r="F124" s="19" t="s">
        <v>24</v>
      </c>
      <c r="G124" s="21">
        <v>1</v>
      </c>
      <c r="H124" s="22"/>
      <c r="I124" s="22"/>
      <c r="J124" s="23"/>
      <c r="K124" s="23"/>
      <c r="L124" s="24">
        <f>ROUND(SUM(M125:M136),0)</f>
        <v>17420921</v>
      </c>
      <c r="M124" s="25">
        <f t="shared" si="32"/>
        <v>17420921</v>
      </c>
      <c r="N124" s="1">
        <v>0</v>
      </c>
    </row>
    <row r="125" spans="1:14" ht="15" hidden="1">
      <c r="A125" s="1" t="str">
        <f t="shared" si="33"/>
        <v>REVOQUE MAT [03RE001001]</v>
      </c>
      <c r="B125" s="1" t="s">
        <v>385</v>
      </c>
      <c r="C125" s="26" t="s">
        <v>386</v>
      </c>
      <c r="D125" s="26" t="s">
        <v>27</v>
      </c>
      <c r="E125" s="27" t="s">
        <v>387</v>
      </c>
      <c r="F125" s="26" t="s">
        <v>90</v>
      </c>
      <c r="G125" s="28">
        <v>0</v>
      </c>
      <c r="J125" s="29" t="e">
        <f>+SUMIFS([1]BD!$I$6:$I$56591,[1]BD!$E$6:$E$56591,$J$5,[1]BD!$B$6:$B$56591,A125,[1]BD!$A$6:$A$56591,$A$124)</f>
        <v>#VALUE!</v>
      </c>
      <c r="K125" s="29" t="e">
        <f t="shared" ref="K125:K135" si="48">+M125-J125</f>
        <v>#VALUE!</v>
      </c>
      <c r="L125" s="30"/>
      <c r="M125" s="25">
        <f t="shared" si="32"/>
        <v>0</v>
      </c>
    </row>
    <row r="126" spans="1:14" ht="15" hidden="1">
      <c r="A126" s="1" t="str">
        <f t="shared" si="33"/>
        <v>REVOQUE MO [03RE001002]</v>
      </c>
      <c r="B126" s="1" t="s">
        <v>388</v>
      </c>
      <c r="C126" s="26" t="s">
        <v>389</v>
      </c>
      <c r="D126" s="26" t="s">
        <v>27</v>
      </c>
      <c r="E126" s="27" t="s">
        <v>390</v>
      </c>
      <c r="F126" s="26" t="s">
        <v>90</v>
      </c>
      <c r="G126" s="28">
        <v>0</v>
      </c>
      <c r="J126" s="29" t="e">
        <f>+SUMIFS([1]BD!$I$6:$I$56591,[1]BD!$E$6:$E$56591,$J$5,[1]BD!$B$6:$B$56591,A126,[1]BD!$A$6:$A$56591,$A$124)</f>
        <v>#VALUE!</v>
      </c>
      <c r="K126" s="29" t="e">
        <f t="shared" si="48"/>
        <v>#VALUE!</v>
      </c>
      <c r="L126" s="30"/>
      <c r="M126" s="25">
        <f t="shared" si="32"/>
        <v>0</v>
      </c>
    </row>
    <row r="127" spans="1:14" ht="15" hidden="1">
      <c r="A127" s="1" t="str">
        <f t="shared" si="33"/>
        <v>Revoque Rustico interior [REVOQ6]</v>
      </c>
      <c r="B127" s="1" t="s">
        <v>391</v>
      </c>
      <c r="C127" s="26" t="s">
        <v>392</v>
      </c>
      <c r="D127" s="26" t="s">
        <v>27</v>
      </c>
      <c r="E127" s="27" t="s">
        <v>393</v>
      </c>
      <c r="F127" s="26" t="s">
        <v>149</v>
      </c>
      <c r="G127" s="28">
        <v>2960.01</v>
      </c>
      <c r="H127" s="29" t="e">
        <f t="shared" ref="H127:H132" si="49">+J127/G127</f>
        <v>#VALUE!</v>
      </c>
      <c r="I127" s="29" t="e">
        <f t="shared" ref="I127:I132" si="50">+K127/G127</f>
        <v>#VALUE!</v>
      </c>
      <c r="J127" s="29" t="e">
        <f>+SUMIFS([1]BD!$I$6:$I$56591,[1]BD!$E$6:$E$56591,$J$5,[1]BD!$B$6:$B$56591,A127,[1]BD!$A$6:$A$56591,$A$124)</f>
        <v>#VALUE!</v>
      </c>
      <c r="K127" s="29" t="e">
        <f t="shared" si="48"/>
        <v>#VALUE!</v>
      </c>
      <c r="L127" s="30">
        <f t="shared" ref="L127:L132" si="51">+N127/G127</f>
        <v>513.4343590055438</v>
      </c>
      <c r="M127" s="25">
        <f t="shared" si="32"/>
        <v>1519770.8369999998</v>
      </c>
      <c r="N127" s="1">
        <v>1519770.8369999998</v>
      </c>
    </row>
    <row r="128" spans="1:14" ht="15" hidden="1">
      <c r="A128" s="1" t="str">
        <f t="shared" si="33"/>
        <v>Revoque Parex 3en1 [REVOQ7]</v>
      </c>
      <c r="B128" s="1" t="s">
        <v>394</v>
      </c>
      <c r="C128" s="26" t="s">
        <v>395</v>
      </c>
      <c r="D128" s="26" t="s">
        <v>27</v>
      </c>
      <c r="E128" s="27" t="s">
        <v>396</v>
      </c>
      <c r="F128" s="26" t="s">
        <v>149</v>
      </c>
      <c r="G128" s="33">
        <v>3437.07</v>
      </c>
      <c r="H128" s="29" t="e">
        <f t="shared" si="49"/>
        <v>#VALUE!</v>
      </c>
      <c r="I128" s="29" t="e">
        <f t="shared" si="50"/>
        <v>#VALUE!</v>
      </c>
      <c r="J128" s="29" t="e">
        <f>+SUMIFS([1]BD!$I$6:$I$56591,[1]BD!$E$6:$E$56591,$J$5,[1]BD!$B$6:$B$56591,A128,[1]BD!$A$6:$A$56591,$A$124)</f>
        <v>#VALUE!</v>
      </c>
      <c r="K128" s="29" t="e">
        <f t="shared" si="48"/>
        <v>#VALUE!</v>
      </c>
      <c r="L128" s="30">
        <f t="shared" si="51"/>
        <v>1699.22</v>
      </c>
      <c r="M128" s="25">
        <f t="shared" si="32"/>
        <v>5840338.0854000002</v>
      </c>
      <c r="N128" s="1">
        <v>5840338.0854000002</v>
      </c>
    </row>
    <row r="129" spans="1:14" ht="15" hidden="1">
      <c r="A129" s="1" t="str">
        <f t="shared" si="33"/>
        <v>Revoque Fino Interior [REVOQ8]</v>
      </c>
      <c r="B129" s="1" t="s">
        <v>397</v>
      </c>
      <c r="C129" s="26" t="s">
        <v>398</v>
      </c>
      <c r="D129" s="26" t="s">
        <v>27</v>
      </c>
      <c r="E129" s="27" t="s">
        <v>399</v>
      </c>
      <c r="F129" s="26" t="s">
        <v>149</v>
      </c>
      <c r="G129" s="28">
        <v>2954</v>
      </c>
      <c r="H129" s="29" t="e">
        <f t="shared" si="49"/>
        <v>#VALUE!</v>
      </c>
      <c r="I129" s="29" t="e">
        <f t="shared" si="50"/>
        <v>#VALUE!</v>
      </c>
      <c r="J129" s="29" t="e">
        <f>+SUMIFS([1]BD!$I$6:$I$56591,[1]BD!$E$6:$E$56591,$J$5,[1]BD!$B$6:$B$56591,A129,[1]BD!$A$6:$A$56591,$A$124)</f>
        <v>#VALUE!</v>
      </c>
      <c r="K129" s="29" t="e">
        <f t="shared" si="48"/>
        <v>#VALUE!</v>
      </c>
      <c r="L129" s="30">
        <f t="shared" si="51"/>
        <v>440.80500000000001</v>
      </c>
      <c r="M129" s="25">
        <f t="shared" si="32"/>
        <v>1302137.97</v>
      </c>
      <c r="N129" s="1">
        <v>1302137.97</v>
      </c>
    </row>
    <row r="130" spans="1:14" ht="15" hidden="1">
      <c r="A130" s="1" t="str">
        <f t="shared" si="33"/>
        <v>Revoque con terminacion yeso Alpress [RECOQ9]</v>
      </c>
      <c r="B130" s="1" t="s">
        <v>400</v>
      </c>
      <c r="C130" s="26" t="s">
        <v>401</v>
      </c>
      <c r="D130" s="26" t="s">
        <v>27</v>
      </c>
      <c r="E130" s="27" t="s">
        <v>402</v>
      </c>
      <c r="F130" s="26" t="s">
        <v>149</v>
      </c>
      <c r="G130" s="28">
        <v>9348.0759999999991</v>
      </c>
      <c r="H130" s="29" t="e">
        <f t="shared" si="49"/>
        <v>#VALUE!</v>
      </c>
      <c r="I130" s="29" t="e">
        <f t="shared" si="50"/>
        <v>#VALUE!</v>
      </c>
      <c r="J130" s="29" t="e">
        <f>+SUMIFS([1]BD!$I$6:$I$56591,[1]BD!$E$6:$E$56591,$J$5,[1]BD!$B$6:$B$56591,A130,[1]BD!$A$6:$A$56591,$A$124)</f>
        <v>#VALUE!</v>
      </c>
      <c r="K130" s="29" t="e">
        <f t="shared" si="48"/>
        <v>#VALUE!</v>
      </c>
      <c r="L130" s="30">
        <f t="shared" si="51"/>
        <v>758.88000000000011</v>
      </c>
      <c r="M130" s="25">
        <f t="shared" si="32"/>
        <v>7094067.9148800001</v>
      </c>
      <c r="N130" s="1">
        <v>7094067.9148800001</v>
      </c>
    </row>
    <row r="131" spans="1:14" ht="15" hidden="1">
      <c r="A131" s="1" t="str">
        <f t="shared" si="33"/>
        <v>./Revoque Grueso (fratasado) cocheras [REVOQ10]</v>
      </c>
      <c r="B131" s="1" t="s">
        <v>403</v>
      </c>
      <c r="C131" s="26" t="s">
        <v>404</v>
      </c>
      <c r="D131" s="26" t="s">
        <v>27</v>
      </c>
      <c r="E131" s="27" t="s">
        <v>405</v>
      </c>
      <c r="F131" s="26" t="s">
        <v>149</v>
      </c>
      <c r="G131" s="28">
        <v>1</v>
      </c>
      <c r="H131" s="29" t="e">
        <f t="shared" si="49"/>
        <v>#VALUE!</v>
      </c>
      <c r="I131" s="29" t="e">
        <f t="shared" si="50"/>
        <v>#VALUE!</v>
      </c>
      <c r="J131" s="29" t="e">
        <f>+SUMIFS([1]BD!$I$6:$I$56591,[1]BD!$E$6:$E$56591,$J$5,[1]BD!$B$6:$B$56591,A131,[1]BD!$A$6:$A$56591,$A$124)</f>
        <v>#VALUE!</v>
      </c>
      <c r="K131" s="29" t="e">
        <f t="shared" si="48"/>
        <v>#VALUE!</v>
      </c>
      <c r="L131" s="30">
        <f t="shared" si="51"/>
        <v>605.23440000000005</v>
      </c>
      <c r="M131" s="25">
        <f t="shared" si="32"/>
        <v>605.23440000000005</v>
      </c>
      <c r="N131" s="1">
        <v>605.23440000000005</v>
      </c>
    </row>
    <row r="132" spans="1:14" ht="30" hidden="1">
      <c r="A132" s="1" t="str">
        <f t="shared" si="33"/>
        <v>Revoque hidrofugo + Pintura Asfáltica + telgopor [RevHidrMuroDobl]</v>
      </c>
      <c r="B132" s="1" t="s">
        <v>406</v>
      </c>
      <c r="C132" s="26" t="s">
        <v>407</v>
      </c>
      <c r="D132" s="26" t="s">
        <v>27</v>
      </c>
      <c r="E132" s="27" t="s">
        <v>408</v>
      </c>
      <c r="F132" s="26" t="s">
        <v>149</v>
      </c>
      <c r="G132" s="28">
        <v>606.37</v>
      </c>
      <c r="H132" s="29" t="e">
        <f t="shared" si="49"/>
        <v>#VALUE!</v>
      </c>
      <c r="I132" s="29" t="e">
        <f t="shared" si="50"/>
        <v>#VALUE!</v>
      </c>
      <c r="J132" s="29" t="e">
        <f>+SUMIFS([1]BD!$I$6:$I$56591,[1]BD!$E$6:$E$56591,$J$5,[1]BD!$B$6:$B$56591,A132,[1]BD!$A$6:$A$56591,$A$124)</f>
        <v>#VALUE!</v>
      </c>
      <c r="K132" s="29" t="e">
        <f t="shared" si="48"/>
        <v>#VALUE!</v>
      </c>
      <c r="L132" s="30">
        <f t="shared" si="51"/>
        <v>651.47213363128128</v>
      </c>
      <c r="M132" s="25">
        <f t="shared" si="32"/>
        <v>395033.15767000004</v>
      </c>
      <c r="N132" s="1">
        <v>395033.15767000004</v>
      </c>
    </row>
    <row r="133" spans="1:14" ht="15" hidden="1">
      <c r="A133" s="1" t="str">
        <f t="shared" si="33"/>
        <v>Revoque hidrofugo [RevoqHidrof]</v>
      </c>
      <c r="B133" s="1" t="s">
        <v>409</v>
      </c>
      <c r="C133" s="26" t="s">
        <v>410</v>
      </c>
      <c r="D133" s="26" t="s">
        <v>27</v>
      </c>
      <c r="E133" s="27" t="s">
        <v>411</v>
      </c>
      <c r="F133" s="26" t="s">
        <v>149</v>
      </c>
      <c r="G133" s="28">
        <v>0</v>
      </c>
      <c r="J133" s="29" t="e">
        <f>+SUMIFS([1]BD!$I$6:$I$56591,[1]BD!$E$6:$E$56591,$J$5,[1]BD!$B$6:$B$56591,A133,[1]BD!$A$6:$A$56591,$A$124)</f>
        <v>#VALUE!</v>
      </c>
      <c r="K133" s="29" t="e">
        <f t="shared" si="48"/>
        <v>#VALUE!</v>
      </c>
      <c r="L133" s="30"/>
      <c r="M133" s="25">
        <f t="shared" si="32"/>
        <v>0</v>
      </c>
    </row>
    <row r="134" spans="1:14" ht="15" hidden="1">
      <c r="A134" s="1" t="str">
        <f t="shared" si="33"/>
        <v>Preparacion pisos para proyectado [PrepRev]</v>
      </c>
      <c r="B134" s="1" t="s">
        <v>412</v>
      </c>
      <c r="C134" s="26" t="s">
        <v>413</v>
      </c>
      <c r="D134" s="26" t="s">
        <v>27</v>
      </c>
      <c r="E134" s="27" t="s">
        <v>414</v>
      </c>
      <c r="F134" s="26" t="s">
        <v>103</v>
      </c>
      <c r="G134" s="28">
        <v>22</v>
      </c>
      <c r="H134" s="29" t="e">
        <f t="shared" ref="H134:H136" si="52">+J134/G134</f>
        <v>#VALUE!</v>
      </c>
      <c r="I134" s="29" t="e">
        <f t="shared" ref="I134:I136" si="53">+K134/G134</f>
        <v>#VALUE!</v>
      </c>
      <c r="J134" s="29" t="e">
        <f>+SUMIFS([1]BD!$I$6:$I$56591,[1]BD!$E$6:$E$56591,$J$5,[1]BD!$B$6:$B$56591,A134,[1]BD!$A$6:$A$56591,$A$124)</f>
        <v>#VALUE!</v>
      </c>
      <c r="K134" s="29" t="e">
        <f t="shared" si="48"/>
        <v>#VALUE!</v>
      </c>
      <c r="L134" s="30">
        <f>+N134/G134</f>
        <v>16073.321669999999</v>
      </c>
      <c r="M134" s="25">
        <f t="shared" ref="M134:M197" si="54">G134*L134</f>
        <v>353613.07673999999</v>
      </c>
      <c r="N134" s="1">
        <v>353613.07673999999</v>
      </c>
    </row>
    <row r="135" spans="1:14" ht="15" hidden="1">
      <c r="A135" s="1" t="str">
        <f t="shared" si="33"/>
        <v>Revoque Parex 3en1 A NIVEL DE PISO [REVOQ5]</v>
      </c>
      <c r="B135" s="1" t="s">
        <v>415</v>
      </c>
      <c r="C135" s="26" t="s">
        <v>416</v>
      </c>
      <c r="D135" s="26" t="s">
        <v>27</v>
      </c>
      <c r="E135" s="27" t="s">
        <v>417</v>
      </c>
      <c r="F135" s="26" t="s">
        <v>149</v>
      </c>
      <c r="G135" s="28">
        <v>538.33500000000004</v>
      </c>
      <c r="H135" s="29" t="e">
        <f t="shared" si="52"/>
        <v>#VALUE!</v>
      </c>
      <c r="I135" s="29" t="e">
        <f t="shared" si="53"/>
        <v>#VALUE!</v>
      </c>
      <c r="J135" s="29" t="e">
        <f>+SUMIFS([1]BD!$I$6:$I$56591,[1]BD!$E$6:$E$56591,$J$5,[1]BD!$B$6:$B$56591,A135,[1]BD!$A$6:$A$56591,$A$124)</f>
        <v>#VALUE!</v>
      </c>
      <c r="K135" s="29" t="e">
        <f t="shared" si="48"/>
        <v>#VALUE!</v>
      </c>
      <c r="L135" s="30">
        <f>+N135/G135</f>
        <v>1699.2199999999998</v>
      </c>
      <c r="M135" s="25">
        <f t="shared" si="54"/>
        <v>914749.59869999997</v>
      </c>
      <c r="N135" s="1">
        <v>914749.59869999997</v>
      </c>
    </row>
    <row r="136" spans="1:14" ht="15" hidden="1">
      <c r="A136" s="32" t="str">
        <f t="shared" si="33"/>
        <v>./Revoque Grueso (fratasado) escaleras [Revoq11]</v>
      </c>
      <c r="B136" s="26" t="s">
        <v>418</v>
      </c>
      <c r="C136" s="26" t="s">
        <v>419</v>
      </c>
      <c r="D136" s="26" t="s">
        <v>27</v>
      </c>
      <c r="E136" s="27" t="s">
        <v>420</v>
      </c>
      <c r="F136" s="26" t="s">
        <v>149</v>
      </c>
      <c r="G136" s="28">
        <v>1</v>
      </c>
      <c r="H136" s="29" t="e">
        <f t="shared" si="52"/>
        <v>#VALUE!</v>
      </c>
      <c r="I136" s="29">
        <f t="shared" si="53"/>
        <v>0</v>
      </c>
      <c r="J136" s="29" t="e">
        <f>+SUMIFS([1]BD!$I$6:$I$56591,[1]BD!$E$6:$E$56591,$J$5,[1]BD!$B$6:$B$56591,A136,[1]BD!$A$6:$A$56591,$A$124)</f>
        <v>#VALUE!</v>
      </c>
      <c r="K136" s="34"/>
      <c r="L136" s="30">
        <f>+N136/G136</f>
        <v>605.23440000000005</v>
      </c>
      <c r="M136" s="25">
        <f t="shared" si="54"/>
        <v>605.23440000000005</v>
      </c>
      <c r="N136" s="1">
        <v>605.23440000000005</v>
      </c>
    </row>
    <row r="137" spans="1:14" ht="15" hidden="1">
      <c r="A137" s="1" t="str">
        <f t="shared" si="33"/>
        <v>TECHOS [012]</v>
      </c>
      <c r="B137" s="18" t="s">
        <v>421</v>
      </c>
      <c r="C137" s="19" t="s">
        <v>422</v>
      </c>
      <c r="D137" s="19" t="s">
        <v>22</v>
      </c>
      <c r="E137" s="20" t="s">
        <v>423</v>
      </c>
      <c r="F137" s="19" t="s">
        <v>24</v>
      </c>
      <c r="G137" s="21">
        <v>1</v>
      </c>
      <c r="H137" s="22"/>
      <c r="I137" s="22"/>
      <c r="J137" s="23"/>
      <c r="K137" s="23"/>
      <c r="L137" s="24">
        <f>ROUND(SUM(M138:M141),0)</f>
        <v>969268</v>
      </c>
      <c r="M137" s="25">
        <f t="shared" si="54"/>
        <v>969268</v>
      </c>
      <c r="N137" s="1">
        <v>0</v>
      </c>
    </row>
    <row r="138" spans="1:14" ht="15" hidden="1">
      <c r="A138" s="1" t="str">
        <f t="shared" ref="A138:A207" si="55">E138&amp;" ["&amp;C138&amp;"]"</f>
        <v>Yeseria MAT [03YE001001]</v>
      </c>
      <c r="B138" s="1" t="s">
        <v>424</v>
      </c>
      <c r="C138" s="26" t="s">
        <v>425</v>
      </c>
      <c r="D138" s="26" t="s">
        <v>27</v>
      </c>
      <c r="E138" s="27" t="s">
        <v>426</v>
      </c>
      <c r="F138" s="26" t="s">
        <v>90</v>
      </c>
      <c r="G138" s="28">
        <v>0</v>
      </c>
      <c r="J138" s="29" t="e">
        <f>+SUMIFS([1]BD!$I$6:$I$56591,[1]BD!$E$6:$E$56591,$J$5,[1]BD!$B$6:$B$56591,A138,[1]BD!$A$6:$A$56591,$A$137)</f>
        <v>#VALUE!</v>
      </c>
      <c r="K138" s="29" t="e">
        <f>+M138-J138</f>
        <v>#VALUE!</v>
      </c>
      <c r="L138" s="30"/>
      <c r="M138" s="25">
        <f t="shared" si="54"/>
        <v>0</v>
      </c>
    </row>
    <row r="139" spans="1:14" ht="15" hidden="1">
      <c r="A139" s="1" t="str">
        <f t="shared" si="55"/>
        <v>Yeseria MO [03YE100001]</v>
      </c>
      <c r="B139" s="1" t="s">
        <v>427</v>
      </c>
      <c r="C139" s="26" t="s">
        <v>428</v>
      </c>
      <c r="D139" s="26" t="s">
        <v>27</v>
      </c>
      <c r="E139" s="27" t="s">
        <v>429</v>
      </c>
      <c r="F139" s="26" t="s">
        <v>90</v>
      </c>
      <c r="G139" s="28">
        <v>0</v>
      </c>
      <c r="J139" s="29" t="e">
        <f>+SUMIFS([1]BD!$I$6:$I$56591,[1]BD!$E$6:$E$56591,$J$5,[1]BD!$B$6:$B$56591,A139,[1]BD!$A$6:$A$56591,$A$137)</f>
        <v>#VALUE!</v>
      </c>
      <c r="K139" s="29" t="e">
        <f>+M139-J139</f>
        <v>#VALUE!</v>
      </c>
      <c r="L139" s="30"/>
      <c r="M139" s="25">
        <f t="shared" si="54"/>
        <v>0</v>
      </c>
    </row>
    <row r="140" spans="1:14" ht="15" hidden="1">
      <c r="A140" s="1" t="str">
        <f t="shared" si="55"/>
        <v>Techos en pisos 12 y 16 [Techos]</v>
      </c>
      <c r="B140" s="1" t="s">
        <v>430</v>
      </c>
      <c r="C140" s="26" t="s">
        <v>431</v>
      </c>
      <c r="D140" s="26" t="s">
        <v>27</v>
      </c>
      <c r="E140" s="27" t="s">
        <v>432</v>
      </c>
      <c r="F140" s="26" t="s">
        <v>29</v>
      </c>
      <c r="G140" s="28">
        <v>1</v>
      </c>
      <c r="H140" s="29" t="e">
        <f t="shared" ref="H140:H141" si="56">+J140/G140</f>
        <v>#VALUE!</v>
      </c>
      <c r="I140" s="29" t="e">
        <f t="shared" ref="I140:I141" si="57">+K140/G140</f>
        <v>#VALUE!</v>
      </c>
      <c r="J140" s="29" t="e">
        <f>+SUMIFS([1]BD!$I$6:$I$56591,[1]BD!$E$6:$E$56591,$J$5,[1]BD!$B$6:$B$56591,A140,[1]BD!$A$6:$A$56591,$A$137)</f>
        <v>#VALUE!</v>
      </c>
      <c r="K140" s="29" t="e">
        <f>+M140-J140</f>
        <v>#VALUE!</v>
      </c>
      <c r="L140" s="30">
        <f>+N140/G140</f>
        <v>921441.34396240138</v>
      </c>
      <c r="M140" s="25">
        <f t="shared" si="54"/>
        <v>921441.34396240138</v>
      </c>
      <c r="N140" s="1">
        <v>921441.34396240138</v>
      </c>
    </row>
    <row r="141" spans="1:14" ht="15" hidden="1">
      <c r="A141" s="1" t="str">
        <f t="shared" si="55"/>
        <v>Canaleta Doble : 0.35x0.15 Cubierta [Canaleta]</v>
      </c>
      <c r="B141" s="1" t="s">
        <v>433</v>
      </c>
      <c r="C141" s="26" t="s">
        <v>434</v>
      </c>
      <c r="D141" s="26" t="s">
        <v>27</v>
      </c>
      <c r="E141" s="27" t="s">
        <v>435</v>
      </c>
      <c r="F141" s="26" t="s">
        <v>103</v>
      </c>
      <c r="G141" s="28">
        <v>1</v>
      </c>
      <c r="H141" s="29" t="e">
        <f t="shared" si="56"/>
        <v>#VALUE!</v>
      </c>
      <c r="I141" s="29" t="e">
        <f t="shared" si="57"/>
        <v>#VALUE!</v>
      </c>
      <c r="J141" s="29" t="e">
        <f>+SUMIFS([1]BD!$I$6:$I$56591,[1]BD!$E$6:$E$56591,$J$5,[1]BD!$B$6:$B$56591,A141,[1]BD!$A$6:$A$56591,$A$137)</f>
        <v>#VALUE!</v>
      </c>
      <c r="K141" s="29" t="e">
        <f>+M141-J141</f>
        <v>#VALUE!</v>
      </c>
      <c r="L141" s="30">
        <f>+N141/G141</f>
        <v>47826.210629622037</v>
      </c>
      <c r="M141" s="25">
        <f t="shared" si="54"/>
        <v>47826.210629622037</v>
      </c>
      <c r="N141" s="1">
        <v>47826.210629622037</v>
      </c>
    </row>
    <row r="142" spans="1:14" ht="15" hidden="1">
      <c r="A142" s="1" t="str">
        <f t="shared" si="55"/>
        <v>CIELORRASOS [013]</v>
      </c>
      <c r="B142" s="18" t="s">
        <v>436</v>
      </c>
      <c r="C142" s="19" t="s">
        <v>437</v>
      </c>
      <c r="D142" s="19" t="s">
        <v>22</v>
      </c>
      <c r="E142" s="20" t="s">
        <v>438</v>
      </c>
      <c r="F142" s="19" t="s">
        <v>24</v>
      </c>
      <c r="G142" s="21">
        <v>1</v>
      </c>
      <c r="H142" s="22"/>
      <c r="I142" s="22"/>
      <c r="J142" s="23"/>
      <c r="K142" s="23"/>
      <c r="L142" s="24">
        <f>ROUND(SUM(M143:M170),0)</f>
        <v>6878472</v>
      </c>
      <c r="M142" s="25">
        <f t="shared" si="54"/>
        <v>6878472</v>
      </c>
      <c r="N142" s="1">
        <v>0</v>
      </c>
    </row>
    <row r="143" spans="1:14" ht="15" hidden="1">
      <c r="A143" s="1" t="str">
        <f t="shared" si="55"/>
        <v>CIELORRASO MAT [03CR001001]</v>
      </c>
      <c r="B143" s="1" t="s">
        <v>439</v>
      </c>
      <c r="C143" s="26" t="s">
        <v>440</v>
      </c>
      <c r="D143" s="26" t="s">
        <v>27</v>
      </c>
      <c r="E143" s="27" t="s">
        <v>441</v>
      </c>
      <c r="F143" s="26" t="s">
        <v>90</v>
      </c>
      <c r="G143" s="28">
        <v>0</v>
      </c>
      <c r="J143" s="29" t="e">
        <f>+SUMIFS([1]BD!$I$6:$I$56591,[1]BD!$E$6:$E$56591,$J$5,[1]BD!$B$6:$B$56591,A143,[1]BD!$A$6:$A$56591,$A$142)</f>
        <v>#VALUE!</v>
      </c>
      <c r="K143" s="29" t="e">
        <f t="shared" ref="K143:K170" si="58">+M143-J143</f>
        <v>#VALUE!</v>
      </c>
      <c r="L143" s="30"/>
      <c r="M143" s="25">
        <f t="shared" si="54"/>
        <v>0</v>
      </c>
    </row>
    <row r="144" spans="1:14" ht="15" hidden="1">
      <c r="A144" s="1" t="str">
        <f t="shared" si="55"/>
        <v>Cieloraso en Planta Baja (estimado) [03YE002003]</v>
      </c>
      <c r="B144" s="1" t="s">
        <v>442</v>
      </c>
      <c r="C144" s="26" t="s">
        <v>443</v>
      </c>
      <c r="D144" s="26" t="s">
        <v>27</v>
      </c>
      <c r="E144" s="27" t="s">
        <v>444</v>
      </c>
      <c r="F144" s="26" t="s">
        <v>29</v>
      </c>
      <c r="G144" s="28">
        <v>1</v>
      </c>
      <c r="H144" s="29" t="e">
        <f t="shared" ref="H144:H170" si="59">+J144/G144</f>
        <v>#VALUE!</v>
      </c>
      <c r="I144" s="29" t="e">
        <f t="shared" ref="I144:I170" si="60">+K144/G144</f>
        <v>#VALUE!</v>
      </c>
      <c r="J144" s="29" t="e">
        <f>+SUMIFS([1]BD!$I$6:$I$56591,[1]BD!$E$6:$E$56591,$J$5,[1]BD!$B$6:$B$56591,A144,[1]BD!$A$6:$A$56591,$A$142)</f>
        <v>#VALUE!</v>
      </c>
      <c r="K144" s="29" t="e">
        <f t="shared" si="58"/>
        <v>#VALUE!</v>
      </c>
      <c r="L144" s="30">
        <f t="shared" ref="L144:L170" si="61">+N144/G144</f>
        <v>280800</v>
      </c>
      <c r="M144" s="25">
        <f t="shared" si="54"/>
        <v>280800</v>
      </c>
      <c r="N144" s="1">
        <v>280800</v>
      </c>
    </row>
    <row r="145" spans="1:14" ht="15" hidden="1">
      <c r="A145" s="1" t="str">
        <f t="shared" si="55"/>
        <v>./Cielorraso Aplicado de yeso [Cielorra1]</v>
      </c>
      <c r="B145" s="1" t="s">
        <v>445</v>
      </c>
      <c r="C145" s="26" t="s">
        <v>446</v>
      </c>
      <c r="D145" s="26" t="s">
        <v>27</v>
      </c>
      <c r="E145" s="27" t="s">
        <v>447</v>
      </c>
      <c r="F145" s="26" t="s">
        <v>149</v>
      </c>
      <c r="G145" s="28">
        <v>2977.76</v>
      </c>
      <c r="H145" s="29" t="e">
        <f t="shared" si="59"/>
        <v>#VALUE!</v>
      </c>
      <c r="I145" s="29" t="e">
        <f t="shared" si="60"/>
        <v>#VALUE!</v>
      </c>
      <c r="J145" s="29" t="e">
        <f>+SUMIFS([1]BD!$I$6:$I$56591,[1]BD!$E$6:$E$56591,$J$5,[1]BD!$B$6:$B$56591,A145,[1]BD!$A$6:$A$56591,$A$142)</f>
        <v>#VALUE!</v>
      </c>
      <c r="K145" s="29" t="e">
        <f t="shared" si="58"/>
        <v>#VALUE!</v>
      </c>
      <c r="L145" s="30">
        <f t="shared" si="61"/>
        <v>403.82513736499919</v>
      </c>
      <c r="M145" s="25">
        <f t="shared" si="54"/>
        <v>1202494.3410400001</v>
      </c>
      <c r="N145" s="1">
        <v>1202494.3410400001</v>
      </c>
    </row>
    <row r="146" spans="1:14" ht="30" hidden="1">
      <c r="A146" s="1" t="str">
        <f t="shared" si="55"/>
        <v>./Cielorraso Suspendido-Interior Yeso Tradicional [Cielorra3]</v>
      </c>
      <c r="B146" s="1" t="s">
        <v>448</v>
      </c>
      <c r="C146" s="26" t="s">
        <v>449</v>
      </c>
      <c r="D146" s="26" t="s">
        <v>27</v>
      </c>
      <c r="E146" s="27" t="s">
        <v>450</v>
      </c>
      <c r="F146" s="26" t="s">
        <v>149</v>
      </c>
      <c r="G146" s="28">
        <v>1599.97</v>
      </c>
      <c r="H146" s="29" t="e">
        <f t="shared" si="59"/>
        <v>#VALUE!</v>
      </c>
      <c r="I146" s="29" t="e">
        <f t="shared" si="60"/>
        <v>#VALUE!</v>
      </c>
      <c r="J146" s="29" t="e">
        <f>+SUMIFS([1]BD!$I$6:$I$56591,[1]BD!$E$6:$E$56591,$J$5,[1]BD!$B$6:$B$56591,A146,[1]BD!$A$6:$A$56591,$A$142)</f>
        <v>#VALUE!</v>
      </c>
      <c r="K146" s="29" t="e">
        <f t="shared" si="58"/>
        <v>#VALUE!</v>
      </c>
      <c r="L146" s="30">
        <f t="shared" si="61"/>
        <v>1829.2416077801461</v>
      </c>
      <c r="M146" s="25">
        <f t="shared" si="54"/>
        <v>2926731.6952000004</v>
      </c>
      <c r="N146" s="1">
        <v>2926731.6952000004</v>
      </c>
    </row>
    <row r="147" spans="1:14" ht="15" hidden="1">
      <c r="A147" s="1" t="str">
        <f t="shared" si="55"/>
        <v>./Cielorraso Aplicado Balcon [Cielorra4]</v>
      </c>
      <c r="B147" s="1" t="s">
        <v>451</v>
      </c>
      <c r="C147" s="26" t="s">
        <v>452</v>
      </c>
      <c r="D147" s="26" t="s">
        <v>27</v>
      </c>
      <c r="E147" s="27" t="s">
        <v>453</v>
      </c>
      <c r="F147" s="26" t="s">
        <v>149</v>
      </c>
      <c r="G147" s="28">
        <v>79.540000000000006</v>
      </c>
      <c r="H147" s="29" t="e">
        <f t="shared" si="59"/>
        <v>#VALUE!</v>
      </c>
      <c r="I147" s="29" t="e">
        <f t="shared" si="60"/>
        <v>#VALUE!</v>
      </c>
      <c r="J147" s="29" t="e">
        <f>+SUMIFS([1]BD!$I$6:$I$56591,[1]BD!$E$6:$E$56591,$J$5,[1]BD!$B$6:$B$56591,A147,[1]BD!$A$6:$A$56591,$A$142)</f>
        <v>#VALUE!</v>
      </c>
      <c r="K147" s="29" t="e">
        <f t="shared" si="58"/>
        <v>#VALUE!</v>
      </c>
      <c r="L147" s="30">
        <f t="shared" si="61"/>
        <v>412.62949509680664</v>
      </c>
      <c r="M147" s="25">
        <f t="shared" si="54"/>
        <v>32820.550040000002</v>
      </c>
      <c r="N147" s="1">
        <v>32820.550040000002</v>
      </c>
    </row>
    <row r="148" spans="1:14" ht="30" hidden="1">
      <c r="A148" s="1" t="str">
        <f t="shared" si="55"/>
        <v>Buña (no incluye interior de placard ni de baño) [Buñas]</v>
      </c>
      <c r="B148" s="1" t="s">
        <v>454</v>
      </c>
      <c r="C148" s="26" t="s">
        <v>455</v>
      </c>
      <c r="D148" s="26" t="s">
        <v>27</v>
      </c>
      <c r="E148" s="27" t="s">
        <v>456</v>
      </c>
      <c r="F148" s="26" t="s">
        <v>457</v>
      </c>
      <c r="G148" s="28">
        <v>3278.69</v>
      </c>
      <c r="H148" s="29" t="e">
        <f t="shared" si="59"/>
        <v>#VALUE!</v>
      </c>
      <c r="I148" s="29" t="e">
        <f t="shared" si="60"/>
        <v>#VALUE!</v>
      </c>
      <c r="J148" s="29" t="e">
        <f>+SUMIFS([1]BD!$I$6:$I$56591,[1]BD!$E$6:$E$56591,$J$5,[1]BD!$B$6:$B$56591,A148,[1]BD!$A$6:$A$56591,$A$142)</f>
        <v>#VALUE!</v>
      </c>
      <c r="K148" s="29" t="e">
        <f t="shared" si="58"/>
        <v>#VALUE!</v>
      </c>
      <c r="L148" s="30">
        <f t="shared" si="61"/>
        <v>189.69000000000003</v>
      </c>
      <c r="M148" s="25">
        <f t="shared" si="54"/>
        <v>621934.70610000007</v>
      </c>
      <c r="N148" s="1">
        <v>621934.70610000007</v>
      </c>
    </row>
    <row r="149" spans="1:14" ht="15" hidden="1">
      <c r="A149" s="1" t="str">
        <f t="shared" si="55"/>
        <v>viga (sobresaliente aplicado) [VigasAplic]</v>
      </c>
      <c r="B149" s="1" t="s">
        <v>458</v>
      </c>
      <c r="C149" s="26" t="s">
        <v>459</v>
      </c>
      <c r="D149" s="26" t="s">
        <v>27</v>
      </c>
      <c r="E149" s="27" t="s">
        <v>460</v>
      </c>
      <c r="F149" s="26" t="s">
        <v>457</v>
      </c>
      <c r="G149" s="28">
        <v>1221.6600000000001</v>
      </c>
      <c r="H149" s="29" t="e">
        <f t="shared" si="59"/>
        <v>#VALUE!</v>
      </c>
      <c r="I149" s="29" t="e">
        <f t="shared" si="60"/>
        <v>#VALUE!</v>
      </c>
      <c r="J149" s="29" t="e">
        <f>+SUMIFS([1]BD!$I$6:$I$56591,[1]BD!$E$6:$E$56591,$J$5,[1]BD!$B$6:$B$56591,A149,[1]BD!$A$6:$A$56591,$A$142)</f>
        <v>#VALUE!</v>
      </c>
      <c r="K149" s="29" t="e">
        <f t="shared" si="58"/>
        <v>#VALUE!</v>
      </c>
      <c r="L149" s="30">
        <f t="shared" si="61"/>
        <v>326.17488178380239</v>
      </c>
      <c r="M149" s="25">
        <f t="shared" si="54"/>
        <v>398474.80608000007</v>
      </c>
      <c r="N149" s="1">
        <v>398474.80608000007</v>
      </c>
    </row>
    <row r="150" spans="1:14" ht="30" hidden="1">
      <c r="A150" s="1" t="str">
        <f t="shared" si="55"/>
        <v>cajon armado (frentes de suspendido y cajones) [CajonArmSusp]</v>
      </c>
      <c r="B150" s="1" t="s">
        <v>461</v>
      </c>
      <c r="C150" s="26" t="s">
        <v>462</v>
      </c>
      <c r="D150" s="26" t="s">
        <v>27</v>
      </c>
      <c r="E150" s="27" t="s">
        <v>463</v>
      </c>
      <c r="F150" s="26" t="s">
        <v>457</v>
      </c>
      <c r="G150" s="28">
        <v>446.12</v>
      </c>
      <c r="H150" s="29" t="e">
        <f t="shared" si="59"/>
        <v>#VALUE!</v>
      </c>
      <c r="I150" s="29" t="e">
        <f t="shared" si="60"/>
        <v>#VALUE!</v>
      </c>
      <c r="J150" s="29" t="e">
        <f>+SUMIFS([1]BD!$I$6:$I$56591,[1]BD!$E$6:$E$56591,$J$5,[1]BD!$B$6:$B$56591,A150,[1]BD!$A$6:$A$56591,$A$142)</f>
        <v>#VALUE!</v>
      </c>
      <c r="K150" s="29" t="e">
        <f t="shared" si="58"/>
        <v>#VALUE!</v>
      </c>
      <c r="L150" s="30">
        <f t="shared" si="61"/>
        <v>1034.5955228189725</v>
      </c>
      <c r="M150" s="25">
        <f t="shared" si="54"/>
        <v>461553.75464000006</v>
      </c>
      <c r="N150" s="1">
        <v>461553.75464</v>
      </c>
    </row>
    <row r="151" spans="1:14" ht="15" hidden="1">
      <c r="A151" s="1" t="str">
        <f t="shared" si="55"/>
        <v>Conducto balcon [CondBalcon]</v>
      </c>
      <c r="B151" s="1" t="s">
        <v>464</v>
      </c>
      <c r="C151" s="26" t="s">
        <v>465</v>
      </c>
      <c r="D151" s="26" t="s">
        <v>27</v>
      </c>
      <c r="E151" s="27" t="s">
        <v>466</v>
      </c>
      <c r="F151" s="26" t="s">
        <v>103</v>
      </c>
      <c r="G151" s="28">
        <v>8</v>
      </c>
      <c r="H151" s="29" t="e">
        <f t="shared" si="59"/>
        <v>#VALUE!</v>
      </c>
      <c r="I151" s="29" t="e">
        <f t="shared" si="60"/>
        <v>#VALUE!</v>
      </c>
      <c r="J151" s="29" t="e">
        <f>+SUMIFS([1]BD!$I$6:$I$56591,[1]BD!$E$6:$E$56591,$J$5,[1]BD!$B$6:$B$56591,A151,[1]BD!$A$6:$A$56591,$A$142)</f>
        <v>#VALUE!</v>
      </c>
      <c r="K151" s="29" t="e">
        <f t="shared" si="58"/>
        <v>#VALUE!</v>
      </c>
      <c r="L151" s="30">
        <f t="shared" si="61"/>
        <v>2085.7140249999998</v>
      </c>
      <c r="M151" s="25">
        <f t="shared" si="54"/>
        <v>16685.712199999998</v>
      </c>
      <c r="N151" s="1">
        <v>16685.712199999998</v>
      </c>
    </row>
    <row r="152" spans="1:14" ht="15" hidden="1">
      <c r="A152" s="1" t="str">
        <f t="shared" si="55"/>
        <v>conducto balcon solo armado [CondBalconArm]</v>
      </c>
      <c r="B152" s="1" t="s">
        <v>467</v>
      </c>
      <c r="C152" s="26" t="s">
        <v>468</v>
      </c>
      <c r="D152" s="26" t="s">
        <v>27</v>
      </c>
      <c r="E152" s="27" t="s">
        <v>469</v>
      </c>
      <c r="F152" s="26" t="s">
        <v>103</v>
      </c>
      <c r="G152" s="28">
        <v>28</v>
      </c>
      <c r="H152" s="29" t="e">
        <f t="shared" si="59"/>
        <v>#VALUE!</v>
      </c>
      <c r="I152" s="29" t="e">
        <f t="shared" si="60"/>
        <v>#VALUE!</v>
      </c>
      <c r="J152" s="29" t="e">
        <f>+SUMIFS([1]BD!$I$6:$I$56591,[1]BD!$E$6:$E$56591,$J$5,[1]BD!$B$6:$B$56591,A152,[1]BD!$A$6:$A$56591,$A$142)</f>
        <v>#VALUE!</v>
      </c>
      <c r="K152" s="29" t="e">
        <f t="shared" si="58"/>
        <v>#VALUE!</v>
      </c>
      <c r="L152" s="30">
        <f t="shared" si="61"/>
        <v>1042.8561</v>
      </c>
      <c r="M152" s="25">
        <f t="shared" si="54"/>
        <v>29199.970799999999</v>
      </c>
      <c r="N152" s="1">
        <v>29199.970799999999</v>
      </c>
    </row>
    <row r="153" spans="1:14" ht="15" hidden="1">
      <c r="A153" s="1" t="str">
        <f t="shared" si="55"/>
        <v>Garganta palier [GarPalier]</v>
      </c>
      <c r="B153" s="1" t="s">
        <v>470</v>
      </c>
      <c r="C153" s="26" t="s">
        <v>471</v>
      </c>
      <c r="D153" s="26" t="s">
        <v>27</v>
      </c>
      <c r="E153" s="27" t="s">
        <v>472</v>
      </c>
      <c r="F153" s="26" t="s">
        <v>103</v>
      </c>
      <c r="G153" s="28">
        <v>15</v>
      </c>
      <c r="H153" s="29" t="e">
        <f t="shared" si="59"/>
        <v>#VALUE!</v>
      </c>
      <c r="I153" s="29" t="e">
        <f t="shared" si="60"/>
        <v>#VALUE!</v>
      </c>
      <c r="J153" s="29" t="e">
        <f>+SUMIFS([1]BD!$I$6:$I$56591,[1]BD!$E$6:$E$56591,$J$5,[1]BD!$B$6:$B$56591,A153,[1]BD!$A$6:$A$56591,$A$142)</f>
        <v>#VALUE!</v>
      </c>
      <c r="K153" s="29" t="e">
        <f t="shared" si="58"/>
        <v>#VALUE!</v>
      </c>
      <c r="L153" s="30">
        <f t="shared" si="61"/>
        <v>4345.2374</v>
      </c>
      <c r="M153" s="25">
        <f t="shared" si="54"/>
        <v>65178.561000000002</v>
      </c>
      <c r="N153" s="1">
        <v>65178.560999999994</v>
      </c>
    </row>
    <row r="154" spans="1:14" ht="15" hidden="1">
      <c r="A154" s="1" t="str">
        <f t="shared" si="55"/>
        <v>Cajon palier chico [CajonPChico]</v>
      </c>
      <c r="B154" s="1" t="s">
        <v>473</v>
      </c>
      <c r="C154" s="26" t="s">
        <v>474</v>
      </c>
      <c r="D154" s="26" t="s">
        <v>27</v>
      </c>
      <c r="E154" s="27" t="s">
        <v>475</v>
      </c>
      <c r="F154" s="26" t="s">
        <v>103</v>
      </c>
      <c r="G154" s="28">
        <v>90</v>
      </c>
      <c r="H154" s="29" t="e">
        <f t="shared" si="59"/>
        <v>#VALUE!</v>
      </c>
      <c r="I154" s="29" t="e">
        <f t="shared" si="60"/>
        <v>#VALUE!</v>
      </c>
      <c r="J154" s="29" t="e">
        <f>+SUMIFS([1]BD!$I$6:$I$56591,[1]BD!$E$6:$E$56591,$J$5,[1]BD!$B$6:$B$56591,A154,[1]BD!$A$6:$A$56591,$A$142)</f>
        <v>#VALUE!</v>
      </c>
      <c r="K154" s="29" t="e">
        <f t="shared" si="58"/>
        <v>#VALUE!</v>
      </c>
      <c r="L154" s="30">
        <f t="shared" si="61"/>
        <v>1390.4748</v>
      </c>
      <c r="M154" s="25">
        <f t="shared" si="54"/>
        <v>125142.73199999999</v>
      </c>
      <c r="N154" s="1">
        <v>125142.732</v>
      </c>
    </row>
    <row r="155" spans="1:14" ht="15" hidden="1">
      <c r="A155" s="1" t="str">
        <f t="shared" si="55"/>
        <v>Cajon palier grande [CajonPGrande]</v>
      </c>
      <c r="B155" s="1" t="s">
        <v>476</v>
      </c>
      <c r="C155" s="26" t="s">
        <v>477</v>
      </c>
      <c r="D155" s="26" t="s">
        <v>27</v>
      </c>
      <c r="E155" s="27" t="s">
        <v>478</v>
      </c>
      <c r="F155" s="26" t="s">
        <v>103</v>
      </c>
      <c r="G155" s="28">
        <v>15</v>
      </c>
      <c r="H155" s="29" t="e">
        <f t="shared" si="59"/>
        <v>#VALUE!</v>
      </c>
      <c r="I155" s="29" t="e">
        <f t="shared" si="60"/>
        <v>#VALUE!</v>
      </c>
      <c r="J155" s="29" t="e">
        <f>+SUMIFS([1]BD!$I$6:$I$56591,[1]BD!$E$6:$E$56591,$J$5,[1]BD!$B$6:$B$56591,A155,[1]BD!$A$6:$A$56591,$A$142)</f>
        <v>#VALUE!</v>
      </c>
      <c r="K155" s="29" t="e">
        <f t="shared" si="58"/>
        <v>#VALUE!</v>
      </c>
      <c r="L155" s="30">
        <f t="shared" si="61"/>
        <v>2607.1420750000002</v>
      </c>
      <c r="M155" s="25">
        <f t="shared" si="54"/>
        <v>39107.131125</v>
      </c>
      <c r="N155" s="1">
        <v>39107.131125</v>
      </c>
    </row>
    <row r="156" spans="1:14" ht="15" hidden="1">
      <c r="A156" s="1" t="str">
        <f t="shared" si="55"/>
        <v>Cajon interno en conducto [CajonCond]</v>
      </c>
      <c r="B156" s="1" t="s">
        <v>479</v>
      </c>
      <c r="C156" s="26" t="s">
        <v>480</v>
      </c>
      <c r="D156" s="26" t="s">
        <v>27</v>
      </c>
      <c r="E156" s="27" t="s">
        <v>481</v>
      </c>
      <c r="F156" s="26" t="s">
        <v>103</v>
      </c>
      <c r="G156" s="28">
        <v>22</v>
      </c>
      <c r="H156" s="29" t="e">
        <f t="shared" si="59"/>
        <v>#VALUE!</v>
      </c>
      <c r="I156" s="29" t="e">
        <f t="shared" si="60"/>
        <v>#VALUE!</v>
      </c>
      <c r="J156" s="29" t="e">
        <f>+SUMIFS([1]BD!$I$6:$I$56591,[1]BD!$E$6:$E$56591,$J$5,[1]BD!$B$6:$B$56591,A156,[1]BD!$A$6:$A$56591,$A$142)</f>
        <v>#VALUE!</v>
      </c>
      <c r="K156" s="29" t="e">
        <f t="shared" si="58"/>
        <v>#VALUE!</v>
      </c>
      <c r="L156" s="30">
        <f t="shared" si="61"/>
        <v>2085.7140249999998</v>
      </c>
      <c r="M156" s="25">
        <f t="shared" si="54"/>
        <v>45885.708549999996</v>
      </c>
      <c r="N156" s="1">
        <v>45885.708549999996</v>
      </c>
    </row>
    <row r="157" spans="1:14" ht="15" hidden="1">
      <c r="A157" s="1" t="str">
        <f t="shared" si="55"/>
        <v>Baño [Baño]</v>
      </c>
      <c r="B157" s="1" t="s">
        <v>482</v>
      </c>
      <c r="C157" s="26" t="s">
        <v>483</v>
      </c>
      <c r="D157" s="26" t="s">
        <v>27</v>
      </c>
      <c r="E157" s="27" t="s">
        <v>483</v>
      </c>
      <c r="F157" s="26" t="s">
        <v>103</v>
      </c>
      <c r="G157" s="28">
        <v>68</v>
      </c>
      <c r="H157" s="29" t="e">
        <f t="shared" si="59"/>
        <v>#VALUE!</v>
      </c>
      <c r="I157" s="29" t="e">
        <f t="shared" si="60"/>
        <v>#VALUE!</v>
      </c>
      <c r="J157" s="29" t="e">
        <f>+SUMIFS([1]BD!$I$6:$I$56591,[1]BD!$E$6:$E$56591,$J$5,[1]BD!$B$6:$B$56591,A157,[1]BD!$A$6:$A$56591,$A$142)</f>
        <v>#VALUE!</v>
      </c>
      <c r="K157" s="29" t="e">
        <f t="shared" si="58"/>
        <v>#VALUE!</v>
      </c>
      <c r="L157" s="30">
        <f t="shared" si="61"/>
        <v>3476.1888250000002</v>
      </c>
      <c r="M157" s="25">
        <f t="shared" si="54"/>
        <v>236380.8401</v>
      </c>
      <c r="N157" s="1">
        <v>236380.8401</v>
      </c>
    </row>
    <row r="158" spans="1:14" ht="15" hidden="1">
      <c r="A158" s="1" t="str">
        <f t="shared" si="55"/>
        <v>Rejilla de baño [RejBaño]</v>
      </c>
      <c r="B158" s="1" t="s">
        <v>484</v>
      </c>
      <c r="C158" s="26" t="s">
        <v>485</v>
      </c>
      <c r="D158" s="26" t="s">
        <v>27</v>
      </c>
      <c r="E158" s="27" t="s">
        <v>486</v>
      </c>
      <c r="F158" s="26" t="s">
        <v>103</v>
      </c>
      <c r="G158" s="28">
        <v>19</v>
      </c>
      <c r="H158" s="29" t="e">
        <f t="shared" si="59"/>
        <v>#VALUE!</v>
      </c>
      <c r="I158" s="29" t="e">
        <f t="shared" si="60"/>
        <v>#VALUE!</v>
      </c>
      <c r="J158" s="29" t="e">
        <f>+SUMIFS([1]BD!$I$6:$I$56591,[1]BD!$E$6:$E$56591,$J$5,[1]BD!$B$6:$B$56591,A158,[1]BD!$A$6:$A$56591,$A$142)</f>
        <v>#VALUE!</v>
      </c>
      <c r="K158" s="29" t="e">
        <f t="shared" si="58"/>
        <v>#VALUE!</v>
      </c>
      <c r="L158" s="30">
        <f t="shared" si="61"/>
        <v>139.04675</v>
      </c>
      <c r="M158" s="25">
        <f t="shared" si="54"/>
        <v>2641.88825</v>
      </c>
      <c r="N158" s="1">
        <v>2641.88825</v>
      </c>
    </row>
    <row r="159" spans="1:14" ht="15" hidden="1">
      <c r="A159" s="1" t="str">
        <f t="shared" si="55"/>
        <v>Cajon extra (baño o living) [CajonExtra]</v>
      </c>
      <c r="B159" s="1" t="s">
        <v>487</v>
      </c>
      <c r="C159" s="26" t="s">
        <v>488</v>
      </c>
      <c r="D159" s="26" t="s">
        <v>27</v>
      </c>
      <c r="E159" s="27" t="s">
        <v>489</v>
      </c>
      <c r="F159" s="26" t="s">
        <v>103</v>
      </c>
      <c r="G159" s="28">
        <v>25.8</v>
      </c>
      <c r="H159" s="29" t="e">
        <f t="shared" si="59"/>
        <v>#VALUE!</v>
      </c>
      <c r="I159" s="29" t="e">
        <f t="shared" si="60"/>
        <v>#VALUE!</v>
      </c>
      <c r="J159" s="29" t="e">
        <f>+SUMIFS([1]BD!$I$6:$I$56591,[1]BD!$E$6:$E$56591,$J$5,[1]BD!$B$6:$B$56591,A159,[1]BD!$A$6:$A$56591,$A$142)</f>
        <v>#VALUE!</v>
      </c>
      <c r="K159" s="29" t="e">
        <f t="shared" si="58"/>
        <v>#VALUE!</v>
      </c>
      <c r="L159" s="30">
        <f t="shared" si="61"/>
        <v>2085.7140532945737</v>
      </c>
      <c r="M159" s="25">
        <f t="shared" si="54"/>
        <v>53811.422575000004</v>
      </c>
      <c r="N159" s="1">
        <v>53811.422574999997</v>
      </c>
    </row>
    <row r="160" spans="1:14" ht="15" hidden="1">
      <c r="A160" s="1" t="str">
        <f t="shared" si="55"/>
        <v>borde de baño  (solo algunos) [BordeBaño]</v>
      </c>
      <c r="B160" s="1" t="s">
        <v>490</v>
      </c>
      <c r="C160" s="26" t="s">
        <v>491</v>
      </c>
      <c r="D160" s="26" t="s">
        <v>27</v>
      </c>
      <c r="E160" s="27" t="s">
        <v>492</v>
      </c>
      <c r="F160" s="26" t="s">
        <v>457</v>
      </c>
      <c r="G160" s="28">
        <v>175.6</v>
      </c>
      <c r="H160" s="29" t="e">
        <f t="shared" si="59"/>
        <v>#VALUE!</v>
      </c>
      <c r="I160" s="29" t="e">
        <f t="shared" si="60"/>
        <v>#VALUE!</v>
      </c>
      <c r="J160" s="29" t="e">
        <f>+SUMIFS([1]BD!$I$6:$I$56591,[1]BD!$E$6:$E$56591,$J$5,[1]BD!$B$6:$B$56591,A160,[1]BD!$A$6:$A$56591,$A$142)</f>
        <v>#VALUE!</v>
      </c>
      <c r="K160" s="29" t="e">
        <f t="shared" si="58"/>
        <v>#VALUE!</v>
      </c>
      <c r="L160" s="30">
        <f t="shared" si="61"/>
        <v>243.33272707858771</v>
      </c>
      <c r="M160" s="25">
        <f t="shared" si="54"/>
        <v>42729.226875</v>
      </c>
      <c r="N160" s="1">
        <v>42729.226875</v>
      </c>
    </row>
    <row r="161" spans="1:14" ht="15" hidden="1">
      <c r="A161" s="1" t="str">
        <f t="shared" si="55"/>
        <v>Cajon armado y revocado [CajonArmado]</v>
      </c>
      <c r="B161" s="1" t="s">
        <v>493</v>
      </c>
      <c r="C161" s="26" t="s">
        <v>494</v>
      </c>
      <c r="D161" s="26" t="s">
        <v>27</v>
      </c>
      <c r="E161" s="27" t="s">
        <v>495</v>
      </c>
      <c r="F161" s="26" t="s">
        <v>103</v>
      </c>
      <c r="G161" s="28">
        <v>28</v>
      </c>
      <c r="H161" s="29" t="e">
        <f t="shared" si="59"/>
        <v>#VALUE!</v>
      </c>
      <c r="I161" s="29" t="e">
        <f t="shared" si="60"/>
        <v>#VALUE!</v>
      </c>
      <c r="J161" s="29" t="e">
        <f>+SUMIFS([1]BD!$I$6:$I$56591,[1]BD!$E$6:$E$56591,$J$5,[1]BD!$B$6:$B$56591,A161,[1]BD!$A$6:$A$56591,$A$142)</f>
        <v>#VALUE!</v>
      </c>
      <c r="K161" s="29" t="e">
        <f t="shared" si="58"/>
        <v>#VALUE!</v>
      </c>
      <c r="L161" s="30">
        <f t="shared" si="61"/>
        <v>1738.0934999999997</v>
      </c>
      <c r="M161" s="25">
        <f t="shared" si="54"/>
        <v>48666.617999999995</v>
      </c>
      <c r="N161" s="1">
        <v>48666.617999999995</v>
      </c>
    </row>
    <row r="162" spans="1:14" ht="15" hidden="1">
      <c r="A162" s="1" t="str">
        <f t="shared" si="55"/>
        <v>Cieloraso Cocinas [CR-Cocina]</v>
      </c>
      <c r="B162" s="1" t="s">
        <v>496</v>
      </c>
      <c r="C162" s="26" t="s">
        <v>497</v>
      </c>
      <c r="D162" s="26" t="s">
        <v>27</v>
      </c>
      <c r="E162" s="27" t="s">
        <v>498</v>
      </c>
      <c r="F162" s="26" t="s">
        <v>103</v>
      </c>
      <c r="G162" s="28">
        <v>82</v>
      </c>
      <c r="H162" s="29" t="e">
        <f t="shared" si="59"/>
        <v>#VALUE!</v>
      </c>
      <c r="I162" s="29" t="e">
        <f t="shared" si="60"/>
        <v>#VALUE!</v>
      </c>
      <c r="J162" s="29" t="e">
        <f>+SUMIFS([1]BD!$I$6:$I$56591,[1]BD!$E$6:$E$56591,$J$5,[1]BD!$B$6:$B$56591,A162,[1]BD!$A$6:$A$56591,$A$142)</f>
        <v>#VALUE!</v>
      </c>
      <c r="K162" s="29" t="e">
        <f t="shared" si="58"/>
        <v>#VALUE!</v>
      </c>
      <c r="L162" s="30">
        <f t="shared" si="61"/>
        <v>2092.5468249999999</v>
      </c>
      <c r="M162" s="25">
        <f t="shared" si="54"/>
        <v>171588.83964999998</v>
      </c>
      <c r="N162" s="1">
        <v>171588.83965000001</v>
      </c>
    </row>
    <row r="163" spans="1:14" ht="15" hidden="1">
      <c r="A163" s="1" t="str">
        <f t="shared" si="55"/>
        <v>Detalles de terminacion por piso [CR-Cierrepisos]</v>
      </c>
      <c r="B163" s="1" t="s">
        <v>499</v>
      </c>
      <c r="C163" s="26" t="s">
        <v>500</v>
      </c>
      <c r="D163" s="26" t="s">
        <v>27</v>
      </c>
      <c r="E163" s="27" t="s">
        <v>501</v>
      </c>
      <c r="F163" s="26" t="s">
        <v>103</v>
      </c>
      <c r="G163" s="28">
        <v>5</v>
      </c>
      <c r="H163" s="29" t="e">
        <f t="shared" si="59"/>
        <v>#VALUE!</v>
      </c>
      <c r="I163" s="29" t="e">
        <f t="shared" si="60"/>
        <v>#VALUE!</v>
      </c>
      <c r="J163" s="29" t="e">
        <f>+SUMIFS([1]BD!$I$6:$I$56591,[1]BD!$E$6:$E$56591,$J$5,[1]BD!$B$6:$B$56591,A163,[1]BD!$A$6:$A$56591,$A$142)</f>
        <v>#VALUE!</v>
      </c>
      <c r="K163" s="29" t="e">
        <f t="shared" si="58"/>
        <v>#VALUE!</v>
      </c>
      <c r="L163" s="30">
        <f t="shared" si="61"/>
        <v>3736.6911500000001</v>
      </c>
      <c r="M163" s="25">
        <f t="shared" si="54"/>
        <v>18683.455750000001</v>
      </c>
      <c r="N163" s="1">
        <v>18683.455750000001</v>
      </c>
    </row>
    <row r="164" spans="1:14" ht="15" hidden="1">
      <c r="A164" s="1" t="str">
        <f t="shared" si="55"/>
        <v>Suspendido sobre ventanas [SuspVentana]</v>
      </c>
      <c r="B164" s="1" t="s">
        <v>502</v>
      </c>
      <c r="C164" s="26" t="s">
        <v>503</v>
      </c>
      <c r="D164" s="26" t="s">
        <v>27</v>
      </c>
      <c r="E164" s="27" t="s">
        <v>504</v>
      </c>
      <c r="F164" s="26" t="s">
        <v>103</v>
      </c>
      <c r="G164" s="28">
        <v>28</v>
      </c>
      <c r="H164" s="29" t="e">
        <f t="shared" si="59"/>
        <v>#VALUE!</v>
      </c>
      <c r="I164" s="29" t="e">
        <f t="shared" si="60"/>
        <v>#VALUE!</v>
      </c>
      <c r="J164" s="29" t="e">
        <f>+SUMIFS([1]BD!$I$6:$I$56591,[1]BD!$E$6:$E$56591,$J$5,[1]BD!$B$6:$B$56591,A164,[1]BD!$A$6:$A$56591,$A$142)</f>
        <v>#VALUE!</v>
      </c>
      <c r="K164" s="29" t="e">
        <f t="shared" si="58"/>
        <v>#VALUE!</v>
      </c>
      <c r="L164" s="30">
        <f t="shared" si="61"/>
        <v>521.42804999999998</v>
      </c>
      <c r="M164" s="25">
        <f t="shared" si="54"/>
        <v>14599.9854</v>
      </c>
      <c r="N164" s="1">
        <v>14599.9854</v>
      </c>
    </row>
    <row r="165" spans="1:14" ht="15" hidden="1">
      <c r="A165" s="1" t="str">
        <f t="shared" si="55"/>
        <v>Detalle en cielorraso para carpinteria [CR-Carpint]</v>
      </c>
      <c r="B165" s="1" t="s">
        <v>505</v>
      </c>
      <c r="C165" s="26" t="s">
        <v>506</v>
      </c>
      <c r="D165" s="26" t="s">
        <v>27</v>
      </c>
      <c r="E165" s="27" t="s">
        <v>507</v>
      </c>
      <c r="F165" s="26" t="s">
        <v>103</v>
      </c>
      <c r="G165" s="28">
        <v>12</v>
      </c>
      <c r="H165" s="29" t="e">
        <f t="shared" si="59"/>
        <v>#VALUE!</v>
      </c>
      <c r="I165" s="29" t="e">
        <f t="shared" si="60"/>
        <v>#VALUE!</v>
      </c>
      <c r="J165" s="29" t="e">
        <f>+SUMIFS([1]BD!$I$6:$I$56591,[1]BD!$E$6:$E$56591,$J$5,[1]BD!$B$6:$B$56591,A165,[1]BD!$A$6:$A$56591,$A$142)</f>
        <v>#VALUE!</v>
      </c>
      <c r="K165" s="29" t="e">
        <f t="shared" si="58"/>
        <v>#VALUE!</v>
      </c>
      <c r="L165" s="30">
        <f t="shared" si="61"/>
        <v>845.58637499999998</v>
      </c>
      <c r="M165" s="25">
        <f t="shared" si="54"/>
        <v>10147.0365</v>
      </c>
      <c r="N165" s="1">
        <v>10147.0365</v>
      </c>
    </row>
    <row r="166" spans="1:14" ht="15" hidden="1">
      <c r="A166" s="1" t="str">
        <f t="shared" si="55"/>
        <v>Detalle en cocina para carpinteria [CR-detCocinas]</v>
      </c>
      <c r="B166" s="1" t="s">
        <v>508</v>
      </c>
      <c r="C166" s="26" t="s">
        <v>509</v>
      </c>
      <c r="D166" s="26" t="s">
        <v>27</v>
      </c>
      <c r="E166" s="27" t="s">
        <v>510</v>
      </c>
      <c r="F166" s="26" t="s">
        <v>103</v>
      </c>
      <c r="G166" s="28">
        <v>16</v>
      </c>
      <c r="H166" s="29" t="e">
        <f t="shared" si="59"/>
        <v>#VALUE!</v>
      </c>
      <c r="I166" s="29" t="e">
        <f t="shared" si="60"/>
        <v>#VALUE!</v>
      </c>
      <c r="J166" s="29" t="e">
        <f>+SUMIFS([1]BD!$I$6:$I$56591,[1]BD!$E$6:$E$56591,$J$5,[1]BD!$B$6:$B$56591,A166,[1]BD!$A$6:$A$56591,$A$142)</f>
        <v>#VALUE!</v>
      </c>
      <c r="K166" s="29" t="e">
        <f t="shared" si="58"/>
        <v>#VALUE!</v>
      </c>
      <c r="L166" s="30">
        <f t="shared" si="61"/>
        <v>845.58637499999998</v>
      </c>
      <c r="M166" s="25">
        <f t="shared" si="54"/>
        <v>13529.382</v>
      </c>
      <c r="N166" s="1">
        <v>13529.382</v>
      </c>
    </row>
    <row r="167" spans="1:14" ht="15" hidden="1">
      <c r="A167" s="1" t="str">
        <f t="shared" si="55"/>
        <v>Reparacion conducto balcon solo armado [RepConductos]</v>
      </c>
      <c r="B167" s="1" t="s">
        <v>511</v>
      </c>
      <c r="C167" s="26" t="s">
        <v>512</v>
      </c>
      <c r="D167" s="26" t="s">
        <v>27</v>
      </c>
      <c r="E167" s="27" t="s">
        <v>513</v>
      </c>
      <c r="F167" s="26" t="s">
        <v>103</v>
      </c>
      <c r="G167" s="28">
        <v>8</v>
      </c>
      <c r="H167" s="29" t="e">
        <f t="shared" si="59"/>
        <v>#VALUE!</v>
      </c>
      <c r="I167" s="29" t="e">
        <f t="shared" si="60"/>
        <v>#VALUE!</v>
      </c>
      <c r="J167" s="29" t="e">
        <f>+SUMIFS([1]BD!$I$6:$I$56591,[1]BD!$E$6:$E$56591,$J$5,[1]BD!$B$6:$B$56591,A167,[1]BD!$A$6:$A$56591,$A$142)</f>
        <v>#VALUE!</v>
      </c>
      <c r="K167" s="29" t="e">
        <f t="shared" si="58"/>
        <v>#VALUE!</v>
      </c>
      <c r="L167" s="30">
        <f t="shared" si="61"/>
        <v>1042.8561</v>
      </c>
      <c r="M167" s="25">
        <f t="shared" si="54"/>
        <v>8342.8487999999998</v>
      </c>
      <c r="N167" s="1">
        <v>8342.8487999999998</v>
      </c>
    </row>
    <row r="168" spans="1:14" ht="15" hidden="1">
      <c r="A168" s="1" t="str">
        <f t="shared" si="55"/>
        <v>Colocacion de lana de vidirio [LanaVidrio]</v>
      </c>
      <c r="B168" s="1" t="s">
        <v>514</v>
      </c>
      <c r="C168" s="26" t="s">
        <v>515</v>
      </c>
      <c r="D168" s="26" t="s">
        <v>27</v>
      </c>
      <c r="E168" s="27" t="s">
        <v>516</v>
      </c>
      <c r="F168" s="26" t="s">
        <v>103</v>
      </c>
      <c r="G168" s="28">
        <v>82.94</v>
      </c>
      <c r="H168" s="29" t="e">
        <f t="shared" si="59"/>
        <v>#VALUE!</v>
      </c>
      <c r="I168" s="29" t="e">
        <f t="shared" si="60"/>
        <v>#VALUE!</v>
      </c>
      <c r="J168" s="29" t="e">
        <f>+SUMIFS([1]BD!$I$6:$I$56591,[1]BD!$E$6:$E$56591,$J$5,[1]BD!$B$6:$B$56591,A168,[1]BD!$A$6:$A$56591,$A$142)</f>
        <v>#VALUE!</v>
      </c>
      <c r="K168" s="29" t="e">
        <f t="shared" si="58"/>
        <v>#VALUE!</v>
      </c>
      <c r="L168" s="30">
        <f t="shared" si="61"/>
        <v>99.318330721003136</v>
      </c>
      <c r="M168" s="25">
        <f t="shared" si="54"/>
        <v>8237.4623499999998</v>
      </c>
      <c r="N168" s="1">
        <v>8237.4623499999998</v>
      </c>
    </row>
    <row r="169" spans="1:14" ht="15" hidden="1">
      <c r="A169" s="1" t="str">
        <f t="shared" si="55"/>
        <v>Garganta baño [GargBaño]</v>
      </c>
      <c r="B169" s="1" t="s">
        <v>517</v>
      </c>
      <c r="C169" s="26" t="s">
        <v>518</v>
      </c>
      <c r="D169" s="26" t="s">
        <v>27</v>
      </c>
      <c r="E169" s="27" t="s">
        <v>519</v>
      </c>
      <c r="F169" s="26" t="s">
        <v>103</v>
      </c>
      <c r="G169" s="28">
        <v>1</v>
      </c>
      <c r="H169" s="29" t="e">
        <f t="shared" si="59"/>
        <v>#VALUE!</v>
      </c>
      <c r="I169" s="29" t="e">
        <f t="shared" si="60"/>
        <v>#VALUE!</v>
      </c>
      <c r="J169" s="29" t="e">
        <f>+SUMIFS([1]BD!$I$6:$I$56591,[1]BD!$E$6:$E$56591,$J$5,[1]BD!$B$6:$B$56591,A169,[1]BD!$A$6:$A$56591,$A$142)</f>
        <v>#VALUE!</v>
      </c>
      <c r="K169" s="29" t="e">
        <f t="shared" si="58"/>
        <v>#VALUE!</v>
      </c>
      <c r="L169" s="30">
        <f t="shared" si="61"/>
        <v>1241.4964</v>
      </c>
      <c r="M169" s="25">
        <f t="shared" si="54"/>
        <v>1241.4964</v>
      </c>
      <c r="N169" s="1">
        <v>1241.4964</v>
      </c>
    </row>
    <row r="170" spans="1:14" ht="15" hidden="1">
      <c r="A170" s="1" t="str">
        <f t="shared" si="55"/>
        <v>conducto interno + yeso revoque [CondRev]</v>
      </c>
      <c r="B170" s="1" t="s">
        <v>520</v>
      </c>
      <c r="C170" s="26" t="s">
        <v>521</v>
      </c>
      <c r="D170" s="26" t="s">
        <v>27</v>
      </c>
      <c r="E170" s="27" t="s">
        <v>522</v>
      </c>
      <c r="F170" s="26" t="s">
        <v>103</v>
      </c>
      <c r="G170" s="28">
        <v>1</v>
      </c>
      <c r="H170" s="29" t="e">
        <f t="shared" si="59"/>
        <v>#VALUE!</v>
      </c>
      <c r="I170" s="29" t="e">
        <f t="shared" si="60"/>
        <v>#VALUE!</v>
      </c>
      <c r="J170" s="29" t="e">
        <f>+SUMIFS([1]BD!$I$6:$I$56591,[1]BD!$E$6:$E$56591,$J$5,[1]BD!$B$6:$B$56591,A170,[1]BD!$A$6:$A$56591,$A$142)</f>
        <v>#VALUE!</v>
      </c>
      <c r="K170" s="29" t="e">
        <f t="shared" si="58"/>
        <v>#VALUE!</v>
      </c>
      <c r="L170" s="30">
        <f t="shared" si="61"/>
        <v>1862.2446</v>
      </c>
      <c r="M170" s="25">
        <f t="shared" si="54"/>
        <v>1862.2446</v>
      </c>
      <c r="N170" s="1">
        <v>1862.2446</v>
      </c>
    </row>
    <row r="171" spans="1:14" ht="15" hidden="1">
      <c r="A171" s="1" t="str">
        <f t="shared" si="55"/>
        <v>CONTRAPISOS Y CARPETAS [014]</v>
      </c>
      <c r="B171" s="18" t="s">
        <v>523</v>
      </c>
      <c r="C171" s="19" t="s">
        <v>524</v>
      </c>
      <c r="D171" s="19" t="s">
        <v>22</v>
      </c>
      <c r="E171" s="20" t="s">
        <v>525</v>
      </c>
      <c r="F171" s="19" t="s">
        <v>24</v>
      </c>
      <c r="G171" s="21">
        <v>1</v>
      </c>
      <c r="H171" s="22"/>
      <c r="I171" s="22"/>
      <c r="J171" s="23"/>
      <c r="K171" s="23"/>
      <c r="L171" s="24">
        <f>ROUND(SUM(M172:M180),0)</f>
        <v>6580693</v>
      </c>
      <c r="M171" s="25">
        <f t="shared" si="54"/>
        <v>6580693</v>
      </c>
      <c r="N171" s="1">
        <v>0</v>
      </c>
    </row>
    <row r="172" spans="1:14" ht="15" hidden="1">
      <c r="A172" s="1" t="str">
        <f t="shared" si="55"/>
        <v>Contrapisos y carpetas MAT [03CP002010]</v>
      </c>
      <c r="B172" s="1" t="s">
        <v>526</v>
      </c>
      <c r="C172" s="26" t="s">
        <v>527</v>
      </c>
      <c r="D172" s="26" t="s">
        <v>27</v>
      </c>
      <c r="E172" s="27" t="s">
        <v>528</v>
      </c>
      <c r="F172" s="26" t="s">
        <v>149</v>
      </c>
      <c r="G172" s="28">
        <v>0</v>
      </c>
      <c r="J172" s="29" t="e">
        <f>+SUMIFS([1]BD!$I$6:$I$56591,[1]BD!$E$6:$E$56591,$J$5,[1]BD!$B$6:$B$56591,A172,[1]BD!$A$6:$A$56591,$A$171)</f>
        <v>#VALUE!</v>
      </c>
      <c r="K172" s="29" t="e">
        <f t="shared" ref="K172:K180" si="62">+M172-J172</f>
        <v>#VALUE!</v>
      </c>
      <c r="L172" s="30"/>
      <c r="M172" s="25">
        <f t="shared" si="54"/>
        <v>0</v>
      </c>
    </row>
    <row r="173" spans="1:14" ht="15" hidden="1">
      <c r="A173" s="1" t="str">
        <f t="shared" si="55"/>
        <v>Modif y adicionals Perdigon [03SG005001]</v>
      </c>
      <c r="B173" s="1" t="s">
        <v>529</v>
      </c>
      <c r="C173" s="26" t="s">
        <v>530</v>
      </c>
      <c r="D173" s="26" t="s">
        <v>27</v>
      </c>
      <c r="E173" s="27" t="s">
        <v>531</v>
      </c>
      <c r="F173" s="26" t="s">
        <v>29</v>
      </c>
      <c r="G173" s="28">
        <v>0</v>
      </c>
      <c r="H173" s="29" t="e">
        <f t="shared" ref="H173:H177" si="63">+J173/G173</f>
        <v>#VALUE!</v>
      </c>
      <c r="I173" s="29" t="e">
        <f t="shared" ref="I173:I177" si="64">+K173/G173</f>
        <v>#VALUE!</v>
      </c>
      <c r="J173" s="29" t="e">
        <f>+SUMIFS([1]BD!$I$6:$I$56591,[1]BD!$E$6:$E$56591,$J$5,[1]BD!$B$6:$B$56591,A173,[1]BD!$A$6:$A$56591,$A$171)</f>
        <v>#VALUE!</v>
      </c>
      <c r="K173" s="29" t="e">
        <f t="shared" si="62"/>
        <v>#VALUE!</v>
      </c>
      <c r="L173" s="30"/>
      <c r="M173" s="25">
        <f t="shared" si="54"/>
        <v>0</v>
      </c>
    </row>
    <row r="174" spans="1:14" ht="15" hidden="1">
      <c r="A174" s="1" t="str">
        <f t="shared" si="55"/>
        <v>Carpetas de nivelacion [C.Nivel]</v>
      </c>
      <c r="B174" s="1" t="s">
        <v>532</v>
      </c>
      <c r="C174" s="26" t="s">
        <v>533</v>
      </c>
      <c r="D174" s="26" t="s">
        <v>27</v>
      </c>
      <c r="E174" s="27" t="s">
        <v>534</v>
      </c>
      <c r="F174" s="26" t="s">
        <v>149</v>
      </c>
      <c r="G174" s="28">
        <v>4946.67</v>
      </c>
      <c r="H174" s="29" t="e">
        <f t="shared" si="63"/>
        <v>#VALUE!</v>
      </c>
      <c r="I174" s="29" t="e">
        <f t="shared" si="64"/>
        <v>#VALUE!</v>
      </c>
      <c r="J174" s="29" t="e">
        <f>+SUMIFS([1]BD!$I$6:$I$56591,[1]BD!$E$6:$E$56591,$J$5,[1]BD!$B$6:$B$56591,A174,[1]BD!$A$6:$A$56591,$A$171)</f>
        <v>#VALUE!</v>
      </c>
      <c r="K174" s="29" t="e">
        <f t="shared" si="62"/>
        <v>#VALUE!</v>
      </c>
      <c r="L174" s="30">
        <f>+N174/G174</f>
        <v>114.35011907404375</v>
      </c>
      <c r="M174" s="25">
        <f t="shared" si="54"/>
        <v>565652.30351999996</v>
      </c>
      <c r="N174" s="1">
        <v>565652.30351999996</v>
      </c>
    </row>
    <row r="175" spans="1:14" ht="15" hidden="1">
      <c r="A175" s="1" t="str">
        <f t="shared" si="55"/>
        <v>Contrapiso 8cm [Contrapiso]</v>
      </c>
      <c r="B175" s="1" t="s">
        <v>535</v>
      </c>
      <c r="C175" s="26" t="s">
        <v>536</v>
      </c>
      <c r="D175" s="26" t="s">
        <v>27</v>
      </c>
      <c r="E175" s="27" t="s">
        <v>537</v>
      </c>
      <c r="F175" s="26" t="s">
        <v>149</v>
      </c>
      <c r="G175" s="28">
        <v>4946.67</v>
      </c>
      <c r="H175" s="29" t="e">
        <f t="shared" si="63"/>
        <v>#VALUE!</v>
      </c>
      <c r="I175" s="29" t="e">
        <f t="shared" si="64"/>
        <v>#VALUE!</v>
      </c>
      <c r="J175" s="29" t="e">
        <f>+SUMIFS([1]BD!$I$6:$I$56591,[1]BD!$E$6:$E$56591,$J$5,[1]BD!$B$6:$B$56591,A175,[1]BD!$A$6:$A$56591,$A$171)</f>
        <v>#VALUE!</v>
      </c>
      <c r="K175" s="29" t="e">
        <f t="shared" si="62"/>
        <v>#VALUE!</v>
      </c>
      <c r="L175" s="30">
        <f>+N175/G175</f>
        <v>993.17027106113801</v>
      </c>
      <c r="M175" s="25">
        <f t="shared" si="54"/>
        <v>4912885.5847499995</v>
      </c>
      <c r="N175" s="1">
        <v>4912885.5847499995</v>
      </c>
    </row>
    <row r="176" spans="1:14" ht="15" hidden="1">
      <c r="A176" s="1" t="str">
        <f t="shared" si="55"/>
        <v>Contapisos-Banquinas [CtrapisoyBanq]</v>
      </c>
      <c r="B176" s="1" t="s">
        <v>538</v>
      </c>
      <c r="C176" s="26" t="s">
        <v>539</v>
      </c>
      <c r="D176" s="26" t="s">
        <v>27</v>
      </c>
      <c r="E176" s="27" t="s">
        <v>540</v>
      </c>
      <c r="F176" s="26" t="s">
        <v>149</v>
      </c>
      <c r="G176" s="28">
        <v>129.82499999999999</v>
      </c>
      <c r="H176" s="29" t="e">
        <f t="shared" si="63"/>
        <v>#VALUE!</v>
      </c>
      <c r="I176" s="29" t="e">
        <f t="shared" si="64"/>
        <v>#VALUE!</v>
      </c>
      <c r="J176" s="29" t="e">
        <f>+SUMIFS([1]BD!$I$6:$I$56591,[1]BD!$E$6:$E$56591,$J$5,[1]BD!$B$6:$B$56591,A176,[1]BD!$A$6:$A$56591,$A$171)</f>
        <v>#VALUE!</v>
      </c>
      <c r="K176" s="29" t="e">
        <f t="shared" si="62"/>
        <v>#VALUE!</v>
      </c>
      <c r="L176" s="30">
        <f>+N176/G176</f>
        <v>1107.7939953783941</v>
      </c>
      <c r="M176" s="25">
        <f t="shared" si="54"/>
        <v>143819.35545</v>
      </c>
      <c r="N176" s="1">
        <v>143819.35545</v>
      </c>
    </row>
    <row r="177" spans="1:14" ht="15" hidden="1">
      <c r="A177" s="1" t="str">
        <f t="shared" si="55"/>
        <v>./Pavimento Armado e=20 [PavArmad]</v>
      </c>
      <c r="B177" s="1" t="s">
        <v>541</v>
      </c>
      <c r="C177" s="26" t="s">
        <v>542</v>
      </c>
      <c r="D177" s="26" t="s">
        <v>27</v>
      </c>
      <c r="E177" s="27" t="s">
        <v>543</v>
      </c>
      <c r="F177" s="26" t="s">
        <v>149</v>
      </c>
      <c r="G177" s="28">
        <v>270.37599999999998</v>
      </c>
      <c r="H177" s="29" t="e">
        <f t="shared" si="63"/>
        <v>#VALUE!</v>
      </c>
      <c r="I177" s="29" t="e">
        <f t="shared" si="64"/>
        <v>#VALUE!</v>
      </c>
      <c r="J177" s="29" t="e">
        <f>+SUMIFS([1]BD!$I$6:$I$56591,[1]BD!$E$6:$E$56591,$J$5,[1]BD!$B$6:$B$56591,A177,[1]BD!$A$6:$A$56591,$A$171)</f>
        <v>#VALUE!</v>
      </c>
      <c r="K177" s="29" t="e">
        <f t="shared" si="62"/>
        <v>#VALUE!</v>
      </c>
      <c r="L177" s="30">
        <f>+N177/G177</f>
        <v>2551.9571028863511</v>
      </c>
      <c r="M177" s="25">
        <f t="shared" si="54"/>
        <v>689987.95365000004</v>
      </c>
      <c r="N177" s="1">
        <v>689987.95365000004</v>
      </c>
    </row>
    <row r="178" spans="1:14" ht="15" hidden="1">
      <c r="A178" s="1" t="str">
        <f t="shared" si="55"/>
        <v>.Mezcla de Asiento [MezclAsien]</v>
      </c>
      <c r="B178" s="1" t="s">
        <v>544</v>
      </c>
      <c r="C178" s="26" t="s">
        <v>545</v>
      </c>
      <c r="D178" s="26" t="s">
        <v>27</v>
      </c>
      <c r="E178" s="27" t="s">
        <v>546</v>
      </c>
      <c r="F178" s="26" t="s">
        <v>149</v>
      </c>
      <c r="G178" s="28">
        <v>0</v>
      </c>
      <c r="J178" s="29" t="e">
        <f>+SUMIFS([1]BD!$I$6:$I$56591,[1]BD!$E$6:$E$56591,$J$5,[1]BD!$B$6:$B$56591,A178,[1]BD!$A$6:$A$56591,$A$171)</f>
        <v>#VALUE!</v>
      </c>
      <c r="K178" s="29" t="e">
        <f t="shared" si="62"/>
        <v>#VALUE!</v>
      </c>
      <c r="L178" s="30"/>
      <c r="M178" s="25">
        <f t="shared" si="54"/>
        <v>0</v>
      </c>
    </row>
    <row r="179" spans="1:14" ht="30" hidden="1">
      <c r="A179" s="1" t="str">
        <f t="shared" si="55"/>
        <v>Replanteo y carpetas nivelacion escalera incendio [adicVS]</v>
      </c>
      <c r="B179" s="26" t="s">
        <v>547</v>
      </c>
      <c r="C179" s="26" t="s">
        <v>548</v>
      </c>
      <c r="D179" s="26" t="s">
        <v>27</v>
      </c>
      <c r="E179" s="27" t="s">
        <v>549</v>
      </c>
      <c r="F179" s="26" t="s">
        <v>29</v>
      </c>
      <c r="G179" s="28">
        <v>1</v>
      </c>
      <c r="H179" s="29" t="e">
        <f t="shared" ref="H179:H180" si="65">+J179/G179</f>
        <v>#VALUE!</v>
      </c>
      <c r="I179" s="29" t="e">
        <f t="shared" ref="I179:I180" si="66">+K179/G179</f>
        <v>#VALUE!</v>
      </c>
      <c r="J179" s="29" t="e">
        <f>+SUMIFS([1]BD!$I$6:$I$56591,[1]BD!$E$6:$E$56591,$J$5,[1]BD!$B$6:$B$56591,A179,[1]BD!$A$6:$A$56591,$A$171)</f>
        <v>#VALUE!</v>
      </c>
      <c r="K179" s="29" t="e">
        <f t="shared" si="62"/>
        <v>#VALUE!</v>
      </c>
      <c r="L179" s="30">
        <f>+N179/G179</f>
        <v>18745.034444999998</v>
      </c>
      <c r="M179" s="25">
        <f t="shared" si="54"/>
        <v>18745.034444999998</v>
      </c>
      <c r="N179" s="1">
        <v>18745.034444999998</v>
      </c>
    </row>
    <row r="180" spans="1:14" ht="15" hidden="1">
      <c r="A180" s="1" t="str">
        <f t="shared" si="55"/>
        <v>Contrapiso 8cm [CpTerraza]</v>
      </c>
      <c r="B180" s="26" t="s">
        <v>550</v>
      </c>
      <c r="C180" s="26" t="s">
        <v>551</v>
      </c>
      <c r="D180" s="26" t="s">
        <v>27</v>
      </c>
      <c r="E180" s="27" t="s">
        <v>537</v>
      </c>
      <c r="F180" s="26" t="s">
        <v>149</v>
      </c>
      <c r="G180" s="28">
        <v>175.33</v>
      </c>
      <c r="H180" s="29" t="e">
        <f t="shared" si="65"/>
        <v>#VALUE!</v>
      </c>
      <c r="I180" s="29" t="e">
        <f t="shared" si="66"/>
        <v>#VALUE!</v>
      </c>
      <c r="J180" s="29" t="e">
        <f>+SUMIFS([1]BD!$I$6:$I$56591,[1]BD!$E$6:$E$56591,$J$5,[1]BD!$B$6:$B$56591,A180,[1]BD!$A$6:$A$56591,$A$171)</f>
        <v>#VALUE!</v>
      </c>
      <c r="K180" s="29" t="e">
        <f t="shared" si="62"/>
        <v>#VALUE!</v>
      </c>
      <c r="L180" s="30">
        <f>+N180/G180</f>
        <v>1423.6158881537667</v>
      </c>
      <c r="M180" s="25">
        <f t="shared" si="54"/>
        <v>249602.57366999993</v>
      </c>
      <c r="N180" s="1">
        <v>249602.57366999995</v>
      </c>
    </row>
    <row r="181" spans="1:14" ht="15" hidden="1">
      <c r="A181" s="1" t="str">
        <f t="shared" si="55"/>
        <v>PISOS Y ZOCALOS [015]</v>
      </c>
      <c r="B181" s="18" t="s">
        <v>552</v>
      </c>
      <c r="C181" s="19" t="s">
        <v>553</v>
      </c>
      <c r="D181" s="19" t="s">
        <v>22</v>
      </c>
      <c r="E181" s="20" t="s">
        <v>554</v>
      </c>
      <c r="F181" s="19" t="s">
        <v>24</v>
      </c>
      <c r="G181" s="21">
        <v>1</v>
      </c>
      <c r="H181" s="22"/>
      <c r="I181" s="22"/>
      <c r="J181" s="23"/>
      <c r="K181" s="23"/>
      <c r="L181" s="24">
        <f>ROUND(SUM(M182:M203),0)</f>
        <v>14290025</v>
      </c>
      <c r="M181" s="25">
        <f t="shared" si="54"/>
        <v>14290025</v>
      </c>
      <c r="N181" s="1">
        <v>0</v>
      </c>
    </row>
    <row r="182" spans="1:14" ht="15" hidden="1">
      <c r="A182" s="1" t="str">
        <f t="shared" si="55"/>
        <v>Pisos y zocalos MO [03PI002002]</v>
      </c>
      <c r="B182" s="1" t="s">
        <v>555</v>
      </c>
      <c r="C182" s="26" t="s">
        <v>556</v>
      </c>
      <c r="D182" s="26" t="s">
        <v>27</v>
      </c>
      <c r="E182" s="27" t="s">
        <v>557</v>
      </c>
      <c r="F182" s="26" t="s">
        <v>90</v>
      </c>
      <c r="G182" s="28">
        <v>0</v>
      </c>
      <c r="J182" s="29" t="e">
        <f>+SUMIFS([1]BD!$I$6:$I$56591,[1]BD!$E$6:$E$56591,$J$5,[1]BD!$B$6:$B$56591,A182,[1]BD!$A$6:$A$56591,$A$181)</f>
        <v>#VALUE!</v>
      </c>
      <c r="K182" s="29" t="e">
        <f t="shared" ref="K182:K203" si="67">+M182-J182</f>
        <v>#VALUE!</v>
      </c>
      <c r="L182" s="30"/>
      <c r="M182" s="25">
        <f t="shared" si="54"/>
        <v>0</v>
      </c>
    </row>
    <row r="183" spans="1:14" ht="15" hidden="1">
      <c r="A183" s="1" t="str">
        <f t="shared" si="55"/>
        <v>Pisos y zocalos MAT [03PI000001]</v>
      </c>
      <c r="B183" s="1" t="s">
        <v>558</v>
      </c>
      <c r="C183" s="26" t="s">
        <v>559</v>
      </c>
      <c r="D183" s="26" t="s">
        <v>27</v>
      </c>
      <c r="E183" s="27" t="s">
        <v>560</v>
      </c>
      <c r="F183" s="26" t="s">
        <v>90</v>
      </c>
      <c r="G183" s="28">
        <v>0</v>
      </c>
      <c r="J183" s="29" t="e">
        <f>+SUMIFS([1]BD!$I$6:$I$56591,[1]BD!$E$6:$E$56591,$J$5,[1]BD!$B$6:$B$56591,A183,[1]BD!$A$6:$A$56591,$A$181)</f>
        <v>#VALUE!</v>
      </c>
      <c r="K183" s="29" t="e">
        <f t="shared" si="67"/>
        <v>#VALUE!</v>
      </c>
      <c r="L183" s="30"/>
      <c r="M183" s="25">
        <f t="shared" si="54"/>
        <v>0</v>
      </c>
    </row>
    <row r="184" spans="1:14" ht="15" hidden="1">
      <c r="A184" s="1" t="str">
        <f t="shared" si="55"/>
        <v>PISO PORCELANATO Interior (tipo1) [Porce1b]</v>
      </c>
      <c r="B184" s="1" t="s">
        <v>561</v>
      </c>
      <c r="C184" s="26" t="s">
        <v>562</v>
      </c>
      <c r="D184" s="26" t="s">
        <v>27</v>
      </c>
      <c r="E184" s="27" t="s">
        <v>563</v>
      </c>
      <c r="F184" s="26" t="s">
        <v>149</v>
      </c>
      <c r="G184" s="28">
        <v>3954.1</v>
      </c>
      <c r="H184" s="29" t="e">
        <f t="shared" ref="H184:H198" si="68">+J184/G184</f>
        <v>#VALUE!</v>
      </c>
      <c r="I184" s="29" t="e">
        <f t="shared" ref="I184:I198" si="69">+K184/G184</f>
        <v>#VALUE!</v>
      </c>
      <c r="J184" s="29" t="e">
        <f>+SUMIFS([1]BD!$I$6:$I$56591,[1]BD!$E$6:$E$56591,$J$5,[1]BD!$B$6:$B$56591,A184,[1]BD!$A$6:$A$56591,$A$181)</f>
        <v>#VALUE!</v>
      </c>
      <c r="K184" s="29" t="e">
        <f t="shared" si="67"/>
        <v>#VALUE!</v>
      </c>
      <c r="L184" s="30">
        <f t="shared" ref="L184:L198" si="70">+N184/G184</f>
        <v>1996.5898</v>
      </c>
      <c r="M184" s="25">
        <f t="shared" si="54"/>
        <v>7894715.7281799996</v>
      </c>
      <c r="N184" s="1">
        <v>7894715.7281799996</v>
      </c>
    </row>
    <row r="185" spans="1:14" ht="15" hidden="1">
      <c r="A185" s="1" t="str">
        <f t="shared" si="55"/>
        <v>PISO PORCELANATO BAÑO (tipo2) [Porce2a]</v>
      </c>
      <c r="B185" s="1" t="s">
        <v>564</v>
      </c>
      <c r="C185" s="26" t="s">
        <v>565</v>
      </c>
      <c r="D185" s="26" t="s">
        <v>27</v>
      </c>
      <c r="E185" s="27" t="s">
        <v>566</v>
      </c>
      <c r="F185" s="26" t="s">
        <v>149</v>
      </c>
      <c r="G185" s="28">
        <v>415.24</v>
      </c>
      <c r="H185" s="29" t="e">
        <f t="shared" si="68"/>
        <v>#VALUE!</v>
      </c>
      <c r="I185" s="29" t="e">
        <f t="shared" si="69"/>
        <v>#VALUE!</v>
      </c>
      <c r="J185" s="29" t="e">
        <f>+SUMIFS([1]BD!$I$6:$I$56591,[1]BD!$E$6:$E$56591,$J$5,[1]BD!$B$6:$B$56591,A185,[1]BD!$A$6:$A$56591,$A$181)</f>
        <v>#VALUE!</v>
      </c>
      <c r="K185" s="29" t="e">
        <f t="shared" si="67"/>
        <v>#VALUE!</v>
      </c>
      <c r="L185" s="30">
        <f t="shared" si="70"/>
        <v>1566.0845641797512</v>
      </c>
      <c r="M185" s="25">
        <f t="shared" si="54"/>
        <v>650300.95442999993</v>
      </c>
      <c r="N185" s="1">
        <v>650300.95442999993</v>
      </c>
    </row>
    <row r="186" spans="1:14" ht="15" hidden="1">
      <c r="A186" s="1" t="str">
        <f t="shared" si="55"/>
        <v>PISO PORCELANATO BALCONES (tipo3) [Porce3]</v>
      </c>
      <c r="B186" s="1" t="s">
        <v>567</v>
      </c>
      <c r="C186" s="26" t="s">
        <v>568</v>
      </c>
      <c r="D186" s="26" t="s">
        <v>27</v>
      </c>
      <c r="E186" s="27" t="s">
        <v>569</v>
      </c>
      <c r="F186" s="26" t="s">
        <v>149</v>
      </c>
      <c r="G186" s="28">
        <v>462.02199999999999</v>
      </c>
      <c r="H186" s="29" t="e">
        <f t="shared" si="68"/>
        <v>#VALUE!</v>
      </c>
      <c r="I186" s="29" t="e">
        <f t="shared" si="69"/>
        <v>#VALUE!</v>
      </c>
      <c r="J186" s="29" t="e">
        <f>+SUMIFS([1]BD!$I$6:$I$56591,[1]BD!$E$6:$E$56591,$J$5,[1]BD!$B$6:$B$56591,A186,[1]BD!$A$6:$A$56591,$A$181)</f>
        <v>#VALUE!</v>
      </c>
      <c r="K186" s="29" t="e">
        <f t="shared" si="67"/>
        <v>#VALUE!</v>
      </c>
      <c r="L186" s="30">
        <f t="shared" si="70"/>
        <v>1903.6642324607922</v>
      </c>
      <c r="M186" s="25">
        <f t="shared" si="54"/>
        <v>879534.75601000013</v>
      </c>
      <c r="N186" s="1">
        <v>879534.75601000013</v>
      </c>
    </row>
    <row r="187" spans="1:14" ht="15" hidden="1">
      <c r="A187" s="1" t="str">
        <f t="shared" si="55"/>
        <v>PISO PORCELANATO PALIER (tipo1) [Porce4]</v>
      </c>
      <c r="B187" s="1" t="s">
        <v>570</v>
      </c>
      <c r="C187" s="26" t="s">
        <v>571</v>
      </c>
      <c r="D187" s="26" t="s">
        <v>27</v>
      </c>
      <c r="E187" s="27" t="s">
        <v>572</v>
      </c>
      <c r="F187" s="26" t="s">
        <v>149</v>
      </c>
      <c r="G187" s="28">
        <v>577.4</v>
      </c>
      <c r="H187" s="29" t="e">
        <f t="shared" si="68"/>
        <v>#VALUE!</v>
      </c>
      <c r="I187" s="29" t="e">
        <f t="shared" si="69"/>
        <v>#VALUE!</v>
      </c>
      <c r="J187" s="29" t="e">
        <f>+SUMIFS([1]BD!$I$6:$I$56591,[1]BD!$E$6:$E$56591,$J$5,[1]BD!$B$6:$B$56591,A187,[1]BD!$A$6:$A$56591,$A$181)</f>
        <v>#VALUE!</v>
      </c>
      <c r="K187" s="29" t="e">
        <f t="shared" si="67"/>
        <v>#VALUE!</v>
      </c>
      <c r="L187" s="30">
        <f t="shared" si="70"/>
        <v>1996.5898</v>
      </c>
      <c r="M187" s="25">
        <f t="shared" si="54"/>
        <v>1152830.95052</v>
      </c>
      <c r="N187" s="1">
        <v>1152830.95052</v>
      </c>
    </row>
    <row r="188" spans="1:14" ht="15" hidden="1">
      <c r="A188" s="1" t="str">
        <f t="shared" si="55"/>
        <v>PISO PORCELANATO COCINAS (tipo2) [Porce2b]</v>
      </c>
      <c r="B188" s="1" t="s">
        <v>573</v>
      </c>
      <c r="C188" s="26" t="s">
        <v>574</v>
      </c>
      <c r="D188" s="26" t="s">
        <v>27</v>
      </c>
      <c r="E188" s="27" t="s">
        <v>575</v>
      </c>
      <c r="F188" s="26" t="s">
        <v>149</v>
      </c>
      <c r="G188" s="28">
        <v>159.38999999999999</v>
      </c>
      <c r="H188" s="29" t="e">
        <f t="shared" si="68"/>
        <v>#VALUE!</v>
      </c>
      <c r="I188" s="29" t="e">
        <f t="shared" si="69"/>
        <v>#VALUE!</v>
      </c>
      <c r="J188" s="29" t="e">
        <f>+SUMIFS([1]BD!$I$6:$I$56591,[1]BD!$E$6:$E$56591,$J$5,[1]BD!$B$6:$B$56591,A188,[1]BD!$A$6:$A$56591,$A$181)</f>
        <v>#VALUE!</v>
      </c>
      <c r="K188" s="29" t="e">
        <f t="shared" si="67"/>
        <v>#VALUE!</v>
      </c>
      <c r="L188" s="30">
        <f t="shared" si="70"/>
        <v>1566.085148754627</v>
      </c>
      <c r="M188" s="25">
        <f t="shared" si="54"/>
        <v>249618.31185999996</v>
      </c>
      <c r="N188" s="1">
        <v>249618.31185999999</v>
      </c>
    </row>
    <row r="189" spans="1:14" ht="15" hidden="1">
      <c r="A189" s="1" t="str">
        <f t="shared" si="55"/>
        <v>PISO PARA RAMPA TIPO BLANGINO 40X40 [PisoBlangino]</v>
      </c>
      <c r="B189" s="1" t="s">
        <v>576</v>
      </c>
      <c r="C189" s="26" t="s">
        <v>577</v>
      </c>
      <c r="D189" s="26" t="s">
        <v>27</v>
      </c>
      <c r="E189" s="27" t="s">
        <v>578</v>
      </c>
      <c r="F189" s="26" t="s">
        <v>149</v>
      </c>
      <c r="G189" s="28">
        <v>64.91</v>
      </c>
      <c r="H189" s="29" t="e">
        <f t="shared" si="68"/>
        <v>#VALUE!</v>
      </c>
      <c r="I189" s="29" t="e">
        <f t="shared" si="69"/>
        <v>#VALUE!</v>
      </c>
      <c r="J189" s="29" t="e">
        <f>+SUMIFS([1]BD!$I$6:$I$56591,[1]BD!$E$6:$E$56591,$J$5,[1]BD!$B$6:$B$56591,A189,[1]BD!$A$6:$A$56591,$A$181)</f>
        <v>#VALUE!</v>
      </c>
      <c r="K189" s="29" t="e">
        <f t="shared" si="67"/>
        <v>#VALUE!</v>
      </c>
      <c r="L189" s="30">
        <f t="shared" si="70"/>
        <v>1138.2138876906488</v>
      </c>
      <c r="M189" s="25">
        <f t="shared" si="54"/>
        <v>73881.46345000001</v>
      </c>
      <c r="N189" s="1">
        <v>73881.46345000001</v>
      </c>
    </row>
    <row r="190" spans="1:14" ht="30" hidden="1">
      <c r="A190" s="1" t="str">
        <f t="shared" si="55"/>
        <v>PISO GRANITICO 30X30 SEMI PULIDO ESCALERA Y GRANITO [Granito]</v>
      </c>
      <c r="B190" s="1" t="s">
        <v>579</v>
      </c>
      <c r="C190" s="26" t="s">
        <v>580</v>
      </c>
      <c r="D190" s="26" t="s">
        <v>27</v>
      </c>
      <c r="E190" s="27" t="s">
        <v>581</v>
      </c>
      <c r="F190" s="26" t="s">
        <v>149</v>
      </c>
      <c r="G190" s="28">
        <v>388.06</v>
      </c>
      <c r="H190" s="29" t="e">
        <f t="shared" si="68"/>
        <v>#VALUE!</v>
      </c>
      <c r="I190" s="29" t="e">
        <f t="shared" si="69"/>
        <v>#VALUE!</v>
      </c>
      <c r="J190" s="29" t="e">
        <f>+SUMIFS([1]BD!$I$6:$I$56591,[1]BD!$E$6:$E$56591,$J$5,[1]BD!$B$6:$B$56591,A190,[1]BD!$A$6:$A$56591,$A$181)</f>
        <v>#VALUE!</v>
      </c>
      <c r="K190" s="29" t="e">
        <f t="shared" si="67"/>
        <v>#VALUE!</v>
      </c>
      <c r="L190" s="30">
        <f t="shared" si="70"/>
        <v>1416.635</v>
      </c>
      <c r="M190" s="25">
        <f t="shared" si="54"/>
        <v>549739.37809999997</v>
      </c>
      <c r="N190" s="1">
        <v>549739.37809999997</v>
      </c>
    </row>
    <row r="191" spans="1:14" ht="15" hidden="1">
      <c r="A191" s="1" t="str">
        <f t="shared" si="55"/>
        <v>REVESTIMIENTO PIEDRA GRANITO [Granito2]</v>
      </c>
      <c r="B191" s="1" t="s">
        <v>582</v>
      </c>
      <c r="C191" s="26" t="s">
        <v>583</v>
      </c>
      <c r="D191" s="26" t="s">
        <v>27</v>
      </c>
      <c r="E191" s="27" t="s">
        <v>584</v>
      </c>
      <c r="F191" s="26" t="s">
        <v>149</v>
      </c>
      <c r="G191" s="28">
        <v>155.28</v>
      </c>
      <c r="H191" s="29" t="e">
        <f t="shared" si="68"/>
        <v>#VALUE!</v>
      </c>
      <c r="I191" s="29" t="e">
        <f t="shared" si="69"/>
        <v>#VALUE!</v>
      </c>
      <c r="J191" s="29" t="e">
        <f>+SUMIFS([1]BD!$I$6:$I$56591,[1]BD!$E$6:$E$56591,$J$5,[1]BD!$B$6:$B$56591,A191,[1]BD!$A$6:$A$56591,$A$181)</f>
        <v>#VALUE!</v>
      </c>
      <c r="K191" s="29" t="e">
        <f t="shared" si="67"/>
        <v>#VALUE!</v>
      </c>
      <c r="L191" s="30">
        <f t="shared" si="70"/>
        <v>1416.6349999999998</v>
      </c>
      <c r="M191" s="25">
        <f t="shared" si="54"/>
        <v>219975.08279999997</v>
      </c>
      <c r="N191" s="1">
        <v>219975.08279999997</v>
      </c>
    </row>
    <row r="192" spans="1:14" ht="30" hidden="1">
      <c r="A192" s="1" t="str">
        <f t="shared" si="55"/>
        <v>PAVIMENTO DE H° ALISADO PISO EXTERIOR-RAMPA [PavAlisado]</v>
      </c>
      <c r="B192" s="1" t="s">
        <v>585</v>
      </c>
      <c r="C192" s="26" t="s">
        <v>586</v>
      </c>
      <c r="D192" s="26" t="s">
        <v>27</v>
      </c>
      <c r="E192" s="27" t="s">
        <v>587</v>
      </c>
      <c r="F192" s="26" t="s">
        <v>149</v>
      </c>
      <c r="G192" s="28">
        <v>22.14</v>
      </c>
      <c r="H192" s="29" t="e">
        <f t="shared" si="68"/>
        <v>#VALUE!</v>
      </c>
      <c r="I192" s="29" t="e">
        <f t="shared" si="69"/>
        <v>#VALUE!</v>
      </c>
      <c r="J192" s="29" t="e">
        <f>+SUMIFS([1]BD!$I$6:$I$56591,[1]BD!$E$6:$E$56591,$J$5,[1]BD!$B$6:$B$56591,A192,[1]BD!$A$6:$A$56591,$A$181)</f>
        <v>#VALUE!</v>
      </c>
      <c r="K192" s="29" t="e">
        <f t="shared" si="67"/>
        <v>#VALUE!</v>
      </c>
      <c r="L192" s="30">
        <f t="shared" si="70"/>
        <v>3467.6884936766028</v>
      </c>
      <c r="M192" s="25">
        <f t="shared" si="54"/>
        <v>76774.62324999999</v>
      </c>
      <c r="N192" s="1">
        <v>76774.62324999999</v>
      </c>
    </row>
    <row r="193" spans="1:14" ht="30" hidden="1">
      <c r="A193" s="1" t="str">
        <f t="shared" si="55"/>
        <v>Zocalo Porcelanato tipo1 (dormitorio, cocinas vinc e interior) [ZocPorcel1]</v>
      </c>
      <c r="B193" s="1" t="s">
        <v>588</v>
      </c>
      <c r="C193" s="26" t="s">
        <v>589</v>
      </c>
      <c r="D193" s="26" t="s">
        <v>27</v>
      </c>
      <c r="E193" s="27" t="s">
        <v>590</v>
      </c>
      <c r="F193" s="26" t="s">
        <v>457</v>
      </c>
      <c r="G193" s="28">
        <v>4394.4179999999997</v>
      </c>
      <c r="H193" s="29" t="e">
        <f t="shared" si="68"/>
        <v>#VALUE!</v>
      </c>
      <c r="I193" s="29" t="e">
        <f t="shared" si="69"/>
        <v>#VALUE!</v>
      </c>
      <c r="J193" s="29" t="e">
        <f>+SUMIFS([1]BD!$I$6:$I$56591,[1]BD!$E$6:$E$56591,$J$5,[1]BD!$B$6:$B$56591,A193,[1]BD!$A$6:$A$56591,$A$181)</f>
        <v>#VALUE!</v>
      </c>
      <c r="K193" s="29" t="e">
        <f t="shared" si="67"/>
        <v>#VALUE!</v>
      </c>
      <c r="L193" s="30">
        <f t="shared" si="70"/>
        <v>409.06532695342133</v>
      </c>
      <c r="M193" s="25">
        <f t="shared" si="54"/>
        <v>1797604.0359399996</v>
      </c>
      <c r="N193" s="1">
        <v>1797604.0359399999</v>
      </c>
    </row>
    <row r="194" spans="1:14" ht="15" hidden="1">
      <c r="A194" s="1" t="str">
        <f t="shared" si="55"/>
        <v>Zocalo Porcelanato tipo1 (palier) [ZocPorcel4]</v>
      </c>
      <c r="B194" s="1" t="s">
        <v>591</v>
      </c>
      <c r="C194" s="26" t="s">
        <v>592</v>
      </c>
      <c r="D194" s="26" t="s">
        <v>27</v>
      </c>
      <c r="E194" s="27" t="s">
        <v>593</v>
      </c>
      <c r="F194" s="26" t="s">
        <v>457</v>
      </c>
      <c r="G194" s="28">
        <v>680.69</v>
      </c>
      <c r="H194" s="29" t="e">
        <f t="shared" si="68"/>
        <v>#VALUE!</v>
      </c>
      <c r="I194" s="29" t="e">
        <f t="shared" si="69"/>
        <v>#VALUE!</v>
      </c>
      <c r="J194" s="29" t="e">
        <f>+SUMIFS([1]BD!$I$6:$I$56591,[1]BD!$E$6:$E$56591,$J$5,[1]BD!$B$6:$B$56591,A194,[1]BD!$A$6:$A$56591,$A$181)</f>
        <v>#VALUE!</v>
      </c>
      <c r="K194" s="29" t="e">
        <f t="shared" si="67"/>
        <v>#VALUE!</v>
      </c>
      <c r="L194" s="30">
        <f t="shared" si="70"/>
        <v>409.06481373312369</v>
      </c>
      <c r="M194" s="25">
        <f t="shared" si="54"/>
        <v>278446.32805999997</v>
      </c>
      <c r="N194" s="1">
        <v>278446.32805999997</v>
      </c>
    </row>
    <row r="195" spans="1:14" ht="15" hidden="1">
      <c r="A195" s="1" t="str">
        <f t="shared" si="55"/>
        <v>Zocalo Porcelanato tipo2 (cocina) [ZocPorcel2]</v>
      </c>
      <c r="B195" s="1" t="s">
        <v>594</v>
      </c>
      <c r="C195" s="26" t="s">
        <v>595</v>
      </c>
      <c r="D195" s="26" t="s">
        <v>27</v>
      </c>
      <c r="E195" s="27" t="s">
        <v>596</v>
      </c>
      <c r="F195" s="26" t="s">
        <v>457</v>
      </c>
      <c r="G195" s="28">
        <v>343.4</v>
      </c>
      <c r="H195" s="29" t="e">
        <f t="shared" si="68"/>
        <v>#VALUE!</v>
      </c>
      <c r="I195" s="29" t="e">
        <f t="shared" si="69"/>
        <v>#VALUE!</v>
      </c>
      <c r="J195" s="29" t="e">
        <f>+SUMIFS([1]BD!$I$6:$I$56591,[1]BD!$E$6:$E$56591,$J$5,[1]BD!$B$6:$B$56591,A195,[1]BD!$A$6:$A$56591,$A$181)</f>
        <v>#VALUE!</v>
      </c>
      <c r="K195" s="29" t="e">
        <f t="shared" si="67"/>
        <v>#VALUE!</v>
      </c>
      <c r="L195" s="30">
        <f t="shared" si="70"/>
        <v>500.25016036691909</v>
      </c>
      <c r="M195" s="25">
        <f t="shared" si="54"/>
        <v>171785.90507000001</v>
      </c>
      <c r="N195" s="1">
        <v>171785.90507000001</v>
      </c>
    </row>
    <row r="196" spans="1:14" ht="15" hidden="1">
      <c r="A196" s="1" t="str">
        <f t="shared" si="55"/>
        <v>Zocalo Porcelanato tipo3 (balcon) [ZocPorcel3]</v>
      </c>
      <c r="B196" s="1" t="s">
        <v>597</v>
      </c>
      <c r="C196" s="26" t="s">
        <v>598</v>
      </c>
      <c r="D196" s="26" t="s">
        <v>27</v>
      </c>
      <c r="E196" s="27" t="s">
        <v>599</v>
      </c>
      <c r="F196" s="26" t="s">
        <v>457</v>
      </c>
      <c r="G196" s="28">
        <v>371.61</v>
      </c>
      <c r="H196" s="29" t="e">
        <f t="shared" si="68"/>
        <v>#VALUE!</v>
      </c>
      <c r="I196" s="29" t="e">
        <f t="shared" si="69"/>
        <v>#VALUE!</v>
      </c>
      <c r="J196" s="29" t="e">
        <f>+SUMIFS([1]BD!$I$6:$I$56591,[1]BD!$E$6:$E$56591,$J$5,[1]BD!$B$6:$B$56591,A196,[1]BD!$A$6:$A$56591,$A$181)</f>
        <v>#VALUE!</v>
      </c>
      <c r="K196" s="29" t="e">
        <f t="shared" si="67"/>
        <v>#VALUE!</v>
      </c>
      <c r="L196" s="30">
        <f t="shared" si="70"/>
        <v>489.59264847555227</v>
      </c>
      <c r="M196" s="25">
        <f t="shared" si="54"/>
        <v>181937.52409999998</v>
      </c>
      <c r="N196" s="1">
        <v>181937.52409999998</v>
      </c>
    </row>
    <row r="197" spans="1:14" ht="15" hidden="1">
      <c r="A197" s="1" t="str">
        <f t="shared" si="55"/>
        <v>Zocalo granitico semi pulido escalera [ZocGranito]</v>
      </c>
      <c r="B197" s="1" t="s">
        <v>600</v>
      </c>
      <c r="C197" s="26" t="s">
        <v>601</v>
      </c>
      <c r="D197" s="26" t="s">
        <v>27</v>
      </c>
      <c r="E197" s="27" t="s">
        <v>602</v>
      </c>
      <c r="F197" s="26" t="s">
        <v>457</v>
      </c>
      <c r="G197" s="28">
        <v>185.3</v>
      </c>
      <c r="H197" s="29" t="e">
        <f t="shared" si="68"/>
        <v>#VALUE!</v>
      </c>
      <c r="I197" s="29" t="e">
        <f t="shared" si="69"/>
        <v>#VALUE!</v>
      </c>
      <c r="J197" s="29" t="e">
        <f>+SUMIFS([1]BD!$I$6:$I$56591,[1]BD!$E$6:$E$56591,$J$5,[1]BD!$B$6:$B$56591,A197,[1]BD!$A$6:$A$56591,$A$181)</f>
        <v>#VALUE!</v>
      </c>
      <c r="K197" s="29" t="e">
        <f t="shared" si="67"/>
        <v>#VALUE!</v>
      </c>
      <c r="L197" s="30">
        <f t="shared" si="70"/>
        <v>538.90219999999999</v>
      </c>
      <c r="M197" s="25">
        <f t="shared" si="54"/>
        <v>99858.57766000001</v>
      </c>
      <c r="N197" s="1">
        <v>99858.57766000001</v>
      </c>
    </row>
    <row r="198" spans="1:14" ht="15" hidden="1">
      <c r="A198" s="1" t="str">
        <f t="shared" si="55"/>
        <v>Zocalo pavimento [ZocPav]</v>
      </c>
      <c r="B198" s="1" t="s">
        <v>603</v>
      </c>
      <c r="C198" s="26" t="s">
        <v>604</v>
      </c>
      <c r="D198" s="26" t="s">
        <v>27</v>
      </c>
      <c r="E198" s="27" t="s">
        <v>605</v>
      </c>
      <c r="F198" s="26" t="s">
        <v>457</v>
      </c>
      <c r="G198" s="28">
        <v>23.64</v>
      </c>
      <c r="H198" s="29" t="e">
        <f t="shared" si="68"/>
        <v>#VALUE!</v>
      </c>
      <c r="I198" s="29" t="e">
        <f t="shared" si="69"/>
        <v>#VALUE!</v>
      </c>
      <c r="J198" s="29" t="e">
        <f>+SUMIFS([1]BD!$I$6:$I$56591,[1]BD!$E$6:$E$56591,$J$5,[1]BD!$B$6:$B$56591,A198,[1]BD!$A$6:$A$56591,$A$181)</f>
        <v>#VALUE!</v>
      </c>
      <c r="K198" s="29" t="e">
        <f t="shared" si="67"/>
        <v>#VALUE!</v>
      </c>
      <c r="L198" s="30">
        <f t="shared" si="70"/>
        <v>550.79999999999995</v>
      </c>
      <c r="M198" s="25">
        <f t="shared" ref="M198:M261" si="71">G198*L198</f>
        <v>13020.911999999998</v>
      </c>
      <c r="N198" s="1">
        <v>13020.912</v>
      </c>
    </row>
    <row r="199" spans="1:14" ht="15" hidden="1">
      <c r="A199" s="1" t="str">
        <f t="shared" si="55"/>
        <v>-- [ZocPorcel7]</v>
      </c>
      <c r="B199" s="1" t="s">
        <v>606</v>
      </c>
      <c r="C199" s="26" t="s">
        <v>607</v>
      </c>
      <c r="D199" s="26" t="s">
        <v>27</v>
      </c>
      <c r="E199" s="27" t="s">
        <v>608</v>
      </c>
      <c r="F199" s="26" t="s">
        <v>457</v>
      </c>
      <c r="G199" s="28">
        <v>0</v>
      </c>
      <c r="J199" s="29" t="e">
        <f>+SUMIFS([1]BD!$I$6:$I$56591,[1]BD!$E$6:$E$56591,$J$5,[1]BD!$B$6:$B$56591,A199,[1]BD!$A$6:$A$56591,$A$181)</f>
        <v>#VALUE!</v>
      </c>
      <c r="K199" s="29" t="e">
        <f t="shared" si="67"/>
        <v>#VALUE!</v>
      </c>
      <c r="L199" s="30"/>
      <c r="M199" s="25">
        <f t="shared" si="71"/>
        <v>0</v>
      </c>
    </row>
    <row r="200" spans="1:14" ht="15" hidden="1">
      <c r="A200" s="1" t="str">
        <f t="shared" si="55"/>
        <v>-- [Porce1a]</v>
      </c>
      <c r="B200" s="1" t="s">
        <v>609</v>
      </c>
      <c r="C200" s="26" t="s">
        <v>610</v>
      </c>
      <c r="D200" s="26" t="s">
        <v>27</v>
      </c>
      <c r="E200" s="27" t="s">
        <v>608</v>
      </c>
      <c r="F200" s="26" t="s">
        <v>149</v>
      </c>
      <c r="G200" s="28">
        <v>0</v>
      </c>
      <c r="J200" s="29" t="e">
        <f>+SUMIFS([1]BD!$I$6:$I$56591,[1]BD!$E$6:$E$56591,$J$5,[1]BD!$B$6:$B$56591,A200,[1]BD!$A$6:$A$56591,$A$181)</f>
        <v>#VALUE!</v>
      </c>
      <c r="K200" s="29" t="e">
        <f t="shared" si="67"/>
        <v>#VALUE!</v>
      </c>
      <c r="L200" s="30"/>
      <c r="M200" s="25">
        <f t="shared" si="71"/>
        <v>0</v>
      </c>
    </row>
    <row r="201" spans="1:14" ht="15" hidden="1">
      <c r="A201" s="1" t="str">
        <f t="shared" si="55"/>
        <v>-- [Terraza/DECK]</v>
      </c>
      <c r="B201" s="1" t="s">
        <v>611</v>
      </c>
      <c r="C201" s="26" t="s">
        <v>612</v>
      </c>
      <c r="D201" s="26" t="s">
        <v>27</v>
      </c>
      <c r="E201" s="27" t="s">
        <v>608</v>
      </c>
      <c r="F201" s="26" t="s">
        <v>149</v>
      </c>
      <c r="G201" s="28">
        <v>0</v>
      </c>
      <c r="J201" s="29" t="e">
        <f>+SUMIFS([1]BD!$I$6:$I$56591,[1]BD!$E$6:$E$56591,$J$5,[1]BD!$B$6:$B$56591,A201,[1]BD!$A$6:$A$56591,$A$181)</f>
        <v>#VALUE!</v>
      </c>
      <c r="K201" s="29" t="e">
        <f t="shared" si="67"/>
        <v>#VALUE!</v>
      </c>
      <c r="L201" s="30"/>
      <c r="M201" s="25">
        <f t="shared" si="71"/>
        <v>0</v>
      </c>
    </row>
    <row r="202" spans="1:14" ht="15" hidden="1">
      <c r="A202" s="1" t="str">
        <f t="shared" si="55"/>
        <v>-- [Porce7]</v>
      </c>
      <c r="B202" s="1" t="s">
        <v>613</v>
      </c>
      <c r="C202" s="26" t="s">
        <v>614</v>
      </c>
      <c r="D202" s="26" t="s">
        <v>27</v>
      </c>
      <c r="E202" s="27" t="s">
        <v>608</v>
      </c>
      <c r="F202" s="26" t="s">
        <v>149</v>
      </c>
      <c r="G202" s="28">
        <v>0</v>
      </c>
      <c r="J202" s="29" t="e">
        <f>+SUMIFS([1]BD!$I$6:$I$56591,[1]BD!$E$6:$E$56591,$J$5,[1]BD!$B$6:$B$56591,A202,[1]BD!$A$6:$A$56591,$A$181)</f>
        <v>#VALUE!</v>
      </c>
      <c r="K202" s="29" t="e">
        <f t="shared" si="67"/>
        <v>#VALUE!</v>
      </c>
      <c r="L202" s="30"/>
      <c r="M202" s="25">
        <f t="shared" si="71"/>
        <v>0</v>
      </c>
    </row>
    <row r="203" spans="1:14" ht="15" hidden="1">
      <c r="A203" s="1" t="str">
        <f t="shared" si="55"/>
        <v>-- [Porce6]</v>
      </c>
      <c r="B203" s="1" t="s">
        <v>615</v>
      </c>
      <c r="C203" s="26" t="s">
        <v>616</v>
      </c>
      <c r="D203" s="26" t="s">
        <v>27</v>
      </c>
      <c r="E203" s="27" t="s">
        <v>608</v>
      </c>
      <c r="F203" s="26" t="s">
        <v>149</v>
      </c>
      <c r="G203" s="28">
        <v>0</v>
      </c>
      <c r="J203" s="29" t="e">
        <f>+SUMIFS([1]BD!$I$6:$I$56591,[1]BD!$E$6:$E$56591,$J$5,[1]BD!$B$6:$B$56591,A203,[1]BD!$A$6:$A$56591,$A$181)</f>
        <v>#VALUE!</v>
      </c>
      <c r="K203" s="29" t="e">
        <f t="shared" si="67"/>
        <v>#VALUE!</v>
      </c>
      <c r="L203" s="30"/>
      <c r="M203" s="25">
        <f t="shared" si="71"/>
        <v>0</v>
      </c>
    </row>
    <row r="204" spans="1:14" ht="15" hidden="1">
      <c r="A204" s="1" t="str">
        <f t="shared" si="55"/>
        <v>REVESTIMIENTO [016]</v>
      </c>
      <c r="B204" s="18" t="s">
        <v>617</v>
      </c>
      <c r="C204" s="19" t="s">
        <v>618</v>
      </c>
      <c r="D204" s="19" t="s">
        <v>22</v>
      </c>
      <c r="E204" s="20" t="s">
        <v>619</v>
      </c>
      <c r="F204" s="19" t="s">
        <v>24</v>
      </c>
      <c r="G204" s="21">
        <v>1</v>
      </c>
      <c r="H204" s="22"/>
      <c r="I204" s="22"/>
      <c r="J204" s="23"/>
      <c r="K204" s="23"/>
      <c r="L204" s="24">
        <f>ROUND(SUM(M205:M208),0)</f>
        <v>2357651</v>
      </c>
      <c r="M204" s="25">
        <f t="shared" si="71"/>
        <v>2357651</v>
      </c>
      <c r="N204" s="1">
        <v>0</v>
      </c>
    </row>
    <row r="205" spans="1:14" ht="15" hidden="1">
      <c r="A205" s="1" t="str">
        <f t="shared" si="55"/>
        <v>REVESTIMIENTO MAT [03PI003001]</v>
      </c>
      <c r="B205" s="1" t="s">
        <v>620</v>
      </c>
      <c r="C205" s="26" t="s">
        <v>621</v>
      </c>
      <c r="D205" s="26" t="s">
        <v>27</v>
      </c>
      <c r="E205" s="27" t="s">
        <v>622</v>
      </c>
      <c r="F205" s="26" t="s">
        <v>90</v>
      </c>
      <c r="G205" s="28">
        <v>0</v>
      </c>
      <c r="J205" s="29" t="e">
        <f>+SUMIFS([1]BD!$I$6:$I$56591,[1]BD!$E$6:$E$56591,$J$5,[1]BD!$B$6:$B$56591,A205,[1]BD!$A$6:$A$56591,$A$204)</f>
        <v>#VALUE!</v>
      </c>
      <c r="K205" s="29" t="e">
        <f>+M205-J205</f>
        <v>#VALUE!</v>
      </c>
      <c r="L205" s="30"/>
      <c r="M205" s="25">
        <f t="shared" si="71"/>
        <v>0</v>
      </c>
    </row>
    <row r="206" spans="1:14" ht="15" hidden="1">
      <c r="A206" s="1" t="str">
        <f t="shared" si="55"/>
        <v>REVESTIMIENTO MO [03PI003100]</v>
      </c>
      <c r="B206" s="1" t="s">
        <v>623</v>
      </c>
      <c r="C206" s="26" t="s">
        <v>624</v>
      </c>
      <c r="D206" s="26" t="s">
        <v>27</v>
      </c>
      <c r="E206" s="27" t="s">
        <v>625</v>
      </c>
      <c r="F206" s="26" t="s">
        <v>90</v>
      </c>
      <c r="G206" s="28">
        <v>0</v>
      </c>
      <c r="J206" s="29" t="e">
        <f>+SUMIFS([1]BD!$I$6:$I$56591,[1]BD!$E$6:$E$56591,$J$5,[1]BD!$B$6:$B$56591,A206,[1]BD!$A$6:$A$56591,$A$204)</f>
        <v>#VALUE!</v>
      </c>
      <c r="K206" s="29" t="e">
        <f>+M206-J206</f>
        <v>#VALUE!</v>
      </c>
      <c r="L206" s="30"/>
      <c r="M206" s="25">
        <f t="shared" si="71"/>
        <v>0</v>
      </c>
    </row>
    <row r="207" spans="1:14" ht="15" hidden="1">
      <c r="A207" s="1" t="str">
        <f t="shared" si="55"/>
        <v>./Revestimieno General [Revest1]</v>
      </c>
      <c r="B207" s="1" t="s">
        <v>626</v>
      </c>
      <c r="C207" s="26" t="s">
        <v>627</v>
      </c>
      <c r="D207" s="26" t="s">
        <v>27</v>
      </c>
      <c r="E207" s="27" t="s">
        <v>628</v>
      </c>
      <c r="F207" s="26" t="s">
        <v>149</v>
      </c>
      <c r="G207" s="28">
        <v>0</v>
      </c>
      <c r="J207" s="29" t="e">
        <f>+SUMIFS([1]BD!$I$6:$I$56591,[1]BD!$E$6:$E$56591,$J$5,[1]BD!$B$6:$B$56591,A207,[1]BD!$A$6:$A$56591,$A$204)</f>
        <v>#VALUE!</v>
      </c>
      <c r="K207" s="29" t="e">
        <f>+M207-J207</f>
        <v>#VALUE!</v>
      </c>
      <c r="L207" s="30"/>
      <c r="M207" s="25">
        <f t="shared" si="71"/>
        <v>0</v>
      </c>
    </row>
    <row r="208" spans="1:14" ht="15" hidden="1">
      <c r="A208" s="1" t="str">
        <f t="shared" ref="A208:A272" si="72">E208&amp;" ["&amp;C208&amp;"]"</f>
        <v>./Revestimiento de Baño y cocinas [Revest2]</v>
      </c>
      <c r="B208" s="1" t="s">
        <v>629</v>
      </c>
      <c r="C208" s="26" t="s">
        <v>630</v>
      </c>
      <c r="D208" s="26" t="s">
        <v>27</v>
      </c>
      <c r="E208" s="27" t="s">
        <v>631</v>
      </c>
      <c r="F208" s="26" t="s">
        <v>149</v>
      </c>
      <c r="G208" s="28">
        <v>1522.99</v>
      </c>
      <c r="H208" s="29" t="e">
        <f>+J208/G208</f>
        <v>#VALUE!</v>
      </c>
      <c r="I208" s="29" t="e">
        <f>+K208/G208</f>
        <v>#VALUE!</v>
      </c>
      <c r="J208" s="29" t="e">
        <f>+SUMIFS([1]BD!$I$6:$I$56591,[1]BD!$E$6:$E$56591,$J$5,[1]BD!$B$6:$B$56591,A208,[1]BD!$A$6:$A$56591,$A$204)</f>
        <v>#VALUE!</v>
      </c>
      <c r="K208" s="29" t="e">
        <f>+M208-J208</f>
        <v>#VALUE!</v>
      </c>
      <c r="L208" s="30">
        <f>+N208/G208</f>
        <v>1548.0412992928386</v>
      </c>
      <c r="M208" s="25">
        <f t="shared" si="71"/>
        <v>2357651.4184100004</v>
      </c>
      <c r="N208" s="1">
        <v>2357651.4184100004</v>
      </c>
    </row>
    <row r="209" spans="1:14" ht="15" hidden="1">
      <c r="A209" s="1" t="str">
        <f t="shared" si="72"/>
        <v>CONDUCTOS Y REJILLAS [017]</v>
      </c>
      <c r="B209" s="18" t="s">
        <v>632</v>
      </c>
      <c r="C209" s="19" t="s">
        <v>633</v>
      </c>
      <c r="D209" s="19" t="s">
        <v>22</v>
      </c>
      <c r="E209" s="20" t="s">
        <v>634</v>
      </c>
      <c r="F209" s="19" t="s">
        <v>24</v>
      </c>
      <c r="G209" s="21">
        <v>1</v>
      </c>
      <c r="H209" s="22"/>
      <c r="I209" s="22"/>
      <c r="J209" s="23"/>
      <c r="K209" s="23"/>
      <c r="L209" s="24">
        <f>ROUND(SUM(M210:M213),0)</f>
        <v>777490</v>
      </c>
      <c r="M209" s="25">
        <f t="shared" si="71"/>
        <v>777490</v>
      </c>
      <c r="N209" s="1">
        <v>0</v>
      </c>
    </row>
    <row r="210" spans="1:14" ht="15" hidden="1">
      <c r="A210" s="1" t="str">
        <f t="shared" si="72"/>
        <v>Conductos y rejillas MAT [03VA000042]</v>
      </c>
      <c r="B210" s="1" t="s">
        <v>635</v>
      </c>
      <c r="C210" s="26" t="s">
        <v>636</v>
      </c>
      <c r="D210" s="26" t="s">
        <v>27</v>
      </c>
      <c r="E210" s="27" t="s">
        <v>637</v>
      </c>
      <c r="F210" s="26" t="s">
        <v>90</v>
      </c>
      <c r="G210" s="28">
        <v>1</v>
      </c>
      <c r="H210" s="29" t="e">
        <f t="shared" ref="H210:H213" si="73">+J210/G210</f>
        <v>#VALUE!</v>
      </c>
      <c r="I210" s="29" t="e">
        <f t="shared" ref="I210:I213" si="74">+K210/G210</f>
        <v>#VALUE!</v>
      </c>
      <c r="J210" s="29" t="e">
        <f>+SUMIFS([1]BD!$I$6:$I$56591,[1]BD!$E$6:$E$56591,$J$5,[1]BD!$B$6:$B$56591,A210,[1]BD!$A$6:$A$56591,$A$209)</f>
        <v>#VALUE!</v>
      </c>
      <c r="K210" s="29" t="e">
        <f>+M210-J210</f>
        <v>#VALUE!</v>
      </c>
      <c r="L210" s="30">
        <f>+N210/G210</f>
        <v>498901.52402999997</v>
      </c>
      <c r="M210" s="25">
        <f t="shared" si="71"/>
        <v>498901.52402999997</v>
      </c>
      <c r="N210" s="1">
        <v>498901.52402999997</v>
      </c>
    </row>
    <row r="211" spans="1:14" ht="15" hidden="1">
      <c r="A211" s="1" t="str">
        <f t="shared" si="72"/>
        <v>Conductos y rejillas MO [03SG009003]</v>
      </c>
      <c r="B211" s="1" t="s">
        <v>638</v>
      </c>
      <c r="C211" s="26" t="s">
        <v>639</v>
      </c>
      <c r="D211" s="26" t="s">
        <v>27</v>
      </c>
      <c r="E211" s="27" t="s">
        <v>640</v>
      </c>
      <c r="F211" s="26" t="s">
        <v>90</v>
      </c>
      <c r="G211" s="28">
        <v>1</v>
      </c>
      <c r="H211" s="29" t="e">
        <f t="shared" si="73"/>
        <v>#VALUE!</v>
      </c>
      <c r="I211" s="29" t="e">
        <f t="shared" si="74"/>
        <v>#VALUE!</v>
      </c>
      <c r="J211" s="29" t="e">
        <f>+SUMIFS([1]BD!$I$6:$I$56591,[1]BD!$E$6:$E$56591,$J$5,[1]BD!$B$6:$B$56591,A211,[1]BD!$A$6:$A$56591,$A$209)</f>
        <v>#VALUE!</v>
      </c>
      <c r="K211" s="29" t="e">
        <f>+M211-J211</f>
        <v>#VALUE!</v>
      </c>
      <c r="L211" s="30">
        <f>+N211/G211</f>
        <v>208160.55</v>
      </c>
      <c r="M211" s="25">
        <f t="shared" si="71"/>
        <v>208160.55</v>
      </c>
      <c r="N211" s="1">
        <v>208160.55</v>
      </c>
    </row>
    <row r="212" spans="1:14" ht="15" hidden="1">
      <c r="A212" s="1" t="str">
        <f t="shared" si="72"/>
        <v>Rejillas de Ventilacion Sala de maquinas [RejillaVentSM]</v>
      </c>
      <c r="B212" s="1" t="s">
        <v>641</v>
      </c>
      <c r="C212" s="26" t="s">
        <v>642</v>
      </c>
      <c r="D212" s="26" t="s">
        <v>27</v>
      </c>
      <c r="E212" s="27" t="s">
        <v>643</v>
      </c>
      <c r="F212" s="26" t="s">
        <v>103</v>
      </c>
      <c r="G212" s="28">
        <v>4</v>
      </c>
      <c r="H212" s="29" t="e">
        <f t="shared" si="73"/>
        <v>#VALUE!</v>
      </c>
      <c r="I212" s="29" t="e">
        <f t="shared" si="74"/>
        <v>#VALUE!</v>
      </c>
      <c r="J212" s="29" t="e">
        <f>+SUMIFS([1]BD!$I$6:$I$56591,[1]BD!$E$6:$E$56591,$J$5,[1]BD!$B$6:$B$56591,A212,[1]BD!$A$6:$A$56591,$A$209)</f>
        <v>#VALUE!</v>
      </c>
      <c r="K212" s="29" t="e">
        <f>+M212-J212</f>
        <v>#VALUE!</v>
      </c>
      <c r="L212" s="30">
        <f>+N212/G212</f>
        <v>11778.361686</v>
      </c>
      <c r="M212" s="25">
        <f t="shared" si="71"/>
        <v>47113.446744000001</v>
      </c>
      <c r="N212" s="1">
        <v>47113.446744000001</v>
      </c>
    </row>
    <row r="213" spans="1:14" ht="15" hidden="1">
      <c r="A213" s="1" t="str">
        <f t="shared" si="72"/>
        <v>Rejillas de ventilacion [RejVent]</v>
      </c>
      <c r="B213" s="1" t="s">
        <v>644</v>
      </c>
      <c r="C213" s="26" t="s">
        <v>645</v>
      </c>
      <c r="D213" s="26" t="s">
        <v>27</v>
      </c>
      <c r="E213" s="27" t="s">
        <v>646</v>
      </c>
      <c r="F213" s="26" t="s">
        <v>103</v>
      </c>
      <c r="G213" s="28">
        <v>4</v>
      </c>
      <c r="H213" s="29" t="e">
        <f t="shared" si="73"/>
        <v>#VALUE!</v>
      </c>
      <c r="I213" s="29" t="e">
        <f t="shared" si="74"/>
        <v>#VALUE!</v>
      </c>
      <c r="J213" s="29" t="e">
        <f>+SUMIFS([1]BD!$I$6:$I$56591,[1]BD!$E$6:$E$56591,$J$5,[1]BD!$B$6:$B$56591,A213,[1]BD!$A$6:$A$56591,$A$209)</f>
        <v>#VALUE!</v>
      </c>
      <c r="K213" s="29" t="e">
        <f>+M213-J213</f>
        <v>#VALUE!</v>
      </c>
      <c r="L213" s="30">
        <f>+N213/G213</f>
        <v>5828.5739245748027</v>
      </c>
      <c r="M213" s="25">
        <f t="shared" si="71"/>
        <v>23314.295698299211</v>
      </c>
      <c r="N213" s="1">
        <v>23314.295698299211</v>
      </c>
    </row>
    <row r="214" spans="1:14" ht="15" hidden="1">
      <c r="A214" s="1" t="str">
        <f t="shared" si="72"/>
        <v>MARMOLERIA [018]</v>
      </c>
      <c r="B214" s="18" t="s">
        <v>647</v>
      </c>
      <c r="C214" s="19" t="s">
        <v>648</v>
      </c>
      <c r="D214" s="19" t="s">
        <v>22</v>
      </c>
      <c r="E214" s="20" t="s">
        <v>649</v>
      </c>
      <c r="F214" s="19" t="s">
        <v>24</v>
      </c>
      <c r="G214" s="21">
        <v>1</v>
      </c>
      <c r="H214" s="22"/>
      <c r="I214" s="22"/>
      <c r="J214" s="23"/>
      <c r="K214" s="23"/>
      <c r="L214" s="24">
        <f>ROUND(SUM(M215:M221),0)</f>
        <v>6222578</v>
      </c>
      <c r="M214" s="25">
        <f t="shared" si="71"/>
        <v>6222578</v>
      </c>
      <c r="N214" s="1">
        <v>0</v>
      </c>
    </row>
    <row r="215" spans="1:14" ht="15" hidden="1">
      <c r="A215" s="1" t="str">
        <f t="shared" si="72"/>
        <v>Perforacion y pegado de bachas de cocina [03MR000100]</v>
      </c>
      <c r="B215" s="1" t="s">
        <v>650</v>
      </c>
      <c r="C215" s="26" t="s">
        <v>651</v>
      </c>
      <c r="D215" s="26" t="s">
        <v>27</v>
      </c>
      <c r="E215" s="27" t="s">
        <v>652</v>
      </c>
      <c r="F215" s="26" t="s">
        <v>90</v>
      </c>
      <c r="G215" s="28">
        <v>83</v>
      </c>
      <c r="H215" s="29" t="e">
        <f t="shared" ref="H215:H220" si="75">+J215/G215</f>
        <v>#VALUE!</v>
      </c>
      <c r="I215" s="29" t="e">
        <f t="shared" ref="I215:I220" si="76">+K215/G215</f>
        <v>#VALUE!</v>
      </c>
      <c r="J215" s="29" t="e">
        <f>+SUMIFS([1]BD!$I$6:$I$56591,[1]BD!$E$6:$E$56591,$J$5,[1]BD!$B$6:$B$56591,A215,[1]BD!$A$6:$A$56591,$A$214)</f>
        <v>#VALUE!</v>
      </c>
      <c r="K215" s="29" t="e">
        <f t="shared" ref="K215:K221" si="77">+M215-J215</f>
        <v>#VALUE!</v>
      </c>
      <c r="L215" s="30">
        <f t="shared" ref="L215:L220" si="78">+N215/G215</f>
        <v>702.21850611023604</v>
      </c>
      <c r="M215" s="25">
        <f t="shared" si="71"/>
        <v>58284.136007149587</v>
      </c>
      <c r="N215" s="1">
        <v>58284.136007149595</v>
      </c>
    </row>
    <row r="216" spans="1:14" ht="15" hidden="1">
      <c r="A216" s="1" t="str">
        <f t="shared" si="72"/>
        <v>Perforación piedras de baños para grifería [03MR100100]</v>
      </c>
      <c r="B216" s="1" t="s">
        <v>653</v>
      </c>
      <c r="C216" s="26" t="s">
        <v>654</v>
      </c>
      <c r="D216" s="26" t="s">
        <v>27</v>
      </c>
      <c r="E216" s="27" t="s">
        <v>655</v>
      </c>
      <c r="F216" s="26" t="s">
        <v>90</v>
      </c>
      <c r="G216" s="28">
        <v>86</v>
      </c>
      <c r="H216" s="29" t="e">
        <f t="shared" si="75"/>
        <v>#VALUE!</v>
      </c>
      <c r="I216" s="29" t="e">
        <f t="shared" si="76"/>
        <v>#VALUE!</v>
      </c>
      <c r="J216" s="29" t="e">
        <f>+SUMIFS([1]BD!$I$6:$I$56591,[1]BD!$E$6:$E$56591,$J$5,[1]BD!$B$6:$B$56591,A216,[1]BD!$A$6:$A$56591,$A$214)</f>
        <v>#VALUE!</v>
      </c>
      <c r="K216" s="29" t="e">
        <f t="shared" si="77"/>
        <v>#VALUE!</v>
      </c>
      <c r="L216" s="30">
        <f t="shared" si="78"/>
        <v>702.21850611023615</v>
      </c>
      <c r="M216" s="25">
        <f t="shared" si="71"/>
        <v>60390.791525480308</v>
      </c>
      <c r="N216" s="1">
        <v>60390.791525480308</v>
      </c>
    </row>
    <row r="217" spans="1:14" ht="15" hidden="1">
      <c r="A217" s="1" t="str">
        <f t="shared" si="72"/>
        <v>Mesada de baño marmol [MarmolBaño]</v>
      </c>
      <c r="B217" s="1" t="s">
        <v>656</v>
      </c>
      <c r="C217" s="26" t="s">
        <v>657</v>
      </c>
      <c r="D217" s="26" t="s">
        <v>27</v>
      </c>
      <c r="E217" s="27" t="s">
        <v>658</v>
      </c>
      <c r="F217" s="26" t="s">
        <v>149</v>
      </c>
      <c r="G217" s="28">
        <v>74.28</v>
      </c>
      <c r="H217" s="29" t="e">
        <f t="shared" si="75"/>
        <v>#VALUE!</v>
      </c>
      <c r="I217" s="29" t="e">
        <f t="shared" si="76"/>
        <v>#VALUE!</v>
      </c>
      <c r="J217" s="29" t="e">
        <f>+SUMIFS([1]BD!$I$6:$I$56591,[1]BD!$E$6:$E$56591,$J$5,[1]BD!$B$6:$B$56591,A217,[1]BD!$A$6:$A$56591,$A$214)</f>
        <v>#VALUE!</v>
      </c>
      <c r="K217" s="29" t="e">
        <f t="shared" si="77"/>
        <v>#VALUE!</v>
      </c>
      <c r="L217" s="30">
        <f t="shared" si="78"/>
        <v>29359.60365484652</v>
      </c>
      <c r="M217" s="25">
        <f t="shared" si="71"/>
        <v>2180831.3594819997</v>
      </c>
      <c r="N217" s="1">
        <v>2180831.3594819997</v>
      </c>
    </row>
    <row r="218" spans="1:14" ht="15" hidden="1">
      <c r="A218" s="1" t="str">
        <f t="shared" si="72"/>
        <v>Mesada de cocina + desayunador marmol [MarmolCocina]</v>
      </c>
      <c r="B218" s="1" t="s">
        <v>659</v>
      </c>
      <c r="C218" s="26" t="s">
        <v>660</v>
      </c>
      <c r="D218" s="26" t="s">
        <v>27</v>
      </c>
      <c r="E218" s="27" t="s">
        <v>661</v>
      </c>
      <c r="F218" s="26" t="s">
        <v>149</v>
      </c>
      <c r="G218" s="28">
        <v>161.71</v>
      </c>
      <c r="H218" s="29" t="e">
        <f t="shared" si="75"/>
        <v>#VALUE!</v>
      </c>
      <c r="I218" s="29" t="e">
        <f t="shared" si="76"/>
        <v>#VALUE!</v>
      </c>
      <c r="J218" s="29" t="e">
        <f>+SUMIFS([1]BD!$I$6:$I$56591,[1]BD!$E$6:$E$56591,$J$5,[1]BD!$B$6:$B$56591,A218,[1]BD!$A$6:$A$56591,$A$214)</f>
        <v>#VALUE!</v>
      </c>
      <c r="K218" s="29" t="e">
        <f t="shared" si="77"/>
        <v>#VALUE!</v>
      </c>
      <c r="L218" s="30">
        <f t="shared" si="78"/>
        <v>16127.24538325397</v>
      </c>
      <c r="M218" s="25">
        <f t="shared" si="71"/>
        <v>2607936.8509259997</v>
      </c>
      <c r="N218" s="1">
        <v>2607936.8509259997</v>
      </c>
    </row>
    <row r="219" spans="1:14" ht="30" hidden="1">
      <c r="A219" s="1" t="str">
        <f t="shared" si="72"/>
        <v>Terminacion a 45º ingletados los faldones de los baños [MarmoZocalos]</v>
      </c>
      <c r="B219" s="1" t="s">
        <v>662</v>
      </c>
      <c r="C219" s="26" t="s">
        <v>663</v>
      </c>
      <c r="D219" s="26" t="s">
        <v>27</v>
      </c>
      <c r="E219" s="27" t="s">
        <v>664</v>
      </c>
      <c r="F219" s="26" t="s">
        <v>149</v>
      </c>
      <c r="G219" s="28">
        <v>211.56</v>
      </c>
      <c r="H219" s="29" t="e">
        <f t="shared" si="75"/>
        <v>#VALUE!</v>
      </c>
      <c r="I219" s="29" t="e">
        <f t="shared" si="76"/>
        <v>#VALUE!</v>
      </c>
      <c r="J219" s="29" t="e">
        <f>+SUMIFS([1]BD!$I$6:$I$56591,[1]BD!$E$6:$E$56591,$J$5,[1]BD!$B$6:$B$56591,A219,[1]BD!$A$6:$A$56591,$A$214)</f>
        <v>#VALUE!</v>
      </c>
      <c r="K219" s="29" t="e">
        <f t="shared" si="77"/>
        <v>#VALUE!</v>
      </c>
      <c r="L219" s="30">
        <f t="shared" si="78"/>
        <v>2098.6390222116024</v>
      </c>
      <c r="M219" s="25">
        <f t="shared" si="71"/>
        <v>443988.07153908664</v>
      </c>
      <c r="N219" s="1">
        <v>443988.07153908658</v>
      </c>
    </row>
    <row r="220" spans="1:14" ht="15" hidden="1">
      <c r="A220" s="1" t="str">
        <f t="shared" si="72"/>
        <v>Marmoles pulidos Rumi Black [MarmolPB1]</v>
      </c>
      <c r="B220" s="1" t="s">
        <v>665</v>
      </c>
      <c r="C220" s="26" t="s">
        <v>666</v>
      </c>
      <c r="D220" s="26" t="s">
        <v>27</v>
      </c>
      <c r="E220" s="27" t="s">
        <v>667</v>
      </c>
      <c r="F220" s="26" t="s">
        <v>149</v>
      </c>
      <c r="G220" s="28">
        <v>57</v>
      </c>
      <c r="H220" s="29" t="e">
        <f t="shared" si="75"/>
        <v>#VALUE!</v>
      </c>
      <c r="I220" s="29" t="e">
        <f t="shared" si="76"/>
        <v>#VALUE!</v>
      </c>
      <c r="J220" s="29" t="e">
        <f>+SUMIFS([1]BD!$I$6:$I$56591,[1]BD!$E$6:$E$56591,$J$5,[1]BD!$B$6:$B$56591,A220,[1]BD!$A$6:$A$56591,$A$214)</f>
        <v>#VALUE!</v>
      </c>
      <c r="K220" s="29" t="e">
        <f t="shared" si="77"/>
        <v>#VALUE!</v>
      </c>
      <c r="L220" s="30">
        <f t="shared" si="78"/>
        <v>15283.273995</v>
      </c>
      <c r="M220" s="25">
        <f t="shared" si="71"/>
        <v>871146.61771499994</v>
      </c>
      <c r="N220" s="1">
        <v>871146.61771499994</v>
      </c>
    </row>
    <row r="221" spans="1:14" ht="15" hidden="1">
      <c r="A221" s="1" t="str">
        <f t="shared" si="72"/>
        <v>Marmoles Flameados [MarmolPB2]</v>
      </c>
      <c r="B221" s="1" t="s">
        <v>668</v>
      </c>
      <c r="C221" s="26" t="s">
        <v>669</v>
      </c>
      <c r="D221" s="26" t="s">
        <v>27</v>
      </c>
      <c r="E221" s="27" t="s">
        <v>670</v>
      </c>
      <c r="F221" s="26" t="s">
        <v>149</v>
      </c>
      <c r="G221" s="28">
        <v>0</v>
      </c>
      <c r="J221" s="29" t="e">
        <f>+SUMIFS([1]BD!$I$6:$I$56591,[1]BD!$E$6:$E$56591,$J$5,[1]BD!$B$6:$B$56591,A221,[1]BD!$A$6:$A$56591,$A$214)</f>
        <v>#VALUE!</v>
      </c>
      <c r="K221" s="29" t="e">
        <f t="shared" si="77"/>
        <v>#VALUE!</v>
      </c>
      <c r="L221" s="30"/>
      <c r="M221" s="25">
        <f t="shared" si="71"/>
        <v>0</v>
      </c>
    </row>
    <row r="222" spans="1:14" ht="15" hidden="1">
      <c r="A222" s="1" t="str">
        <f t="shared" si="72"/>
        <v>CARPINTERIA DE MADERA [019]</v>
      </c>
      <c r="B222" s="18" t="s">
        <v>671</v>
      </c>
      <c r="C222" s="19" t="s">
        <v>672</v>
      </c>
      <c r="D222" s="19" t="s">
        <v>22</v>
      </c>
      <c r="E222" s="20" t="s">
        <v>673</v>
      </c>
      <c r="F222" s="19" t="s">
        <v>24</v>
      </c>
      <c r="G222" s="21">
        <v>1</v>
      </c>
      <c r="H222" s="22"/>
      <c r="I222" s="22"/>
      <c r="J222" s="23"/>
      <c r="K222" s="23"/>
      <c r="L222" s="24">
        <f>ROUND(SUM(M223:M236),0)</f>
        <v>5822901</v>
      </c>
      <c r="M222" s="25">
        <f t="shared" si="71"/>
        <v>5822901</v>
      </c>
      <c r="N222" s="1">
        <v>0</v>
      </c>
    </row>
    <row r="223" spans="1:14" ht="15" hidden="1">
      <c r="A223" s="1" t="str">
        <f t="shared" si="72"/>
        <v>Carpinteria madera MAT [03CA001001]</v>
      </c>
      <c r="B223" s="26" t="s">
        <v>674</v>
      </c>
      <c r="C223" s="26" t="s">
        <v>675</v>
      </c>
      <c r="D223" s="26" t="s">
        <v>27</v>
      </c>
      <c r="E223" s="27" t="s">
        <v>676</v>
      </c>
      <c r="F223" s="26" t="s">
        <v>90</v>
      </c>
      <c r="G223" s="28">
        <v>0</v>
      </c>
      <c r="J223" s="29" t="e">
        <f>+SUMIFS([1]BD!$I$6:$I$56591,[1]BD!$E$6:$E$56591,$J$5,[1]BD!$B$6:$B$56591,A223,[1]BD!$A$6:$A$56591,$A$222)</f>
        <v>#VALUE!</v>
      </c>
      <c r="K223" s="29" t="e">
        <f t="shared" ref="K223:K236" si="79">+M223-J223</f>
        <v>#VALUE!</v>
      </c>
      <c r="L223" s="30"/>
      <c r="M223" s="25">
        <f t="shared" si="71"/>
        <v>0</v>
      </c>
    </row>
    <row r="224" spans="1:14" ht="15" hidden="1">
      <c r="A224" s="1" t="str">
        <f t="shared" si="72"/>
        <v>Colocacion de puertas interiores [03HR000008]</v>
      </c>
      <c r="B224" s="26" t="s">
        <v>677</v>
      </c>
      <c r="C224" s="26" t="s">
        <v>678</v>
      </c>
      <c r="D224" s="26" t="s">
        <v>27</v>
      </c>
      <c r="E224" s="27" t="s">
        <v>679</v>
      </c>
      <c r="F224" s="26" t="s">
        <v>103</v>
      </c>
      <c r="G224" s="28">
        <v>233</v>
      </c>
      <c r="H224" s="29" t="e">
        <f t="shared" ref="H224:H236" si="80">+J224/G224</f>
        <v>#VALUE!</v>
      </c>
      <c r="I224" s="29" t="e">
        <f t="shared" ref="I224:I236" si="81">+K224/G224</f>
        <v>#VALUE!</v>
      </c>
      <c r="J224" s="29" t="e">
        <f>+SUMIFS([1]BD!$I$6:$I$56591,[1]BD!$E$6:$E$56591,$J$5,[1]BD!$B$6:$B$56591,A224,[1]BD!$A$6:$A$56591,$A$222)</f>
        <v>#VALUE!</v>
      </c>
      <c r="K224" s="29" t="e">
        <f t="shared" si="79"/>
        <v>#VALUE!</v>
      </c>
      <c r="L224" s="30">
        <f t="shared" ref="L224:L236" si="82">+N224/G224</f>
        <v>1255.365</v>
      </c>
      <c r="M224" s="25">
        <f t="shared" si="71"/>
        <v>292500.04499999998</v>
      </c>
      <c r="N224" s="1">
        <v>292500.04499999998</v>
      </c>
    </row>
    <row r="225" spans="1:14" ht="15" hidden="1">
      <c r="A225" s="1" t="str">
        <f t="shared" si="72"/>
        <v>Colocacion de puertas de ingreso [03HR000007]</v>
      </c>
      <c r="B225" s="26" t="s">
        <v>680</v>
      </c>
      <c r="C225" s="26" t="s">
        <v>681</v>
      </c>
      <c r="D225" s="26" t="s">
        <v>27</v>
      </c>
      <c r="E225" s="27" t="s">
        <v>682</v>
      </c>
      <c r="F225" s="26" t="s">
        <v>103</v>
      </c>
      <c r="G225" s="28">
        <v>82</v>
      </c>
      <c r="H225" s="29" t="e">
        <f t="shared" si="80"/>
        <v>#VALUE!</v>
      </c>
      <c r="I225" s="29" t="e">
        <f t="shared" si="81"/>
        <v>#VALUE!</v>
      </c>
      <c r="J225" s="29" t="e">
        <f>+SUMIFS([1]BD!$I$6:$I$56591,[1]BD!$E$6:$E$56591,$J$5,[1]BD!$B$6:$B$56591,A225,[1]BD!$A$6:$A$56591,$A$222)</f>
        <v>#VALUE!</v>
      </c>
      <c r="K225" s="29" t="e">
        <f t="shared" si="79"/>
        <v>#VALUE!</v>
      </c>
      <c r="L225" s="30">
        <f t="shared" si="82"/>
        <v>5242.5121049999998</v>
      </c>
      <c r="M225" s="25">
        <f t="shared" si="71"/>
        <v>429885.99260999996</v>
      </c>
      <c r="N225" s="1">
        <v>429885.99260999996</v>
      </c>
    </row>
    <row r="226" spans="1:14" ht="15" hidden="1">
      <c r="A226" s="1" t="str">
        <f t="shared" si="72"/>
        <v>Puertas de 60 marco de chapa de 12 cm [PuertaMad60]</v>
      </c>
      <c r="B226" s="26" t="s">
        <v>683</v>
      </c>
      <c r="C226" s="26" t="s">
        <v>684</v>
      </c>
      <c r="D226" s="26" t="s">
        <v>27</v>
      </c>
      <c r="E226" s="27" t="s">
        <v>685</v>
      </c>
      <c r="F226" s="26" t="s">
        <v>103</v>
      </c>
      <c r="G226" s="28">
        <v>100</v>
      </c>
      <c r="H226" s="29" t="e">
        <f t="shared" si="80"/>
        <v>#VALUE!</v>
      </c>
      <c r="I226" s="29" t="e">
        <f t="shared" si="81"/>
        <v>#VALUE!</v>
      </c>
      <c r="J226" s="29" t="e">
        <f>+SUMIFS([1]BD!$I$6:$I$56591,[1]BD!$E$6:$E$56591,$J$5,[1]BD!$B$6:$B$56591,A226,[1]BD!$A$6:$A$56591,$A$222)</f>
        <v>#VALUE!</v>
      </c>
      <c r="K226" s="29" t="e">
        <f t="shared" si="79"/>
        <v>#VALUE!</v>
      </c>
      <c r="L226" s="30">
        <f t="shared" si="82"/>
        <v>8380.8073439999989</v>
      </c>
      <c r="M226" s="25">
        <f t="shared" si="71"/>
        <v>838080.73439999984</v>
      </c>
      <c r="N226" s="1">
        <v>838080.73439999996</v>
      </c>
    </row>
    <row r="227" spans="1:14" ht="15" hidden="1">
      <c r="A227" s="1" t="str">
        <f t="shared" si="72"/>
        <v>Puertas de 70 marco de chapa de 17 cm [PuertaMad70]</v>
      </c>
      <c r="B227" s="26" t="s">
        <v>686</v>
      </c>
      <c r="C227" s="26" t="s">
        <v>687</v>
      </c>
      <c r="D227" s="26" t="s">
        <v>27</v>
      </c>
      <c r="E227" s="27" t="s">
        <v>688</v>
      </c>
      <c r="F227" s="26" t="s">
        <v>103</v>
      </c>
      <c r="G227" s="28">
        <v>132</v>
      </c>
      <c r="H227" s="29" t="e">
        <f t="shared" si="80"/>
        <v>#VALUE!</v>
      </c>
      <c r="I227" s="29" t="e">
        <f t="shared" si="81"/>
        <v>#VALUE!</v>
      </c>
      <c r="J227" s="29" t="e">
        <f>+SUMIFS([1]BD!$I$6:$I$56591,[1]BD!$E$6:$E$56591,$J$5,[1]BD!$B$6:$B$56591,A227,[1]BD!$A$6:$A$56591,$A$222)</f>
        <v>#VALUE!</v>
      </c>
      <c r="K227" s="29" t="e">
        <f t="shared" si="79"/>
        <v>#VALUE!</v>
      </c>
      <c r="L227" s="30">
        <f t="shared" si="82"/>
        <v>8632.0929239999987</v>
      </c>
      <c r="M227" s="25">
        <f t="shared" si="71"/>
        <v>1139436.2659679998</v>
      </c>
      <c r="N227" s="1">
        <v>1139436.2659679998</v>
      </c>
    </row>
    <row r="228" spans="1:14" ht="15" hidden="1">
      <c r="A228" s="1" t="str">
        <f t="shared" si="72"/>
        <v>Puertas de 80 marco de madera [PuertaMad80]</v>
      </c>
      <c r="B228" s="26" t="s">
        <v>689</v>
      </c>
      <c r="C228" s="26" t="s">
        <v>690</v>
      </c>
      <c r="D228" s="26" t="s">
        <v>27</v>
      </c>
      <c r="E228" s="27" t="s">
        <v>691</v>
      </c>
      <c r="F228" s="26" t="s">
        <v>103</v>
      </c>
      <c r="G228" s="28">
        <v>82</v>
      </c>
      <c r="H228" s="29" t="e">
        <f t="shared" si="80"/>
        <v>#VALUE!</v>
      </c>
      <c r="I228" s="29" t="e">
        <f t="shared" si="81"/>
        <v>#VALUE!</v>
      </c>
      <c r="J228" s="29" t="e">
        <f>+SUMIFS([1]BD!$I$6:$I$56591,[1]BD!$E$6:$E$56591,$J$5,[1]BD!$B$6:$B$56591,A228,[1]BD!$A$6:$A$56591,$A$222)</f>
        <v>#VALUE!</v>
      </c>
      <c r="K228" s="29" t="e">
        <f t="shared" si="79"/>
        <v>#VALUE!</v>
      </c>
      <c r="L228" s="30">
        <f t="shared" si="82"/>
        <v>11372.838749999999</v>
      </c>
      <c r="M228" s="25">
        <f t="shared" si="71"/>
        <v>932572.77749999997</v>
      </c>
      <c r="N228" s="1">
        <v>932572.77749999997</v>
      </c>
    </row>
    <row r="229" spans="1:14" ht="15" hidden="1">
      <c r="A229" s="1" t="str">
        <f t="shared" si="72"/>
        <v>Puertas de 60 marco de chapa de 12 cm Baño [PuertaMadBañ]</v>
      </c>
      <c r="B229" s="26" t="s">
        <v>692</v>
      </c>
      <c r="C229" s="26" t="s">
        <v>693</v>
      </c>
      <c r="D229" s="26" t="s">
        <v>27</v>
      </c>
      <c r="E229" s="27" t="s">
        <v>694</v>
      </c>
      <c r="F229" s="26" t="s">
        <v>103</v>
      </c>
      <c r="G229" s="28">
        <v>1</v>
      </c>
      <c r="H229" s="29" t="e">
        <f t="shared" si="80"/>
        <v>#VALUE!</v>
      </c>
      <c r="I229" s="29" t="e">
        <f t="shared" si="81"/>
        <v>#VALUE!</v>
      </c>
      <c r="J229" s="29" t="e">
        <f>+SUMIFS([1]BD!$I$6:$I$56591,[1]BD!$E$6:$E$56591,$J$5,[1]BD!$B$6:$B$56591,A229,[1]BD!$A$6:$A$56591,$A$222)</f>
        <v>#VALUE!</v>
      </c>
      <c r="K229" s="29" t="e">
        <f t="shared" si="79"/>
        <v>#VALUE!</v>
      </c>
      <c r="L229" s="30">
        <f t="shared" si="82"/>
        <v>8380.8073440000007</v>
      </c>
      <c r="M229" s="25">
        <f t="shared" si="71"/>
        <v>8380.8073440000007</v>
      </c>
      <c r="N229" s="1">
        <v>8380.8073440000007</v>
      </c>
    </row>
    <row r="230" spans="1:14" ht="15" hidden="1">
      <c r="A230" s="1" t="str">
        <f t="shared" si="72"/>
        <v>Puerta Placard tipo L1 [PuertaPL1]</v>
      </c>
      <c r="B230" s="26" t="s">
        <v>695</v>
      </c>
      <c r="C230" s="26" t="s">
        <v>696</v>
      </c>
      <c r="D230" s="26" t="s">
        <v>27</v>
      </c>
      <c r="E230" s="27" t="s">
        <v>697</v>
      </c>
      <c r="F230" s="26" t="s">
        <v>103</v>
      </c>
      <c r="G230" s="28">
        <v>16</v>
      </c>
      <c r="H230" s="29" t="e">
        <f t="shared" si="80"/>
        <v>#VALUE!</v>
      </c>
      <c r="I230" s="29" t="e">
        <f t="shared" si="81"/>
        <v>#VALUE!</v>
      </c>
      <c r="J230" s="29" t="e">
        <f>+SUMIFS([1]BD!$I$6:$I$56591,[1]BD!$E$6:$E$56591,$J$5,[1]BD!$B$6:$B$56591,A230,[1]BD!$A$6:$A$56591,$A$222)</f>
        <v>#VALUE!</v>
      </c>
      <c r="K230" s="29" t="e">
        <f t="shared" si="79"/>
        <v>#VALUE!</v>
      </c>
      <c r="L230" s="30">
        <f t="shared" si="82"/>
        <v>26504.563176</v>
      </c>
      <c r="M230" s="25">
        <f t="shared" si="71"/>
        <v>424073.01081599999</v>
      </c>
      <c r="N230" s="1">
        <v>424073.01081599999</v>
      </c>
    </row>
    <row r="231" spans="1:14" ht="15" hidden="1">
      <c r="A231" s="1" t="str">
        <f t="shared" si="72"/>
        <v>Puerta Placard tipo L2 [PuertaPL2]</v>
      </c>
      <c r="B231" s="26" t="s">
        <v>698</v>
      </c>
      <c r="C231" s="26" t="s">
        <v>699</v>
      </c>
      <c r="D231" s="26" t="s">
        <v>27</v>
      </c>
      <c r="E231" s="27" t="s">
        <v>700</v>
      </c>
      <c r="F231" s="26" t="s">
        <v>103</v>
      </c>
      <c r="G231" s="28">
        <v>4</v>
      </c>
      <c r="H231" s="29" t="e">
        <f t="shared" si="80"/>
        <v>#VALUE!</v>
      </c>
      <c r="I231" s="29" t="e">
        <f t="shared" si="81"/>
        <v>#VALUE!</v>
      </c>
      <c r="J231" s="29" t="e">
        <f>+SUMIFS([1]BD!$I$6:$I$56591,[1]BD!$E$6:$E$56591,$J$5,[1]BD!$B$6:$B$56591,A231,[1]BD!$A$6:$A$56591,$A$222)</f>
        <v>#VALUE!</v>
      </c>
      <c r="K231" s="29" t="e">
        <f t="shared" si="79"/>
        <v>#VALUE!</v>
      </c>
      <c r="L231" s="30">
        <f t="shared" si="82"/>
        <v>26504.563176</v>
      </c>
      <c r="M231" s="25">
        <f t="shared" si="71"/>
        <v>106018.252704</v>
      </c>
      <c r="N231" s="1">
        <v>106018.252704</v>
      </c>
    </row>
    <row r="232" spans="1:14" ht="15" hidden="1">
      <c r="A232" s="1" t="str">
        <f t="shared" si="72"/>
        <v>Puerta Placard tipo L4 [PuertaPL4]</v>
      </c>
      <c r="B232" s="26" t="s">
        <v>701</v>
      </c>
      <c r="C232" s="26" t="s">
        <v>702</v>
      </c>
      <c r="D232" s="26" t="s">
        <v>27</v>
      </c>
      <c r="E232" s="27" t="s">
        <v>703</v>
      </c>
      <c r="F232" s="26" t="s">
        <v>103</v>
      </c>
      <c r="G232" s="28">
        <v>15</v>
      </c>
      <c r="H232" s="29" t="e">
        <f t="shared" si="80"/>
        <v>#VALUE!</v>
      </c>
      <c r="I232" s="29" t="e">
        <f t="shared" si="81"/>
        <v>#VALUE!</v>
      </c>
      <c r="J232" s="29" t="e">
        <f>+SUMIFS([1]BD!$I$6:$I$56591,[1]BD!$E$6:$E$56591,$J$5,[1]BD!$B$6:$B$56591,A232,[1]BD!$A$6:$A$56591,$A$222)</f>
        <v>#VALUE!</v>
      </c>
      <c r="K232" s="29" t="e">
        <f t="shared" si="79"/>
        <v>#VALUE!</v>
      </c>
      <c r="L232" s="30">
        <f t="shared" si="82"/>
        <v>26504.563176</v>
      </c>
      <c r="M232" s="25">
        <f t="shared" si="71"/>
        <v>397568.44763999997</v>
      </c>
      <c r="N232" s="1">
        <v>397568.44763999997</v>
      </c>
    </row>
    <row r="233" spans="1:14" ht="15" hidden="1">
      <c r="A233" s="1" t="str">
        <f t="shared" si="72"/>
        <v>Puerta Placard tipo L5 [PuertaPL5]</v>
      </c>
      <c r="B233" s="26" t="s">
        <v>704</v>
      </c>
      <c r="C233" s="26" t="s">
        <v>705</v>
      </c>
      <c r="D233" s="26" t="s">
        <v>27</v>
      </c>
      <c r="E233" s="27" t="s">
        <v>706</v>
      </c>
      <c r="F233" s="26" t="s">
        <v>103</v>
      </c>
      <c r="G233" s="28">
        <v>6</v>
      </c>
      <c r="H233" s="29" t="e">
        <f t="shared" si="80"/>
        <v>#VALUE!</v>
      </c>
      <c r="I233" s="29" t="e">
        <f t="shared" si="81"/>
        <v>#VALUE!</v>
      </c>
      <c r="J233" s="29" t="e">
        <f>+SUMIFS([1]BD!$I$6:$I$56591,[1]BD!$E$6:$E$56591,$J$5,[1]BD!$B$6:$B$56591,A233,[1]BD!$A$6:$A$56591,$A$222)</f>
        <v>#VALUE!</v>
      </c>
      <c r="K233" s="29" t="e">
        <f t="shared" si="79"/>
        <v>#VALUE!</v>
      </c>
      <c r="L233" s="30">
        <f t="shared" si="82"/>
        <v>30841.405685999998</v>
      </c>
      <c r="M233" s="25">
        <f t="shared" si="71"/>
        <v>185048.43411599999</v>
      </c>
      <c r="N233" s="1">
        <v>185048.43411599999</v>
      </c>
    </row>
    <row r="234" spans="1:14" ht="15" hidden="1">
      <c r="A234" s="1" t="str">
        <f t="shared" si="72"/>
        <v>Puerta Placard tipo L6 [PuertaPL6]</v>
      </c>
      <c r="B234" s="26" t="s">
        <v>707</v>
      </c>
      <c r="C234" s="26" t="s">
        <v>708</v>
      </c>
      <c r="D234" s="26" t="s">
        <v>27</v>
      </c>
      <c r="E234" s="27" t="s">
        <v>709</v>
      </c>
      <c r="F234" s="26" t="s">
        <v>103</v>
      </c>
      <c r="G234" s="28">
        <v>12</v>
      </c>
      <c r="H234" s="29" t="e">
        <f t="shared" si="80"/>
        <v>#VALUE!</v>
      </c>
      <c r="I234" s="29" t="e">
        <f t="shared" si="81"/>
        <v>#VALUE!</v>
      </c>
      <c r="J234" s="29" t="e">
        <f>+SUMIFS([1]BD!$I$6:$I$56591,[1]BD!$E$6:$E$56591,$J$5,[1]BD!$B$6:$B$56591,A234,[1]BD!$A$6:$A$56591,$A$222)</f>
        <v>#VALUE!</v>
      </c>
      <c r="K234" s="29" t="e">
        <f t="shared" si="79"/>
        <v>#VALUE!</v>
      </c>
      <c r="L234" s="30">
        <f t="shared" si="82"/>
        <v>26504.563175999996</v>
      </c>
      <c r="M234" s="25">
        <f t="shared" si="71"/>
        <v>318054.75811199995</v>
      </c>
      <c r="N234" s="1">
        <v>318054.75811199995</v>
      </c>
    </row>
    <row r="235" spans="1:14" ht="15" hidden="1">
      <c r="A235" s="1" t="str">
        <f t="shared" si="72"/>
        <v>Puerta Placard tipo L7 [PuertaPL7]</v>
      </c>
      <c r="B235" s="26" t="s">
        <v>710</v>
      </c>
      <c r="C235" s="26" t="s">
        <v>711</v>
      </c>
      <c r="D235" s="26" t="s">
        <v>27</v>
      </c>
      <c r="E235" s="27" t="s">
        <v>712</v>
      </c>
      <c r="F235" s="26" t="s">
        <v>103</v>
      </c>
      <c r="G235" s="28">
        <v>18</v>
      </c>
      <c r="H235" s="29" t="e">
        <f t="shared" si="80"/>
        <v>#VALUE!</v>
      </c>
      <c r="I235" s="29" t="e">
        <f t="shared" si="81"/>
        <v>#VALUE!</v>
      </c>
      <c r="J235" s="29" t="e">
        <f>+SUMIFS([1]BD!$I$6:$I$56591,[1]BD!$E$6:$E$56591,$J$5,[1]BD!$B$6:$B$56591,A235,[1]BD!$A$6:$A$56591,$A$222)</f>
        <v>#VALUE!</v>
      </c>
      <c r="K235" s="29" t="e">
        <f t="shared" si="79"/>
        <v>#VALUE!</v>
      </c>
      <c r="L235" s="30">
        <f t="shared" si="82"/>
        <v>26504.563175999996</v>
      </c>
      <c r="M235" s="25">
        <f t="shared" si="71"/>
        <v>477082.13716799993</v>
      </c>
      <c r="N235" s="1">
        <v>477082.13716799993</v>
      </c>
    </row>
    <row r="236" spans="1:14" ht="15" hidden="1">
      <c r="A236" s="1" t="str">
        <f t="shared" si="72"/>
        <v>Colocacion de puesrtas Placard [PlacardMO]</v>
      </c>
      <c r="B236" s="26" t="s">
        <v>713</v>
      </c>
      <c r="C236" s="26" t="s">
        <v>714</v>
      </c>
      <c r="D236" s="26" t="s">
        <v>27</v>
      </c>
      <c r="E236" s="27" t="s">
        <v>715</v>
      </c>
      <c r="F236" s="26" t="s">
        <v>56</v>
      </c>
      <c r="G236" s="28">
        <v>1</v>
      </c>
      <c r="H236" s="29" t="e">
        <f t="shared" si="80"/>
        <v>#VALUE!</v>
      </c>
      <c r="I236" s="29" t="e">
        <f t="shared" si="81"/>
        <v>#VALUE!</v>
      </c>
      <c r="J236" s="29" t="e">
        <f>+SUMIFS([1]BD!$I$6:$I$56591,[1]BD!$E$6:$E$56591,$J$5,[1]BD!$B$6:$B$56591,A236,[1]BD!$A$6:$A$56591,$A$222)</f>
        <v>#VALUE!</v>
      </c>
      <c r="K236" s="29" t="e">
        <f t="shared" si="79"/>
        <v>#VALUE!</v>
      </c>
      <c r="L236" s="30">
        <f t="shared" si="82"/>
        <v>274198.86652500002</v>
      </c>
      <c r="M236" s="25">
        <f t="shared" si="71"/>
        <v>274198.86652500002</v>
      </c>
      <c r="N236" s="1">
        <v>274198.86652500002</v>
      </c>
    </row>
    <row r="237" spans="1:14" ht="15" hidden="1">
      <c r="A237" s="1" t="str">
        <f t="shared" si="72"/>
        <v>CARPINTERIA DE ALUMINIO [020]</v>
      </c>
      <c r="B237" s="18" t="s">
        <v>716</v>
      </c>
      <c r="C237" s="19" t="s">
        <v>717</v>
      </c>
      <c r="D237" s="19" t="s">
        <v>22</v>
      </c>
      <c r="E237" s="20" t="s">
        <v>718</v>
      </c>
      <c r="F237" s="19" t="s">
        <v>24</v>
      </c>
      <c r="G237" s="21">
        <v>1</v>
      </c>
      <c r="H237" s="22"/>
      <c r="I237" s="22"/>
      <c r="J237" s="23"/>
      <c r="K237" s="23"/>
      <c r="L237" s="24">
        <f>ROUND(SUM(M238:M278),0)</f>
        <v>8793759</v>
      </c>
      <c r="M237" s="25">
        <f t="shared" si="71"/>
        <v>8793759</v>
      </c>
      <c r="N237" s="1">
        <v>0</v>
      </c>
    </row>
    <row r="238" spans="1:14" ht="15" hidden="1">
      <c r="A238" s="1" t="str">
        <f t="shared" si="72"/>
        <v>Carpinteria Aluminio MAT [03CA002001]</v>
      </c>
      <c r="B238" s="1" t="s">
        <v>719</v>
      </c>
      <c r="C238" s="26" t="s">
        <v>720</v>
      </c>
      <c r="D238" s="26" t="s">
        <v>27</v>
      </c>
      <c r="E238" s="27" t="s">
        <v>721</v>
      </c>
      <c r="F238" s="26" t="s">
        <v>90</v>
      </c>
      <c r="G238" s="28">
        <v>0</v>
      </c>
      <c r="J238" s="29" t="e">
        <f>+SUMIFS([1]BD!$I$6:$I$56591,[1]BD!$E$6:$E$56591,$J$5,[1]BD!$B$6:$B$56591,A238,[1]BD!$A$6:$A$56591,$A$237)</f>
        <v>#VALUE!</v>
      </c>
      <c r="K238" s="29" t="e">
        <f t="shared" ref="K238:K278" si="83">+M238-J238</f>
        <v>#VALUE!</v>
      </c>
      <c r="L238" s="30"/>
      <c r="M238" s="25">
        <f t="shared" si="71"/>
        <v>0</v>
      </c>
    </row>
    <row r="239" spans="1:14" ht="15" hidden="1">
      <c r="A239" s="1" t="str">
        <f t="shared" si="72"/>
        <v>Carpinteria Aluminio MO [03CA002100]</v>
      </c>
      <c r="B239" s="1" t="s">
        <v>722</v>
      </c>
      <c r="C239" s="26" t="s">
        <v>723</v>
      </c>
      <c r="D239" s="26" t="s">
        <v>27</v>
      </c>
      <c r="E239" s="27" t="s">
        <v>724</v>
      </c>
      <c r="F239" s="26" t="s">
        <v>56</v>
      </c>
      <c r="G239" s="28">
        <v>0</v>
      </c>
      <c r="J239" s="29" t="e">
        <f>+SUMIFS([1]BD!$I$6:$I$56591,[1]BD!$E$6:$E$56591,$J$5,[1]BD!$B$6:$B$56591,A239,[1]BD!$A$6:$A$56591,$A$237)</f>
        <v>#VALUE!</v>
      </c>
      <c r="K239" s="29" t="e">
        <f t="shared" si="83"/>
        <v>#VALUE!</v>
      </c>
      <c r="L239" s="30"/>
      <c r="M239" s="25">
        <f t="shared" si="71"/>
        <v>0</v>
      </c>
    </row>
    <row r="240" spans="1:14" ht="30" hidden="1">
      <c r="A240" s="1" t="str">
        <f t="shared" si="72"/>
        <v>Tipo V1 (950 x 1150 mm): Ventana corrediza 90º [VentV1]</v>
      </c>
      <c r="B240" s="1" t="s">
        <v>725</v>
      </c>
      <c r="C240" s="26" t="s">
        <v>726</v>
      </c>
      <c r="D240" s="26" t="s">
        <v>27</v>
      </c>
      <c r="E240" s="27" t="s">
        <v>727</v>
      </c>
      <c r="F240" s="26" t="s">
        <v>103</v>
      </c>
      <c r="G240" s="28">
        <v>16</v>
      </c>
      <c r="H240" s="29" t="e">
        <f t="shared" ref="H240:H270" si="84">+J240/G240</f>
        <v>#VALUE!</v>
      </c>
      <c r="I240" s="29" t="e">
        <f t="shared" ref="I240:I270" si="85">+K240/G240</f>
        <v>#VALUE!</v>
      </c>
      <c r="J240" s="29" t="e">
        <f>+SUMIFS([1]BD!$I$6:$I$56591,[1]BD!$E$6:$E$56591,$J$5,[1]BD!$B$6:$B$56591,A240,[1]BD!$A$6:$A$56591,$A$237)</f>
        <v>#VALUE!</v>
      </c>
      <c r="K240" s="29" t="e">
        <f t="shared" si="83"/>
        <v>#VALUE!</v>
      </c>
      <c r="L240" s="30">
        <f t="shared" ref="L240:L270" si="86">+N240/G240</f>
        <v>15882.981659999998</v>
      </c>
      <c r="M240" s="25">
        <f t="shared" si="71"/>
        <v>254127.70655999996</v>
      </c>
      <c r="N240" s="1">
        <v>254127.70655999996</v>
      </c>
    </row>
    <row r="241" spans="1:14" ht="15" hidden="1">
      <c r="A241" s="1" t="str">
        <f t="shared" si="72"/>
        <v>Tipo V2 (300 x 1350 mm): Ventana ventiluz [VentV2]</v>
      </c>
      <c r="B241" s="1" t="s">
        <v>728</v>
      </c>
      <c r="C241" s="26" t="s">
        <v>729</v>
      </c>
      <c r="D241" s="26" t="s">
        <v>27</v>
      </c>
      <c r="E241" s="27" t="s">
        <v>730</v>
      </c>
      <c r="F241" s="26" t="s">
        <v>103</v>
      </c>
      <c r="G241" s="28">
        <v>16</v>
      </c>
      <c r="H241" s="29" t="e">
        <f t="shared" si="84"/>
        <v>#VALUE!</v>
      </c>
      <c r="I241" s="29" t="e">
        <f t="shared" si="85"/>
        <v>#VALUE!</v>
      </c>
      <c r="J241" s="29" t="e">
        <f>+SUMIFS([1]BD!$I$6:$I$56591,[1]BD!$E$6:$E$56591,$J$5,[1]BD!$B$6:$B$56591,A241,[1]BD!$A$6:$A$56591,$A$237)</f>
        <v>#VALUE!</v>
      </c>
      <c r="K241" s="29" t="e">
        <f t="shared" si="83"/>
        <v>#VALUE!</v>
      </c>
      <c r="L241" s="30">
        <f t="shared" si="86"/>
        <v>14158.642679999999</v>
      </c>
      <c r="M241" s="25">
        <f t="shared" si="71"/>
        <v>226538.28287999998</v>
      </c>
      <c r="N241" s="1">
        <v>226538.28287999998</v>
      </c>
    </row>
    <row r="242" spans="1:14" ht="15" hidden="1">
      <c r="A242" s="1" t="str">
        <f t="shared" si="72"/>
        <v>Tipo V3 (360 x 1150 mm): Ventana ventiluz [VentV3]</v>
      </c>
      <c r="B242" s="1" t="s">
        <v>731</v>
      </c>
      <c r="C242" s="26" t="s">
        <v>732</v>
      </c>
      <c r="D242" s="26" t="s">
        <v>27</v>
      </c>
      <c r="E242" s="27" t="s">
        <v>733</v>
      </c>
      <c r="F242" s="26" t="s">
        <v>103</v>
      </c>
      <c r="G242" s="28">
        <v>16</v>
      </c>
      <c r="H242" s="29" t="e">
        <f t="shared" si="84"/>
        <v>#VALUE!</v>
      </c>
      <c r="I242" s="29" t="e">
        <f t="shared" si="85"/>
        <v>#VALUE!</v>
      </c>
      <c r="J242" s="29" t="e">
        <f>+SUMIFS([1]BD!$I$6:$I$56591,[1]BD!$E$6:$E$56591,$J$5,[1]BD!$B$6:$B$56591,A242,[1]BD!$A$6:$A$56591,$A$237)</f>
        <v>#VALUE!</v>
      </c>
      <c r="K242" s="29" t="e">
        <f t="shared" si="83"/>
        <v>#VALUE!</v>
      </c>
      <c r="L242" s="30">
        <f t="shared" si="86"/>
        <v>13337.198783999998</v>
      </c>
      <c r="M242" s="25">
        <f t="shared" si="71"/>
        <v>213395.18054399997</v>
      </c>
      <c r="N242" s="1">
        <v>213395.18054399997</v>
      </c>
    </row>
    <row r="243" spans="1:14" ht="30" hidden="1">
      <c r="A243" s="1" t="str">
        <f t="shared" si="72"/>
        <v>Tipo V4 (1000 x 620 mm): Ventana corrediza a 90º [VentV4]</v>
      </c>
      <c r="B243" s="1" t="s">
        <v>734</v>
      </c>
      <c r="C243" s="26" t="s">
        <v>735</v>
      </c>
      <c r="D243" s="26" t="s">
        <v>27</v>
      </c>
      <c r="E243" s="27" t="s">
        <v>736</v>
      </c>
      <c r="F243" s="26" t="s">
        <v>103</v>
      </c>
      <c r="G243" s="28">
        <v>6</v>
      </c>
      <c r="H243" s="29" t="e">
        <f t="shared" si="84"/>
        <v>#VALUE!</v>
      </c>
      <c r="I243" s="29" t="e">
        <f t="shared" si="85"/>
        <v>#VALUE!</v>
      </c>
      <c r="J243" s="29" t="e">
        <f>+SUMIFS([1]BD!$I$6:$I$56591,[1]BD!$E$6:$E$56591,$J$5,[1]BD!$B$6:$B$56591,A243,[1]BD!$A$6:$A$56591,$A$237)</f>
        <v>#VALUE!</v>
      </c>
      <c r="K243" s="29" t="e">
        <f t="shared" si="83"/>
        <v>#VALUE!</v>
      </c>
      <c r="L243" s="30">
        <f t="shared" si="86"/>
        <v>12367.583046</v>
      </c>
      <c r="M243" s="25">
        <f t="shared" si="71"/>
        <v>74205.498275999998</v>
      </c>
      <c r="N243" s="1">
        <v>74205.498275999998</v>
      </c>
    </row>
    <row r="244" spans="1:14" ht="30" hidden="1">
      <c r="A244" s="1" t="str">
        <f t="shared" si="72"/>
        <v>Tipo V5 (2500 x 1150 mm): Ventana corrediza 90º [VentV5]</v>
      </c>
      <c r="B244" s="1" t="s">
        <v>737</v>
      </c>
      <c r="C244" s="26" t="s">
        <v>738</v>
      </c>
      <c r="D244" s="26" t="s">
        <v>27</v>
      </c>
      <c r="E244" s="27" t="s">
        <v>739</v>
      </c>
      <c r="F244" s="26" t="s">
        <v>103</v>
      </c>
      <c r="G244" s="28">
        <v>6</v>
      </c>
      <c r="H244" s="29" t="e">
        <f t="shared" si="84"/>
        <v>#VALUE!</v>
      </c>
      <c r="I244" s="29" t="e">
        <f t="shared" si="85"/>
        <v>#VALUE!</v>
      </c>
      <c r="J244" s="29" t="e">
        <f>+SUMIFS([1]BD!$I$6:$I$56591,[1]BD!$E$6:$E$56591,$J$5,[1]BD!$B$6:$B$56591,A244,[1]BD!$A$6:$A$56591,$A$237)</f>
        <v>#VALUE!</v>
      </c>
      <c r="K244" s="29" t="e">
        <f t="shared" si="83"/>
        <v>#VALUE!</v>
      </c>
      <c r="L244" s="30">
        <f t="shared" si="86"/>
        <v>29470.599522</v>
      </c>
      <c r="M244" s="25">
        <f t="shared" si="71"/>
        <v>176823.597132</v>
      </c>
      <c r="N244" s="1">
        <v>176823.597132</v>
      </c>
    </row>
    <row r="245" spans="1:14" ht="15" hidden="1">
      <c r="A245" s="1" t="str">
        <f t="shared" si="72"/>
        <v>Tipo V6 (400 x 800 mm): Ventana ventiluz [VentV6]</v>
      </c>
      <c r="B245" s="1" t="s">
        <v>740</v>
      </c>
      <c r="C245" s="26" t="s">
        <v>741</v>
      </c>
      <c r="D245" s="26" t="s">
        <v>27</v>
      </c>
      <c r="E245" s="27" t="s">
        <v>742</v>
      </c>
      <c r="F245" s="26" t="s">
        <v>103</v>
      </c>
      <c r="G245" s="28">
        <v>6</v>
      </c>
      <c r="H245" s="29" t="e">
        <f t="shared" si="84"/>
        <v>#VALUE!</v>
      </c>
      <c r="I245" s="29" t="e">
        <f t="shared" si="85"/>
        <v>#VALUE!</v>
      </c>
      <c r="J245" s="29" t="e">
        <f>+SUMIFS([1]BD!$I$6:$I$56591,[1]BD!$E$6:$E$56591,$J$5,[1]BD!$B$6:$B$56591,A245,[1]BD!$A$6:$A$56591,$A$237)</f>
        <v>#VALUE!</v>
      </c>
      <c r="K245" s="29" t="e">
        <f t="shared" si="83"/>
        <v>#VALUE!</v>
      </c>
      <c r="L245" s="30">
        <f t="shared" si="86"/>
        <v>11131.084691999999</v>
      </c>
      <c r="M245" s="25">
        <f t="shared" si="71"/>
        <v>66786.508151999995</v>
      </c>
      <c r="N245" s="1">
        <v>66786.508151999995</v>
      </c>
    </row>
    <row r="246" spans="1:14" ht="15" hidden="1">
      <c r="A246" s="1" t="str">
        <f t="shared" si="72"/>
        <v>Tipo V7 (400 x 800 mm): Ventana ventiluz [VentV7]</v>
      </c>
      <c r="B246" s="1" t="s">
        <v>743</v>
      </c>
      <c r="C246" s="26" t="s">
        <v>744</v>
      </c>
      <c r="D246" s="26" t="s">
        <v>27</v>
      </c>
      <c r="E246" s="27" t="s">
        <v>745</v>
      </c>
      <c r="F246" s="26" t="s">
        <v>103</v>
      </c>
      <c r="G246" s="28">
        <v>12</v>
      </c>
      <c r="H246" s="29" t="e">
        <f t="shared" si="84"/>
        <v>#VALUE!</v>
      </c>
      <c r="I246" s="29" t="e">
        <f t="shared" si="85"/>
        <v>#VALUE!</v>
      </c>
      <c r="J246" s="29" t="e">
        <f>+SUMIFS([1]BD!$I$6:$I$56591,[1]BD!$E$6:$E$56591,$J$5,[1]BD!$B$6:$B$56591,A246,[1]BD!$A$6:$A$56591,$A$237)</f>
        <v>#VALUE!</v>
      </c>
      <c r="K246" s="29" t="e">
        <f t="shared" si="83"/>
        <v>#VALUE!</v>
      </c>
      <c r="L246" s="30">
        <f t="shared" si="86"/>
        <v>11131.084691999999</v>
      </c>
      <c r="M246" s="25">
        <f t="shared" si="71"/>
        <v>133573.01630399999</v>
      </c>
      <c r="N246" s="1">
        <v>133573.01630399999</v>
      </c>
    </row>
    <row r="247" spans="1:14" ht="30" hidden="1">
      <c r="A247" s="1" t="str">
        <f t="shared" si="72"/>
        <v>Tipo V8 (1520 x 620 mm): Ventana corrediza a 90º [VentV8]</v>
      </c>
      <c r="B247" s="1" t="s">
        <v>746</v>
      </c>
      <c r="C247" s="26" t="s">
        <v>747</v>
      </c>
      <c r="D247" s="26" t="s">
        <v>27</v>
      </c>
      <c r="E247" s="27" t="s">
        <v>748</v>
      </c>
      <c r="F247" s="26" t="s">
        <v>103</v>
      </c>
      <c r="G247" s="28">
        <v>12</v>
      </c>
      <c r="H247" s="29" t="e">
        <f t="shared" si="84"/>
        <v>#VALUE!</v>
      </c>
      <c r="I247" s="29" t="e">
        <f t="shared" si="85"/>
        <v>#VALUE!</v>
      </c>
      <c r="J247" s="29" t="e">
        <f>+SUMIFS([1]BD!$I$6:$I$56591,[1]BD!$E$6:$E$56591,$J$5,[1]BD!$B$6:$B$56591,A247,[1]BD!$A$6:$A$56591,$A$237)</f>
        <v>#VALUE!</v>
      </c>
      <c r="K247" s="29" t="e">
        <f t="shared" si="83"/>
        <v>#VALUE!</v>
      </c>
      <c r="L247" s="30">
        <f t="shared" si="86"/>
        <v>15766.00389</v>
      </c>
      <c r="M247" s="25">
        <f t="shared" si="71"/>
        <v>189192.04668</v>
      </c>
      <c r="N247" s="1">
        <v>189192.04668</v>
      </c>
    </row>
    <row r="248" spans="1:14" ht="30" hidden="1">
      <c r="A248" s="1" t="str">
        <f t="shared" si="72"/>
        <v>Tipo V9 (1500 x 2100 mm): Ventana corrediza a 90º [VentV9]</v>
      </c>
      <c r="B248" s="1" t="s">
        <v>749</v>
      </c>
      <c r="C248" s="26" t="s">
        <v>750</v>
      </c>
      <c r="D248" s="26" t="s">
        <v>27</v>
      </c>
      <c r="E248" s="27" t="s">
        <v>751</v>
      </c>
      <c r="F248" s="26" t="s">
        <v>103</v>
      </c>
      <c r="G248" s="28">
        <v>12</v>
      </c>
      <c r="H248" s="29" t="e">
        <f t="shared" si="84"/>
        <v>#VALUE!</v>
      </c>
      <c r="I248" s="29" t="e">
        <f t="shared" si="85"/>
        <v>#VALUE!</v>
      </c>
      <c r="J248" s="29" t="e">
        <f>+SUMIFS([1]BD!$I$6:$I$56591,[1]BD!$E$6:$E$56591,$J$5,[1]BD!$B$6:$B$56591,A248,[1]BD!$A$6:$A$56591,$A$237)</f>
        <v>#VALUE!</v>
      </c>
      <c r="K248" s="29" t="e">
        <f t="shared" si="83"/>
        <v>#VALUE!</v>
      </c>
      <c r="L248" s="30">
        <f t="shared" si="86"/>
        <v>34788.322295999998</v>
      </c>
      <c r="M248" s="25">
        <f t="shared" si="71"/>
        <v>417459.86755199998</v>
      </c>
      <c r="N248" s="1">
        <v>417459.86755199998</v>
      </c>
    </row>
    <row r="249" spans="1:14" ht="30" hidden="1">
      <c r="A249" s="1" t="str">
        <f t="shared" si="72"/>
        <v>Tipo V10 (950 x 1150 mm): Ventana corrediza a 90º [VentV10]</v>
      </c>
      <c r="B249" s="1" t="s">
        <v>752</v>
      </c>
      <c r="C249" s="26" t="s">
        <v>753</v>
      </c>
      <c r="D249" s="26" t="s">
        <v>27</v>
      </c>
      <c r="E249" s="27" t="s">
        <v>754</v>
      </c>
      <c r="F249" s="26" t="s">
        <v>103</v>
      </c>
      <c r="G249" s="28">
        <v>12</v>
      </c>
      <c r="H249" s="29" t="e">
        <f t="shared" si="84"/>
        <v>#VALUE!</v>
      </c>
      <c r="I249" s="29" t="e">
        <f t="shared" si="85"/>
        <v>#VALUE!</v>
      </c>
      <c r="J249" s="29" t="e">
        <f>+SUMIFS([1]BD!$I$6:$I$56591,[1]BD!$E$6:$E$56591,$J$5,[1]BD!$B$6:$B$56591,A249,[1]BD!$A$6:$A$56591,$A$237)</f>
        <v>#VALUE!</v>
      </c>
      <c r="K249" s="29" t="e">
        <f t="shared" si="83"/>
        <v>#VALUE!</v>
      </c>
      <c r="L249" s="30">
        <f t="shared" si="86"/>
        <v>15882.115158000001</v>
      </c>
      <c r="M249" s="25">
        <f t="shared" si="71"/>
        <v>190585.38189600001</v>
      </c>
      <c r="N249" s="1">
        <v>190585.38189600001</v>
      </c>
    </row>
    <row r="250" spans="1:14" ht="15" hidden="1">
      <c r="A250" s="1" t="str">
        <f t="shared" si="72"/>
        <v>Tipo V11 (580 x 2100 mm): Ventana ventiluz [VentV11]</v>
      </c>
      <c r="B250" s="1" t="s">
        <v>755</v>
      </c>
      <c r="C250" s="26" t="s">
        <v>756</v>
      </c>
      <c r="D250" s="26" t="s">
        <v>27</v>
      </c>
      <c r="E250" s="27" t="s">
        <v>757</v>
      </c>
      <c r="F250" s="26" t="s">
        <v>103</v>
      </c>
      <c r="G250" s="28">
        <v>12</v>
      </c>
      <c r="H250" s="29" t="e">
        <f t="shared" si="84"/>
        <v>#VALUE!</v>
      </c>
      <c r="I250" s="29" t="e">
        <f t="shared" si="85"/>
        <v>#VALUE!</v>
      </c>
      <c r="J250" s="29" t="e">
        <f>+SUMIFS([1]BD!$I$6:$I$56591,[1]BD!$E$6:$E$56591,$J$5,[1]BD!$B$6:$B$56591,A250,[1]BD!$A$6:$A$56591,$A$237)</f>
        <v>#VALUE!</v>
      </c>
      <c r="K250" s="29" t="e">
        <f t="shared" si="83"/>
        <v>#VALUE!</v>
      </c>
      <c r="L250" s="30">
        <f t="shared" si="86"/>
        <v>23556.723372000004</v>
      </c>
      <c r="M250" s="25">
        <f t="shared" si="71"/>
        <v>282680.68046400003</v>
      </c>
      <c r="N250" s="1">
        <v>282680.68046400003</v>
      </c>
    </row>
    <row r="251" spans="1:14" ht="30" hidden="1">
      <c r="A251" s="1" t="str">
        <f t="shared" si="72"/>
        <v>Tipo Vatri (1640 x 620 mm): Ventana corrediza a 90º [VentV12]</v>
      </c>
      <c r="B251" s="1" t="s">
        <v>758</v>
      </c>
      <c r="C251" s="26" t="s">
        <v>759</v>
      </c>
      <c r="D251" s="26" t="s">
        <v>27</v>
      </c>
      <c r="E251" s="27" t="s">
        <v>760</v>
      </c>
      <c r="F251" s="26" t="s">
        <v>103</v>
      </c>
      <c r="G251" s="28">
        <v>3</v>
      </c>
      <c r="H251" s="29" t="e">
        <f t="shared" si="84"/>
        <v>#VALUE!</v>
      </c>
      <c r="I251" s="29" t="e">
        <f t="shared" si="85"/>
        <v>#VALUE!</v>
      </c>
      <c r="J251" s="29" t="e">
        <f>+SUMIFS([1]BD!$I$6:$I$56591,[1]BD!$E$6:$E$56591,$J$5,[1]BD!$B$6:$B$56591,A251,[1]BD!$A$6:$A$56591,$A$237)</f>
        <v>#VALUE!</v>
      </c>
      <c r="K251" s="29" t="e">
        <f t="shared" si="83"/>
        <v>#VALUE!</v>
      </c>
      <c r="L251" s="30">
        <f t="shared" si="86"/>
        <v>16546.722191999997</v>
      </c>
      <c r="M251" s="25">
        <f t="shared" si="71"/>
        <v>49640.166575999989</v>
      </c>
      <c r="N251" s="1">
        <v>49640.166575999996</v>
      </c>
    </row>
    <row r="252" spans="1:14" ht="30" hidden="1">
      <c r="A252" s="1" t="str">
        <f t="shared" si="72"/>
        <v>Tipo V13 (1790 x 1150 mm): Ventana corrediza a 90º [VentV13]</v>
      </c>
      <c r="B252" s="1" t="s">
        <v>761</v>
      </c>
      <c r="C252" s="26" t="s">
        <v>762</v>
      </c>
      <c r="D252" s="26" t="s">
        <v>27</v>
      </c>
      <c r="E252" s="27" t="s">
        <v>763</v>
      </c>
      <c r="F252" s="26" t="s">
        <v>103</v>
      </c>
      <c r="G252" s="28">
        <v>18</v>
      </c>
      <c r="H252" s="29" t="e">
        <f t="shared" si="84"/>
        <v>#VALUE!</v>
      </c>
      <c r="I252" s="29" t="e">
        <f t="shared" si="85"/>
        <v>#VALUE!</v>
      </c>
      <c r="J252" s="29" t="e">
        <f>+SUMIFS([1]BD!$I$6:$I$56591,[1]BD!$E$6:$E$56591,$J$5,[1]BD!$B$6:$B$56591,A252,[1]BD!$A$6:$A$56591,$A$237)</f>
        <v>#VALUE!</v>
      </c>
      <c r="K252" s="29" t="e">
        <f t="shared" si="83"/>
        <v>#VALUE!</v>
      </c>
      <c r="L252" s="30">
        <f t="shared" si="86"/>
        <v>22062.873924</v>
      </c>
      <c r="M252" s="25">
        <f t="shared" si="71"/>
        <v>397131.73063200002</v>
      </c>
      <c r="N252" s="1">
        <v>397131.73063199996</v>
      </c>
    </row>
    <row r="253" spans="1:14" ht="15" hidden="1">
      <c r="A253" s="1" t="str">
        <f t="shared" si="72"/>
        <v>Tipo V14 (300 x 1150 mm): Ventana ventiluz [VentV14]</v>
      </c>
      <c r="B253" s="1" t="s">
        <v>764</v>
      </c>
      <c r="C253" s="26" t="s">
        <v>765</v>
      </c>
      <c r="D253" s="26" t="s">
        <v>27</v>
      </c>
      <c r="E253" s="27" t="s">
        <v>766</v>
      </c>
      <c r="F253" s="26" t="s">
        <v>103</v>
      </c>
      <c r="G253" s="28">
        <v>2</v>
      </c>
      <c r="H253" s="29" t="e">
        <f t="shared" si="84"/>
        <v>#VALUE!</v>
      </c>
      <c r="I253" s="29" t="e">
        <f t="shared" si="85"/>
        <v>#VALUE!</v>
      </c>
      <c r="J253" s="29" t="e">
        <f>+SUMIFS([1]BD!$I$6:$I$56591,[1]BD!$E$6:$E$56591,$J$5,[1]BD!$B$6:$B$56591,A253,[1]BD!$A$6:$A$56591,$A$237)</f>
        <v>#VALUE!</v>
      </c>
      <c r="K253" s="29" t="e">
        <f t="shared" si="83"/>
        <v>#VALUE!</v>
      </c>
      <c r="L253" s="30">
        <f t="shared" si="86"/>
        <v>12659.594219999999</v>
      </c>
      <c r="M253" s="25">
        <f t="shared" si="71"/>
        <v>25319.188439999998</v>
      </c>
      <c r="N253" s="1">
        <v>25319.188439999998</v>
      </c>
    </row>
    <row r="254" spans="1:14" ht="30" hidden="1">
      <c r="A254" s="1" t="str">
        <f t="shared" si="72"/>
        <v>Tipo V15 (1000 x 1150 mm): Ventana corrediza a 90º [VentV15]</v>
      </c>
      <c r="B254" s="1" t="s">
        <v>767</v>
      </c>
      <c r="C254" s="26" t="s">
        <v>768</v>
      </c>
      <c r="D254" s="26" t="s">
        <v>27</v>
      </c>
      <c r="E254" s="27" t="s">
        <v>769</v>
      </c>
      <c r="F254" s="26" t="s">
        <v>103</v>
      </c>
      <c r="G254" s="28">
        <v>2</v>
      </c>
      <c r="H254" s="29" t="e">
        <f t="shared" si="84"/>
        <v>#VALUE!</v>
      </c>
      <c r="I254" s="29" t="e">
        <f t="shared" si="85"/>
        <v>#VALUE!</v>
      </c>
      <c r="J254" s="29" t="e">
        <f>+SUMIFS([1]BD!$I$6:$I$56591,[1]BD!$E$6:$E$56591,$J$5,[1]BD!$B$6:$B$56591,A254,[1]BD!$A$6:$A$56591,$A$237)</f>
        <v>#VALUE!</v>
      </c>
      <c r="K254" s="29" t="e">
        <f t="shared" si="83"/>
        <v>#VALUE!</v>
      </c>
      <c r="L254" s="30">
        <f t="shared" si="86"/>
        <v>16248.645503999998</v>
      </c>
      <c r="M254" s="25">
        <f t="shared" si="71"/>
        <v>32497.291007999997</v>
      </c>
      <c r="N254" s="1">
        <v>32497.291007999997</v>
      </c>
    </row>
    <row r="255" spans="1:14" ht="30" hidden="1">
      <c r="A255" s="1" t="str">
        <f t="shared" si="72"/>
        <v>Tipo V16 (1700 x 2100 mm): Ventana corrediza a 90º [VentV16]</v>
      </c>
      <c r="B255" s="1" t="s">
        <v>770</v>
      </c>
      <c r="C255" s="26" t="s">
        <v>771</v>
      </c>
      <c r="D255" s="26" t="s">
        <v>27</v>
      </c>
      <c r="E255" s="27" t="s">
        <v>772</v>
      </c>
      <c r="F255" s="26" t="s">
        <v>103</v>
      </c>
      <c r="G255" s="28">
        <v>18</v>
      </c>
      <c r="H255" s="29" t="e">
        <f t="shared" si="84"/>
        <v>#VALUE!</v>
      </c>
      <c r="I255" s="29" t="e">
        <f t="shared" si="85"/>
        <v>#VALUE!</v>
      </c>
      <c r="J255" s="29" t="e">
        <f>+SUMIFS([1]BD!$I$6:$I$56591,[1]BD!$E$6:$E$56591,$J$5,[1]BD!$B$6:$B$56591,A255,[1]BD!$A$6:$A$56591,$A$237)</f>
        <v>#VALUE!</v>
      </c>
      <c r="K255" s="29" t="e">
        <f t="shared" si="83"/>
        <v>#VALUE!</v>
      </c>
      <c r="L255" s="30">
        <f t="shared" si="86"/>
        <v>37815.880283999999</v>
      </c>
      <c r="M255" s="25">
        <f t="shared" si="71"/>
        <v>680685.84511200001</v>
      </c>
      <c r="N255" s="1">
        <v>680685.84511200001</v>
      </c>
    </row>
    <row r="256" spans="1:14" ht="30" hidden="1">
      <c r="A256" s="1" t="str">
        <f t="shared" si="72"/>
        <v>Tipo V17 (5670 x 1300 mm): Ventana corrediza a 90º [VentV17]</v>
      </c>
      <c r="B256" s="1" t="s">
        <v>773</v>
      </c>
      <c r="C256" s="26" t="s">
        <v>774</v>
      </c>
      <c r="D256" s="26" t="s">
        <v>27</v>
      </c>
      <c r="E256" s="27" t="s">
        <v>775</v>
      </c>
      <c r="F256" s="26" t="s">
        <v>103</v>
      </c>
      <c r="G256" s="28">
        <v>1</v>
      </c>
      <c r="H256" s="29" t="e">
        <f t="shared" si="84"/>
        <v>#VALUE!</v>
      </c>
      <c r="I256" s="29" t="e">
        <f t="shared" si="85"/>
        <v>#VALUE!</v>
      </c>
      <c r="J256" s="29" t="e">
        <f>+SUMIFS([1]BD!$I$6:$I$56591,[1]BD!$E$6:$E$56591,$J$5,[1]BD!$B$6:$B$56591,A256,[1]BD!$A$6:$A$56591,$A$237)</f>
        <v>#VALUE!</v>
      </c>
      <c r="K256" s="29" t="e">
        <f t="shared" si="83"/>
        <v>#VALUE!</v>
      </c>
      <c r="L256" s="30">
        <f t="shared" si="86"/>
        <v>67031.728217999989</v>
      </c>
      <c r="M256" s="25">
        <f t="shared" si="71"/>
        <v>67031.728217999989</v>
      </c>
      <c r="N256" s="1">
        <v>67031.728217999989</v>
      </c>
    </row>
    <row r="257" spans="1:14" ht="30" hidden="1">
      <c r="A257" s="1" t="str">
        <f t="shared" si="72"/>
        <v>Tipo V18 (4910 x 1300 mm): Ventana corrediza a 90º [VentV18]</v>
      </c>
      <c r="B257" s="1" t="s">
        <v>776</v>
      </c>
      <c r="C257" s="26" t="s">
        <v>777</v>
      </c>
      <c r="D257" s="26" t="s">
        <v>27</v>
      </c>
      <c r="E257" s="27" t="s">
        <v>778</v>
      </c>
      <c r="F257" s="26" t="s">
        <v>103</v>
      </c>
      <c r="G257" s="28">
        <v>1</v>
      </c>
      <c r="H257" s="29" t="e">
        <f t="shared" si="84"/>
        <v>#VALUE!</v>
      </c>
      <c r="I257" s="29" t="e">
        <f t="shared" si="85"/>
        <v>#VALUE!</v>
      </c>
      <c r="J257" s="29" t="e">
        <f>+SUMIFS([1]BD!$I$6:$I$56591,[1]BD!$E$6:$E$56591,$J$5,[1]BD!$B$6:$B$56591,A257,[1]BD!$A$6:$A$56591,$A$237)</f>
        <v>#VALUE!</v>
      </c>
      <c r="K257" s="29" t="e">
        <f t="shared" si="83"/>
        <v>#VALUE!</v>
      </c>
      <c r="L257" s="30">
        <f t="shared" si="86"/>
        <v>61250.426873999997</v>
      </c>
      <c r="M257" s="25">
        <f t="shared" si="71"/>
        <v>61250.426873999997</v>
      </c>
      <c r="N257" s="1">
        <v>61250.426873999997</v>
      </c>
    </row>
    <row r="258" spans="1:14" ht="15" hidden="1">
      <c r="A258" s="1" t="str">
        <f t="shared" si="72"/>
        <v>Tipo Pa1 (850 x 2100 mm): Puerta rebatir [PuertaPa1]</v>
      </c>
      <c r="B258" s="1" t="s">
        <v>779</v>
      </c>
      <c r="C258" s="26" t="s">
        <v>780</v>
      </c>
      <c r="D258" s="26" t="s">
        <v>27</v>
      </c>
      <c r="E258" s="27" t="s">
        <v>781</v>
      </c>
      <c r="F258" s="26" t="s">
        <v>103</v>
      </c>
      <c r="G258" s="28">
        <v>14</v>
      </c>
      <c r="H258" s="29" t="e">
        <f t="shared" si="84"/>
        <v>#VALUE!</v>
      </c>
      <c r="I258" s="29" t="e">
        <f t="shared" si="85"/>
        <v>#VALUE!</v>
      </c>
      <c r="J258" s="29" t="e">
        <f>+SUMIFS([1]BD!$I$6:$I$56591,[1]BD!$E$6:$E$56591,$J$5,[1]BD!$B$6:$B$56591,A258,[1]BD!$A$6:$A$56591,$A$237)</f>
        <v>#VALUE!</v>
      </c>
      <c r="K258" s="29" t="e">
        <f t="shared" si="83"/>
        <v>#VALUE!</v>
      </c>
      <c r="L258" s="30">
        <f t="shared" si="86"/>
        <v>27889.233371999995</v>
      </c>
      <c r="M258" s="25">
        <f t="shared" si="71"/>
        <v>390449.26720799995</v>
      </c>
      <c r="N258" s="1">
        <v>390449.26720799995</v>
      </c>
    </row>
    <row r="259" spans="1:14" ht="15" hidden="1">
      <c r="A259" s="1" t="str">
        <f t="shared" si="72"/>
        <v>Tipo Pa3 (660 x 2050 mm): Puerta rebatir [PuertaPa3]</v>
      </c>
      <c r="B259" s="1" t="s">
        <v>782</v>
      </c>
      <c r="C259" s="26" t="s">
        <v>783</v>
      </c>
      <c r="D259" s="26" t="s">
        <v>27</v>
      </c>
      <c r="E259" s="27" t="s">
        <v>784</v>
      </c>
      <c r="F259" s="26" t="s">
        <v>103</v>
      </c>
      <c r="G259" s="28">
        <v>1</v>
      </c>
      <c r="H259" s="29" t="e">
        <f t="shared" si="84"/>
        <v>#VALUE!</v>
      </c>
      <c r="I259" s="29" t="e">
        <f t="shared" si="85"/>
        <v>#VALUE!</v>
      </c>
      <c r="J259" s="29" t="e">
        <f>+SUMIFS([1]BD!$I$6:$I$56591,[1]BD!$E$6:$E$56591,$J$5,[1]BD!$B$6:$B$56591,A259,[1]BD!$A$6:$A$56591,$A$237)</f>
        <v>#VALUE!</v>
      </c>
      <c r="K259" s="29" t="e">
        <f t="shared" si="83"/>
        <v>#VALUE!</v>
      </c>
      <c r="L259" s="30">
        <f t="shared" si="86"/>
        <v>36578.515427999999</v>
      </c>
      <c r="M259" s="25">
        <f t="shared" si="71"/>
        <v>36578.515427999999</v>
      </c>
      <c r="N259" s="1">
        <v>36578.515427999999</v>
      </c>
    </row>
    <row r="260" spans="1:14" ht="15" hidden="1">
      <c r="A260" s="1" t="str">
        <f t="shared" si="72"/>
        <v>Tipo Pa4 (660 x 2050 mm): Puerta rebatir [PuertaPa4]</v>
      </c>
      <c r="B260" s="1" t="s">
        <v>785</v>
      </c>
      <c r="C260" s="26" t="s">
        <v>786</v>
      </c>
      <c r="D260" s="26" t="s">
        <v>27</v>
      </c>
      <c r="E260" s="27" t="s">
        <v>787</v>
      </c>
      <c r="F260" s="26" t="s">
        <v>103</v>
      </c>
      <c r="G260" s="28">
        <v>1</v>
      </c>
      <c r="H260" s="29" t="e">
        <f t="shared" si="84"/>
        <v>#VALUE!</v>
      </c>
      <c r="I260" s="29" t="e">
        <f t="shared" si="85"/>
        <v>#VALUE!</v>
      </c>
      <c r="J260" s="29" t="e">
        <f>+SUMIFS([1]BD!$I$6:$I$56591,[1]BD!$E$6:$E$56591,$J$5,[1]BD!$B$6:$B$56591,A260,[1]BD!$A$6:$A$56591,$A$237)</f>
        <v>#VALUE!</v>
      </c>
      <c r="K260" s="29" t="e">
        <f t="shared" si="83"/>
        <v>#VALUE!</v>
      </c>
      <c r="L260" s="30">
        <f t="shared" si="86"/>
        <v>36578.515427999999</v>
      </c>
      <c r="M260" s="25">
        <f t="shared" si="71"/>
        <v>36578.515427999999</v>
      </c>
      <c r="N260" s="1">
        <v>36578.515427999999</v>
      </c>
    </row>
    <row r="261" spans="1:14" ht="15" hidden="1">
      <c r="A261" s="1" t="str">
        <f t="shared" si="72"/>
        <v>Tipo PV1 (2540 x 2100 mm): Puerta corrediza [PuertaPV1]</v>
      </c>
      <c r="B261" s="1" t="s">
        <v>788</v>
      </c>
      <c r="C261" s="26" t="s">
        <v>789</v>
      </c>
      <c r="D261" s="26" t="s">
        <v>27</v>
      </c>
      <c r="E261" s="27" t="s">
        <v>790</v>
      </c>
      <c r="F261" s="26" t="s">
        <v>103</v>
      </c>
      <c r="G261" s="28">
        <v>16</v>
      </c>
      <c r="H261" s="29" t="e">
        <f t="shared" si="84"/>
        <v>#VALUE!</v>
      </c>
      <c r="I261" s="29" t="e">
        <f t="shared" si="85"/>
        <v>#VALUE!</v>
      </c>
      <c r="J261" s="29" t="e">
        <f>+SUMIFS([1]BD!$I$6:$I$56591,[1]BD!$E$6:$E$56591,$J$5,[1]BD!$B$6:$B$56591,A261,[1]BD!$A$6:$A$56591,$A$237)</f>
        <v>#VALUE!</v>
      </c>
      <c r="K261" s="29" t="e">
        <f t="shared" si="83"/>
        <v>#VALUE!</v>
      </c>
      <c r="L261" s="30">
        <f t="shared" si="86"/>
        <v>43045.219853999995</v>
      </c>
      <c r="M261" s="25">
        <f t="shared" si="71"/>
        <v>688723.51766399993</v>
      </c>
      <c r="N261" s="1">
        <v>688723.51766399993</v>
      </c>
    </row>
    <row r="262" spans="1:14" ht="15" hidden="1">
      <c r="A262" s="1" t="str">
        <f t="shared" si="72"/>
        <v>Tipo PV2 (1600 x 2100 mm): Puerta corrediza [PuertaPV2]</v>
      </c>
      <c r="B262" s="1" t="s">
        <v>791</v>
      </c>
      <c r="C262" s="26" t="s">
        <v>792</v>
      </c>
      <c r="D262" s="26" t="s">
        <v>27</v>
      </c>
      <c r="E262" s="27" t="s">
        <v>793</v>
      </c>
      <c r="F262" s="26" t="s">
        <v>103</v>
      </c>
      <c r="G262" s="28">
        <v>36</v>
      </c>
      <c r="H262" s="29" t="e">
        <f t="shared" si="84"/>
        <v>#VALUE!</v>
      </c>
      <c r="I262" s="29" t="e">
        <f t="shared" si="85"/>
        <v>#VALUE!</v>
      </c>
      <c r="J262" s="29" t="e">
        <f>+SUMIFS([1]BD!$I$6:$I$56591,[1]BD!$E$6:$E$56591,$J$5,[1]BD!$B$6:$B$56591,A262,[1]BD!$A$6:$A$56591,$A$237)</f>
        <v>#VALUE!</v>
      </c>
      <c r="K262" s="29" t="e">
        <f t="shared" si="83"/>
        <v>#VALUE!</v>
      </c>
      <c r="L262" s="30">
        <f t="shared" si="86"/>
        <v>29325.893688</v>
      </c>
      <c r="M262" s="25">
        <f t="shared" ref="M262:M325" si="87">G262*L262</f>
        <v>1055732.172768</v>
      </c>
      <c r="N262" s="1">
        <v>1055732.172768</v>
      </c>
    </row>
    <row r="263" spans="1:14" ht="15" hidden="1">
      <c r="A263" s="1" t="str">
        <f t="shared" si="72"/>
        <v>Tipo PV4 (3650 x 2100 mm): Puerta corrediza [PuertaPV4]</v>
      </c>
      <c r="B263" s="1" t="s">
        <v>794</v>
      </c>
      <c r="C263" s="26" t="s">
        <v>795</v>
      </c>
      <c r="D263" s="26" t="s">
        <v>27</v>
      </c>
      <c r="E263" s="27" t="s">
        <v>796</v>
      </c>
      <c r="F263" s="26" t="s">
        <v>103</v>
      </c>
      <c r="G263" s="28">
        <v>2</v>
      </c>
      <c r="H263" s="29" t="e">
        <f t="shared" si="84"/>
        <v>#VALUE!</v>
      </c>
      <c r="I263" s="29" t="e">
        <f t="shared" si="85"/>
        <v>#VALUE!</v>
      </c>
      <c r="J263" s="29" t="e">
        <f>+SUMIFS([1]BD!$I$6:$I$56591,[1]BD!$E$6:$E$56591,$J$5,[1]BD!$B$6:$B$56591,A263,[1]BD!$A$6:$A$56591,$A$237)</f>
        <v>#VALUE!</v>
      </c>
      <c r="K263" s="29" t="e">
        <f t="shared" si="83"/>
        <v>#VALUE!</v>
      </c>
      <c r="L263" s="30">
        <f t="shared" si="86"/>
        <v>66803.838191999996</v>
      </c>
      <c r="M263" s="25">
        <f t="shared" si="87"/>
        <v>133607.67638399999</v>
      </c>
      <c r="N263" s="1">
        <v>133607.67638399999</v>
      </c>
    </row>
    <row r="264" spans="1:14" ht="15" hidden="1">
      <c r="A264" s="1" t="str">
        <f t="shared" si="72"/>
        <v>Tipo PV5 (2500 x 2100 mm): Puerta corrediza [PuertaPV5]</v>
      </c>
      <c r="B264" s="1" t="s">
        <v>797</v>
      </c>
      <c r="C264" s="26" t="s">
        <v>798</v>
      </c>
      <c r="D264" s="26" t="s">
        <v>27</v>
      </c>
      <c r="E264" s="27" t="s">
        <v>799</v>
      </c>
      <c r="F264" s="26" t="s">
        <v>103</v>
      </c>
      <c r="G264" s="28">
        <v>6</v>
      </c>
      <c r="H264" s="29" t="e">
        <f t="shared" si="84"/>
        <v>#VALUE!</v>
      </c>
      <c r="I264" s="29" t="e">
        <f t="shared" si="85"/>
        <v>#VALUE!</v>
      </c>
      <c r="J264" s="29" t="e">
        <f>+SUMIFS([1]BD!$I$6:$I$56591,[1]BD!$E$6:$E$56591,$J$5,[1]BD!$B$6:$B$56591,A264,[1]BD!$A$6:$A$56591,$A$237)</f>
        <v>#VALUE!</v>
      </c>
      <c r="K264" s="29" t="e">
        <f t="shared" si="83"/>
        <v>#VALUE!</v>
      </c>
      <c r="L264" s="30">
        <f t="shared" si="86"/>
        <v>42677.823005999991</v>
      </c>
      <c r="M264" s="25">
        <f t="shared" si="87"/>
        <v>256066.93803599995</v>
      </c>
      <c r="N264" s="1">
        <v>256066.93803599995</v>
      </c>
    </row>
    <row r="265" spans="1:14" ht="15" hidden="1">
      <c r="A265" s="1" t="str">
        <f t="shared" si="72"/>
        <v>Tipo PV6 (1800 x 2100 mm): Puerta corrediza [PuertaPV6]</v>
      </c>
      <c r="B265" s="1" t="s">
        <v>800</v>
      </c>
      <c r="C265" s="26" t="s">
        <v>801</v>
      </c>
      <c r="D265" s="26" t="s">
        <v>27</v>
      </c>
      <c r="E265" s="27" t="s">
        <v>802</v>
      </c>
      <c r="F265" s="26" t="s">
        <v>103</v>
      </c>
      <c r="G265" s="28">
        <v>12</v>
      </c>
      <c r="H265" s="29" t="e">
        <f t="shared" si="84"/>
        <v>#VALUE!</v>
      </c>
      <c r="I265" s="29" t="e">
        <f t="shared" si="85"/>
        <v>#VALUE!</v>
      </c>
      <c r="J265" s="29" t="e">
        <f>+SUMIFS([1]BD!$I$6:$I$56591,[1]BD!$E$6:$E$56591,$J$5,[1]BD!$B$6:$B$56591,A265,[1]BD!$A$6:$A$56591,$A$237)</f>
        <v>#VALUE!</v>
      </c>
      <c r="K265" s="29" t="e">
        <f t="shared" si="83"/>
        <v>#VALUE!</v>
      </c>
      <c r="L265" s="30">
        <f t="shared" si="86"/>
        <v>31288.520718</v>
      </c>
      <c r="M265" s="25">
        <f t="shared" si="87"/>
        <v>375462.248616</v>
      </c>
      <c r="N265" s="1">
        <v>375462.248616</v>
      </c>
    </row>
    <row r="266" spans="1:14" ht="15" hidden="1">
      <c r="A266" s="1" t="str">
        <f t="shared" si="72"/>
        <v>Tipo PV7 (4220 x 2100 mm): Puerta corrediza [PuertaPV7]</v>
      </c>
      <c r="B266" s="1" t="s">
        <v>803</v>
      </c>
      <c r="C266" s="26" t="s">
        <v>804</v>
      </c>
      <c r="D266" s="26" t="s">
        <v>27</v>
      </c>
      <c r="E266" s="27" t="s">
        <v>805</v>
      </c>
      <c r="F266" s="26" t="s">
        <v>103</v>
      </c>
      <c r="G266" s="28">
        <v>15</v>
      </c>
      <c r="H266" s="29" t="e">
        <f t="shared" si="84"/>
        <v>#VALUE!</v>
      </c>
      <c r="I266" s="29" t="e">
        <f t="shared" si="85"/>
        <v>#VALUE!</v>
      </c>
      <c r="J266" s="29" t="e">
        <f>+SUMIFS([1]BD!$I$6:$I$56591,[1]BD!$E$6:$E$56591,$J$5,[1]BD!$B$6:$B$56591,A266,[1]BD!$A$6:$A$56591,$A$237)</f>
        <v>#VALUE!</v>
      </c>
      <c r="K266" s="29" t="e">
        <f t="shared" si="83"/>
        <v>#VALUE!</v>
      </c>
      <c r="L266" s="30">
        <f t="shared" si="86"/>
        <v>75441.996629999994</v>
      </c>
      <c r="M266" s="25">
        <f t="shared" si="87"/>
        <v>1131629.94945</v>
      </c>
      <c r="N266" s="1">
        <v>1131629.94945</v>
      </c>
    </row>
    <row r="267" spans="1:14" ht="15" hidden="1">
      <c r="A267" s="1" t="str">
        <f t="shared" si="72"/>
        <v>Tipo PV8 (6050 x 2100 mm): Puerta corrediza [PuertaPV8]</v>
      </c>
      <c r="B267" s="1" t="s">
        <v>806</v>
      </c>
      <c r="C267" s="26" t="s">
        <v>807</v>
      </c>
      <c r="D267" s="26" t="s">
        <v>27</v>
      </c>
      <c r="E267" s="27" t="s">
        <v>808</v>
      </c>
      <c r="F267" s="26" t="s">
        <v>103</v>
      </c>
      <c r="G267" s="28">
        <v>1</v>
      </c>
      <c r="H267" s="29" t="e">
        <f t="shared" si="84"/>
        <v>#VALUE!</v>
      </c>
      <c r="I267" s="29" t="e">
        <f t="shared" si="85"/>
        <v>#VALUE!</v>
      </c>
      <c r="J267" s="29" t="e">
        <f>+SUMIFS([1]BD!$I$6:$I$56591,[1]BD!$E$6:$E$56591,$J$5,[1]BD!$B$6:$B$56591,A267,[1]BD!$A$6:$A$56591,$A$237)</f>
        <v>#VALUE!</v>
      </c>
      <c r="K267" s="29" t="e">
        <f t="shared" si="83"/>
        <v>#VALUE!</v>
      </c>
      <c r="L267" s="30">
        <f t="shared" si="86"/>
        <v>104290.447716</v>
      </c>
      <c r="M267" s="25">
        <f t="shared" si="87"/>
        <v>104290.447716</v>
      </c>
      <c r="N267" s="1">
        <v>104290.447716</v>
      </c>
    </row>
    <row r="268" spans="1:14" ht="15" hidden="1">
      <c r="A268" s="1" t="str">
        <f t="shared" si="72"/>
        <v>Tipo PV9 (2300 x 2100 mm): Puerta corrediza [PuertaPV9]</v>
      </c>
      <c r="B268" s="1" t="s">
        <v>809</v>
      </c>
      <c r="C268" s="26" t="s">
        <v>810</v>
      </c>
      <c r="D268" s="26" t="s">
        <v>27</v>
      </c>
      <c r="E268" s="27" t="s">
        <v>811</v>
      </c>
      <c r="F268" s="26" t="s">
        <v>103</v>
      </c>
      <c r="G268" s="28">
        <v>2</v>
      </c>
      <c r="H268" s="29" t="e">
        <f t="shared" si="84"/>
        <v>#VALUE!</v>
      </c>
      <c r="I268" s="29" t="e">
        <f t="shared" si="85"/>
        <v>#VALUE!</v>
      </c>
      <c r="J268" s="29" t="e">
        <f>+SUMIFS([1]BD!$I$6:$I$56591,[1]BD!$E$6:$E$56591,$J$5,[1]BD!$B$6:$B$56591,A268,[1]BD!$A$6:$A$56591,$A$237)</f>
        <v>#VALUE!</v>
      </c>
      <c r="K268" s="29" t="e">
        <f t="shared" si="83"/>
        <v>#VALUE!</v>
      </c>
      <c r="L268" s="30">
        <f t="shared" si="86"/>
        <v>41006.340647999998</v>
      </c>
      <c r="M268" s="25">
        <f t="shared" si="87"/>
        <v>82012.681295999995</v>
      </c>
      <c r="N268" s="1">
        <v>82012.681295999995</v>
      </c>
    </row>
    <row r="269" spans="1:14" ht="30" hidden="1">
      <c r="A269" s="1" t="str">
        <f t="shared" si="72"/>
        <v>Tipo PV10 (3280 x 2400 mm): Ventana corrediza [PuertaPV10]</v>
      </c>
      <c r="B269" s="1" t="s">
        <v>812</v>
      </c>
      <c r="C269" s="26" t="s">
        <v>813</v>
      </c>
      <c r="D269" s="26" t="s">
        <v>27</v>
      </c>
      <c r="E269" s="27" t="s">
        <v>814</v>
      </c>
      <c r="F269" s="26" t="s">
        <v>103</v>
      </c>
      <c r="G269" s="28">
        <v>1</v>
      </c>
      <c r="H269" s="29" t="e">
        <f t="shared" si="84"/>
        <v>#VALUE!</v>
      </c>
      <c r="I269" s="29" t="e">
        <f t="shared" si="85"/>
        <v>#VALUE!</v>
      </c>
      <c r="J269" s="29" t="e">
        <f>+SUMIFS([1]BD!$I$6:$I$56591,[1]BD!$E$6:$E$56591,$J$5,[1]BD!$B$6:$B$56591,A269,[1]BD!$A$6:$A$56591,$A$237)</f>
        <v>#VALUE!</v>
      </c>
      <c r="K269" s="29" t="e">
        <f t="shared" si="83"/>
        <v>#VALUE!</v>
      </c>
      <c r="L269" s="30">
        <f t="shared" si="86"/>
        <v>62457.464159999996</v>
      </c>
      <c r="M269" s="25">
        <f t="shared" si="87"/>
        <v>62457.464159999996</v>
      </c>
      <c r="N269" s="1">
        <v>62457.464159999996</v>
      </c>
    </row>
    <row r="270" spans="1:14" ht="15" hidden="1">
      <c r="A270" s="1" t="str">
        <f t="shared" si="72"/>
        <v>Tipo V12 (3310 x 2100 mm): Ventana corrediza [PuertaPV12]</v>
      </c>
      <c r="B270" s="1" t="s">
        <v>815</v>
      </c>
      <c r="C270" s="26" t="s">
        <v>816</v>
      </c>
      <c r="D270" s="26" t="s">
        <v>27</v>
      </c>
      <c r="E270" s="27" t="s">
        <v>817</v>
      </c>
      <c r="F270" s="26" t="s">
        <v>103</v>
      </c>
      <c r="G270" s="28">
        <v>16</v>
      </c>
      <c r="H270" s="29" t="e">
        <f t="shared" si="84"/>
        <v>#VALUE!</v>
      </c>
      <c r="I270" s="29" t="e">
        <f t="shared" si="85"/>
        <v>#VALUE!</v>
      </c>
      <c r="J270" s="29" t="e">
        <f>+SUMIFS([1]BD!$I$6:$I$56591,[1]BD!$E$6:$E$56591,$J$5,[1]BD!$B$6:$B$56591,A270,[1]BD!$A$6:$A$56591,$A$237)</f>
        <v>#VALUE!</v>
      </c>
      <c r="K270" s="29" t="e">
        <f t="shared" si="83"/>
        <v>#VALUE!</v>
      </c>
      <c r="L270" s="30">
        <f t="shared" si="86"/>
        <v>56327.829011999995</v>
      </c>
      <c r="M270" s="25">
        <f t="shared" si="87"/>
        <v>901245.26419199992</v>
      </c>
      <c r="N270" s="1">
        <v>901245.26419199992</v>
      </c>
    </row>
    <row r="271" spans="1:14" ht="15" hidden="1">
      <c r="A271" s="1" t="str">
        <f t="shared" si="72"/>
        <v xml:space="preserve">  [PuertaPVQ]</v>
      </c>
      <c r="B271" s="1" t="s">
        <v>818</v>
      </c>
      <c r="C271" s="26" t="s">
        <v>819</v>
      </c>
      <c r="D271" s="26" t="s">
        <v>27</v>
      </c>
      <c r="E271" s="27" t="s">
        <v>820</v>
      </c>
      <c r="F271" s="26" t="s">
        <v>103</v>
      </c>
      <c r="G271" s="28">
        <v>0</v>
      </c>
      <c r="J271" s="29" t="e">
        <f>+SUMIFS([1]BD!$I$6:$I$56591,[1]BD!$E$6:$E$56591,$J$5,[1]BD!$B$6:$B$56591,A271,[1]BD!$A$6:$A$56591,$A$237)</f>
        <v>#VALUE!</v>
      </c>
      <c r="K271" s="29" t="e">
        <f t="shared" si="83"/>
        <v>#VALUE!</v>
      </c>
      <c r="L271" s="30"/>
      <c r="M271" s="25">
        <f t="shared" si="87"/>
        <v>0</v>
      </c>
    </row>
    <row r="272" spans="1:14" ht="15" hidden="1">
      <c r="A272" s="1" t="str">
        <f t="shared" si="72"/>
        <v xml:space="preserve">  [PuertaPVP]</v>
      </c>
      <c r="B272" s="1" t="s">
        <v>821</v>
      </c>
      <c r="C272" s="26" t="s">
        <v>822</v>
      </c>
      <c r="D272" s="26" t="s">
        <v>27</v>
      </c>
      <c r="E272" s="27" t="s">
        <v>820</v>
      </c>
      <c r="F272" s="26" t="s">
        <v>103</v>
      </c>
      <c r="G272" s="28">
        <v>0</v>
      </c>
      <c r="J272" s="29" t="e">
        <f>+SUMIFS([1]BD!$I$6:$I$56591,[1]BD!$E$6:$E$56591,$J$5,[1]BD!$B$6:$B$56591,A272,[1]BD!$A$6:$A$56591,$A$237)</f>
        <v>#VALUE!</v>
      </c>
      <c r="K272" s="29" t="e">
        <f t="shared" si="83"/>
        <v>#VALUE!</v>
      </c>
      <c r="L272" s="30"/>
      <c r="M272" s="25">
        <f t="shared" si="87"/>
        <v>0</v>
      </c>
    </row>
    <row r="273" spans="1:14" ht="15" hidden="1">
      <c r="A273" s="1" t="str">
        <f t="shared" ref="A273:A341" si="88">E273&amp;" ["&amp;C273&amp;"]"</f>
        <v xml:space="preserve">  [PuertaPa2]</v>
      </c>
      <c r="B273" s="1" t="s">
        <v>823</v>
      </c>
      <c r="C273" s="26" t="s">
        <v>824</v>
      </c>
      <c r="D273" s="26" t="s">
        <v>27</v>
      </c>
      <c r="E273" s="27" t="s">
        <v>820</v>
      </c>
      <c r="F273" s="26" t="s">
        <v>103</v>
      </c>
      <c r="G273" s="28">
        <v>0</v>
      </c>
      <c r="J273" s="29" t="e">
        <f>+SUMIFS([1]BD!$I$6:$I$56591,[1]BD!$E$6:$E$56591,$J$5,[1]BD!$B$6:$B$56591,A273,[1]BD!$A$6:$A$56591,$A$237)</f>
        <v>#VALUE!</v>
      </c>
      <c r="K273" s="29" t="e">
        <f t="shared" si="83"/>
        <v>#VALUE!</v>
      </c>
      <c r="L273" s="30"/>
      <c r="M273" s="25">
        <f t="shared" si="87"/>
        <v>0</v>
      </c>
    </row>
    <row r="274" spans="1:14" ht="15" hidden="1">
      <c r="A274" s="1" t="str">
        <f t="shared" si="88"/>
        <v xml:space="preserve">  [PanoFijo4]</v>
      </c>
      <c r="B274" s="1" t="s">
        <v>825</v>
      </c>
      <c r="C274" s="26" t="s">
        <v>826</v>
      </c>
      <c r="D274" s="26" t="s">
        <v>27</v>
      </c>
      <c r="E274" s="27" t="s">
        <v>820</v>
      </c>
      <c r="F274" s="26" t="s">
        <v>103</v>
      </c>
      <c r="G274" s="28">
        <v>0</v>
      </c>
      <c r="J274" s="29" t="e">
        <f>+SUMIFS([1]BD!$I$6:$I$56591,[1]BD!$E$6:$E$56591,$J$5,[1]BD!$B$6:$B$56591,A274,[1]BD!$A$6:$A$56591,$A$237)</f>
        <v>#VALUE!</v>
      </c>
      <c r="K274" s="29" t="e">
        <f t="shared" si="83"/>
        <v>#VALUE!</v>
      </c>
      <c r="L274" s="30"/>
      <c r="M274" s="25">
        <f t="shared" si="87"/>
        <v>0</v>
      </c>
    </row>
    <row r="275" spans="1:14" ht="15" hidden="1">
      <c r="A275" s="1" t="str">
        <f t="shared" si="88"/>
        <v xml:space="preserve">  [PañoFijo5]</v>
      </c>
      <c r="B275" s="1" t="s">
        <v>827</v>
      </c>
      <c r="C275" s="26" t="s">
        <v>828</v>
      </c>
      <c r="D275" s="26" t="s">
        <v>27</v>
      </c>
      <c r="E275" s="27" t="s">
        <v>820</v>
      </c>
      <c r="F275" s="26" t="s">
        <v>103</v>
      </c>
      <c r="G275" s="28">
        <v>0</v>
      </c>
      <c r="J275" s="29" t="e">
        <f>+SUMIFS([1]BD!$I$6:$I$56591,[1]BD!$E$6:$E$56591,$J$5,[1]BD!$B$6:$B$56591,A275,[1]BD!$A$6:$A$56591,$A$237)</f>
        <v>#VALUE!</v>
      </c>
      <c r="K275" s="29" t="e">
        <f t="shared" si="83"/>
        <v>#VALUE!</v>
      </c>
      <c r="L275" s="30"/>
      <c r="M275" s="25">
        <f t="shared" si="87"/>
        <v>0</v>
      </c>
    </row>
    <row r="276" spans="1:14" ht="15" hidden="1">
      <c r="A276" s="1" t="str">
        <f t="shared" si="88"/>
        <v xml:space="preserve">  [PañoFijo1]</v>
      </c>
      <c r="B276" s="1" t="s">
        <v>829</v>
      </c>
      <c r="C276" s="26" t="s">
        <v>830</v>
      </c>
      <c r="D276" s="26" t="s">
        <v>27</v>
      </c>
      <c r="E276" s="27" t="s">
        <v>820</v>
      </c>
      <c r="F276" s="26" t="s">
        <v>103</v>
      </c>
      <c r="G276" s="28">
        <v>0</v>
      </c>
      <c r="J276" s="29" t="e">
        <f>+SUMIFS([1]BD!$I$6:$I$56591,[1]BD!$E$6:$E$56591,$J$5,[1]BD!$B$6:$B$56591,A276,[1]BD!$A$6:$A$56591,$A$237)</f>
        <v>#VALUE!</v>
      </c>
      <c r="K276" s="29" t="e">
        <f t="shared" si="83"/>
        <v>#VALUE!</v>
      </c>
      <c r="L276" s="30"/>
      <c r="M276" s="25">
        <f t="shared" si="87"/>
        <v>0</v>
      </c>
    </row>
    <row r="277" spans="1:14" ht="15" hidden="1">
      <c r="A277" s="1" t="str">
        <f t="shared" si="88"/>
        <v xml:space="preserve">  [Pañoijo2]</v>
      </c>
      <c r="B277" s="1" t="s">
        <v>831</v>
      </c>
      <c r="C277" s="26" t="s">
        <v>832</v>
      </c>
      <c r="D277" s="26" t="s">
        <v>27</v>
      </c>
      <c r="E277" s="27" t="s">
        <v>820</v>
      </c>
      <c r="F277" s="26" t="s">
        <v>103</v>
      </c>
      <c r="G277" s="28">
        <v>0</v>
      </c>
      <c r="J277" s="29" t="e">
        <f>+SUMIFS([1]BD!$I$6:$I$56591,[1]BD!$E$6:$E$56591,$J$5,[1]BD!$B$6:$B$56591,A277,[1]BD!$A$6:$A$56591,$A$237)</f>
        <v>#VALUE!</v>
      </c>
      <c r="K277" s="29" t="e">
        <f t="shared" si="83"/>
        <v>#VALUE!</v>
      </c>
      <c r="L277" s="30"/>
      <c r="M277" s="25">
        <f t="shared" si="87"/>
        <v>0</v>
      </c>
    </row>
    <row r="278" spans="1:14" ht="15" hidden="1">
      <c r="A278" s="1" t="str">
        <f t="shared" si="88"/>
        <v xml:space="preserve">  [PañoFijo3]</v>
      </c>
      <c r="B278" s="1" t="s">
        <v>833</v>
      </c>
      <c r="C278" s="26" t="s">
        <v>834</v>
      </c>
      <c r="D278" s="26" t="s">
        <v>27</v>
      </c>
      <c r="E278" s="27" t="s">
        <v>820</v>
      </c>
      <c r="F278" s="26" t="s">
        <v>103</v>
      </c>
      <c r="G278" s="28">
        <v>0</v>
      </c>
      <c r="J278" s="29" t="e">
        <f>+SUMIFS([1]BD!$I$6:$I$56591,[1]BD!$E$6:$E$56591,$J$5,[1]BD!$B$6:$B$56591,A278,[1]BD!$A$6:$A$56591,$A$237)</f>
        <v>#VALUE!</v>
      </c>
      <c r="K278" s="29" t="e">
        <f t="shared" si="83"/>
        <v>#VALUE!</v>
      </c>
      <c r="L278" s="30"/>
      <c r="M278" s="25">
        <f t="shared" si="87"/>
        <v>0</v>
      </c>
    </row>
    <row r="279" spans="1:14" ht="15" hidden="1">
      <c r="A279" s="1" t="str">
        <f t="shared" si="88"/>
        <v>CARPINTERIA MENOR, VIDRIOS  Y ESPEJOS [021]</v>
      </c>
      <c r="B279" s="18" t="s">
        <v>835</v>
      </c>
      <c r="C279" s="19" t="s">
        <v>836</v>
      </c>
      <c r="D279" s="19" t="s">
        <v>22</v>
      </c>
      <c r="E279" s="20" t="s">
        <v>837</v>
      </c>
      <c r="F279" s="19" t="s">
        <v>24</v>
      </c>
      <c r="G279" s="21">
        <v>1</v>
      </c>
      <c r="H279" s="22"/>
      <c r="I279" s="22"/>
      <c r="J279" s="23"/>
      <c r="K279" s="23"/>
      <c r="L279" s="24">
        <f>ROUND(SUM(M280:M289),0)</f>
        <v>4559534</v>
      </c>
      <c r="M279" s="25">
        <f t="shared" si="87"/>
        <v>4559534</v>
      </c>
      <c r="N279" s="1">
        <v>0</v>
      </c>
    </row>
    <row r="280" spans="1:14" ht="15" hidden="1">
      <c r="A280" s="1" t="str">
        <f t="shared" si="88"/>
        <v>Carpinteria,Vidrios y Espejos MAT [03CA003001]</v>
      </c>
      <c r="B280" s="1" t="s">
        <v>838</v>
      </c>
      <c r="C280" s="26" t="s">
        <v>839</v>
      </c>
      <c r="D280" s="26" t="s">
        <v>27</v>
      </c>
      <c r="E280" s="27" t="s">
        <v>840</v>
      </c>
      <c r="F280" s="26" t="s">
        <v>90</v>
      </c>
      <c r="G280" s="28">
        <v>1</v>
      </c>
      <c r="H280" s="29" t="e">
        <f>+J280/G280</f>
        <v>#VALUE!</v>
      </c>
      <c r="I280" s="29" t="e">
        <f>+K280/G280</f>
        <v>#VALUE!</v>
      </c>
      <c r="J280" s="29" t="e">
        <f>+SUMIFS([1]BD!$I$6:$I$56591,[1]BD!$E$6:$E$56591,$J$5,[1]BD!$B$6:$B$56591,A280,[1]BD!$A$6:$A$56591,$A$279)</f>
        <v>#VALUE!</v>
      </c>
      <c r="K280" s="29" t="e">
        <f t="shared" ref="K280:K289" si="89">+M280-J280</f>
        <v>#VALUE!</v>
      </c>
      <c r="L280" s="30">
        <f>+N280/G280</f>
        <v>4559533.5240000002</v>
      </c>
      <c r="M280" s="25">
        <f t="shared" si="87"/>
        <v>4559533.5240000002</v>
      </c>
      <c r="N280" s="1">
        <v>4559533.5240000002</v>
      </c>
    </row>
    <row r="281" spans="1:14" ht="15" hidden="1">
      <c r="A281" s="1" t="str">
        <f t="shared" si="88"/>
        <v>Carpinteria,Vidrios y Espejos MO [03CA003100]</v>
      </c>
      <c r="B281" s="1" t="s">
        <v>841</v>
      </c>
      <c r="C281" s="26" t="s">
        <v>842</v>
      </c>
      <c r="D281" s="26" t="s">
        <v>27</v>
      </c>
      <c r="E281" s="27" t="s">
        <v>843</v>
      </c>
      <c r="F281" s="26" t="s">
        <v>90</v>
      </c>
      <c r="G281" s="28">
        <v>0</v>
      </c>
      <c r="J281" s="29" t="e">
        <f>+SUMIFS([1]BD!$I$6:$I$56591,[1]BD!$E$6:$E$56591,$J$5,[1]BD!$B$6:$B$56591,A281,[1]BD!$A$6:$A$56591,$A$279)</f>
        <v>#VALUE!</v>
      </c>
      <c r="K281" s="29" t="e">
        <f t="shared" si="89"/>
        <v>#VALUE!</v>
      </c>
      <c r="L281" s="30"/>
      <c r="M281" s="25">
        <f t="shared" si="87"/>
        <v>0</v>
      </c>
    </row>
    <row r="282" spans="1:14" ht="15" hidden="1">
      <c r="A282" s="1" t="str">
        <f t="shared" si="88"/>
        <v xml:space="preserve">  [VidrioBaranda]</v>
      </c>
      <c r="B282" s="1" t="s">
        <v>844</v>
      </c>
      <c r="C282" s="26" t="s">
        <v>845</v>
      </c>
      <c r="D282" s="26" t="s">
        <v>27</v>
      </c>
      <c r="E282" s="27" t="s">
        <v>820</v>
      </c>
      <c r="F282" s="26" t="s">
        <v>149</v>
      </c>
      <c r="G282" s="28">
        <v>0</v>
      </c>
      <c r="J282" s="29" t="e">
        <f>+SUMIFS([1]BD!$I$6:$I$56591,[1]BD!$E$6:$E$56591,$J$5,[1]BD!$B$6:$B$56591,A282,[1]BD!$A$6:$A$56591,$A$279)</f>
        <v>#VALUE!</v>
      </c>
      <c r="K282" s="29" t="e">
        <f t="shared" si="89"/>
        <v>#VALUE!</v>
      </c>
      <c r="L282" s="30"/>
      <c r="M282" s="25">
        <f t="shared" si="87"/>
        <v>0</v>
      </c>
    </row>
    <row r="283" spans="1:14" ht="15" hidden="1">
      <c r="A283" s="1" t="str">
        <f t="shared" si="88"/>
        <v>Puerta Placard tipo L1 [PuertaPL1]</v>
      </c>
      <c r="B283" s="1" t="s">
        <v>846</v>
      </c>
      <c r="C283" s="26" t="s">
        <v>696</v>
      </c>
      <c r="D283" s="26" t="s">
        <v>27</v>
      </c>
      <c r="E283" s="27" t="s">
        <v>697</v>
      </c>
      <c r="F283" s="26" t="s">
        <v>103</v>
      </c>
      <c r="G283" s="28">
        <v>0</v>
      </c>
      <c r="J283" s="29" t="e">
        <f>+SUMIFS([1]BD!$I$6:$I$56591,[1]BD!$E$6:$E$56591,$J$5,[1]BD!$B$6:$B$56591,A283,[1]BD!$A$6:$A$56591,$A$279)</f>
        <v>#VALUE!</v>
      </c>
      <c r="K283" s="29" t="e">
        <f t="shared" si="89"/>
        <v>#VALUE!</v>
      </c>
      <c r="L283" s="30"/>
      <c r="M283" s="25">
        <f t="shared" si="87"/>
        <v>0</v>
      </c>
    </row>
    <row r="284" spans="1:14" ht="15" hidden="1">
      <c r="A284" s="1" t="str">
        <f t="shared" si="88"/>
        <v>Puerta Placard tipo L2 [PuertaPL2]</v>
      </c>
      <c r="B284" s="1" t="s">
        <v>847</v>
      </c>
      <c r="C284" s="26" t="s">
        <v>699</v>
      </c>
      <c r="D284" s="26" t="s">
        <v>27</v>
      </c>
      <c r="E284" s="27" t="s">
        <v>700</v>
      </c>
      <c r="F284" s="26" t="s">
        <v>103</v>
      </c>
      <c r="G284" s="28">
        <v>0</v>
      </c>
      <c r="J284" s="29" t="e">
        <f>+SUMIFS([1]BD!$I$6:$I$56591,[1]BD!$E$6:$E$56591,$J$5,[1]BD!$B$6:$B$56591,A284,[1]BD!$A$6:$A$56591,$A$279)</f>
        <v>#VALUE!</v>
      </c>
      <c r="K284" s="29" t="e">
        <f t="shared" si="89"/>
        <v>#VALUE!</v>
      </c>
      <c r="L284" s="30"/>
      <c r="M284" s="25">
        <f t="shared" si="87"/>
        <v>0</v>
      </c>
    </row>
    <row r="285" spans="1:14" ht="15" hidden="1">
      <c r="A285" s="1" t="str">
        <f t="shared" si="88"/>
        <v>Puerta Placard tipo L4 [PuertaPL4]</v>
      </c>
      <c r="B285" s="1" t="s">
        <v>848</v>
      </c>
      <c r="C285" s="26" t="s">
        <v>702</v>
      </c>
      <c r="D285" s="26" t="s">
        <v>27</v>
      </c>
      <c r="E285" s="27" t="s">
        <v>703</v>
      </c>
      <c r="F285" s="26" t="s">
        <v>103</v>
      </c>
      <c r="G285" s="28">
        <v>0</v>
      </c>
      <c r="J285" s="29" t="e">
        <f>+SUMIFS([1]BD!$I$6:$I$56591,[1]BD!$E$6:$E$56591,$J$5,[1]BD!$B$6:$B$56591,A285,[1]BD!$A$6:$A$56591,$A$279)</f>
        <v>#VALUE!</v>
      </c>
      <c r="K285" s="29" t="e">
        <f t="shared" si="89"/>
        <v>#VALUE!</v>
      </c>
      <c r="L285" s="30"/>
      <c r="M285" s="25">
        <f t="shared" si="87"/>
        <v>0</v>
      </c>
    </row>
    <row r="286" spans="1:14" ht="15" hidden="1">
      <c r="A286" s="1" t="str">
        <f t="shared" si="88"/>
        <v>Puerta Placard tipo L5 [PuertaPL5]</v>
      </c>
      <c r="B286" s="1" t="s">
        <v>849</v>
      </c>
      <c r="C286" s="26" t="s">
        <v>705</v>
      </c>
      <c r="D286" s="26" t="s">
        <v>27</v>
      </c>
      <c r="E286" s="27" t="s">
        <v>706</v>
      </c>
      <c r="F286" s="26" t="s">
        <v>103</v>
      </c>
      <c r="G286" s="28">
        <v>0</v>
      </c>
      <c r="J286" s="29" t="e">
        <f>+SUMIFS([1]BD!$I$6:$I$56591,[1]BD!$E$6:$E$56591,$J$5,[1]BD!$B$6:$B$56591,A286,[1]BD!$A$6:$A$56591,$A$279)</f>
        <v>#VALUE!</v>
      </c>
      <c r="K286" s="29" t="e">
        <f t="shared" si="89"/>
        <v>#VALUE!</v>
      </c>
      <c r="L286" s="30"/>
      <c r="M286" s="25">
        <f t="shared" si="87"/>
        <v>0</v>
      </c>
    </row>
    <row r="287" spans="1:14" ht="15" hidden="1">
      <c r="A287" s="1" t="str">
        <f t="shared" si="88"/>
        <v>Puerta Placard tipo L6 [PuertaPL6]</v>
      </c>
      <c r="B287" s="1" t="s">
        <v>850</v>
      </c>
      <c r="C287" s="26" t="s">
        <v>708</v>
      </c>
      <c r="D287" s="26" t="s">
        <v>27</v>
      </c>
      <c r="E287" s="27" t="s">
        <v>709</v>
      </c>
      <c r="F287" s="26" t="s">
        <v>103</v>
      </c>
      <c r="G287" s="28">
        <v>0</v>
      </c>
      <c r="J287" s="29" t="e">
        <f>+SUMIFS([1]BD!$I$6:$I$56591,[1]BD!$E$6:$E$56591,$J$5,[1]BD!$B$6:$B$56591,A287,[1]BD!$A$6:$A$56591,$A$279)</f>
        <v>#VALUE!</v>
      </c>
      <c r="K287" s="29" t="e">
        <f t="shared" si="89"/>
        <v>#VALUE!</v>
      </c>
      <c r="L287" s="30"/>
      <c r="M287" s="25">
        <f t="shared" si="87"/>
        <v>0</v>
      </c>
    </row>
    <row r="288" spans="1:14" ht="15" hidden="1">
      <c r="A288" s="1" t="str">
        <f t="shared" si="88"/>
        <v>Puerta Placard tipo L7 [PuertaPL7]</v>
      </c>
      <c r="B288" s="1" t="s">
        <v>851</v>
      </c>
      <c r="C288" s="26" t="s">
        <v>711</v>
      </c>
      <c r="D288" s="26" t="s">
        <v>27</v>
      </c>
      <c r="E288" s="27" t="s">
        <v>712</v>
      </c>
      <c r="F288" s="26" t="s">
        <v>103</v>
      </c>
      <c r="G288" s="28">
        <v>0</v>
      </c>
      <c r="J288" s="29" t="e">
        <f>+SUMIFS([1]BD!$I$6:$I$56591,[1]BD!$E$6:$E$56591,$J$5,[1]BD!$B$6:$B$56591,A288,[1]BD!$A$6:$A$56591,$A$279)</f>
        <v>#VALUE!</v>
      </c>
      <c r="K288" s="29" t="e">
        <f t="shared" si="89"/>
        <v>#VALUE!</v>
      </c>
      <c r="L288" s="30"/>
      <c r="M288" s="25">
        <f t="shared" si="87"/>
        <v>0</v>
      </c>
    </row>
    <row r="289" spans="1:14" ht="15" hidden="1">
      <c r="A289" s="1" t="str">
        <f t="shared" si="88"/>
        <v>Colocacion de puesrtas Placard [PlacardMO]</v>
      </c>
      <c r="B289" s="1" t="s">
        <v>852</v>
      </c>
      <c r="C289" s="26" t="s">
        <v>714</v>
      </c>
      <c r="D289" s="26" t="s">
        <v>27</v>
      </c>
      <c r="E289" s="27" t="s">
        <v>715</v>
      </c>
      <c r="F289" s="26" t="s">
        <v>56</v>
      </c>
      <c r="G289" s="28">
        <v>0</v>
      </c>
      <c r="J289" s="29" t="e">
        <f>+SUMIFS([1]BD!$I$6:$I$56591,[1]BD!$E$6:$E$56591,$J$5,[1]BD!$B$6:$B$56591,A289,[1]BD!$A$6:$A$56591,$A$279)</f>
        <v>#VALUE!</v>
      </c>
      <c r="K289" s="29" t="e">
        <f t="shared" si="89"/>
        <v>#VALUE!</v>
      </c>
      <c r="L289" s="30"/>
      <c r="M289" s="25">
        <f t="shared" si="87"/>
        <v>0</v>
      </c>
    </row>
    <row r="290" spans="1:14" ht="15" hidden="1">
      <c r="A290" s="1" t="str">
        <f t="shared" si="88"/>
        <v>CARPINTERIA METALICA [022]</v>
      </c>
      <c r="B290" s="18" t="s">
        <v>853</v>
      </c>
      <c r="C290" s="19" t="s">
        <v>854</v>
      </c>
      <c r="D290" s="19" t="s">
        <v>22</v>
      </c>
      <c r="E290" s="20" t="s">
        <v>855</v>
      </c>
      <c r="F290" s="19" t="s">
        <v>24</v>
      </c>
      <c r="G290" s="21">
        <v>1</v>
      </c>
      <c r="H290" s="22"/>
      <c r="I290" s="22"/>
      <c r="J290" s="23"/>
      <c r="K290" s="23"/>
      <c r="L290" s="24">
        <f>ROUND(SUM(M291:M296),0)</f>
        <v>1435275</v>
      </c>
      <c r="M290" s="25">
        <f t="shared" si="87"/>
        <v>1435275</v>
      </c>
      <c r="N290" s="1">
        <v>0</v>
      </c>
    </row>
    <row r="291" spans="1:14" ht="15" hidden="1">
      <c r="A291" s="1" t="str">
        <f t="shared" si="88"/>
        <v>Carpinteria Metalica MAT [03CA005001]</v>
      </c>
      <c r="B291" s="1" t="s">
        <v>856</v>
      </c>
      <c r="C291" s="26" t="s">
        <v>857</v>
      </c>
      <c r="D291" s="26" t="s">
        <v>27</v>
      </c>
      <c r="E291" s="27" t="s">
        <v>858</v>
      </c>
      <c r="F291" s="26" t="s">
        <v>90</v>
      </c>
      <c r="G291" s="28">
        <v>0</v>
      </c>
      <c r="J291" s="29" t="e">
        <f>+SUMIFS([1]BD!$I$6:$I$56591,[1]BD!$E$6:$E$56591,$J$5,[1]BD!$B$6:$B$56591,A291,[1]BD!$A$6:$A$56591,$A$290)</f>
        <v>#VALUE!</v>
      </c>
      <c r="K291" s="29" t="e">
        <f t="shared" ref="K291:K296" si="90">+M291-J291</f>
        <v>#VALUE!</v>
      </c>
      <c r="L291" s="30"/>
      <c r="M291" s="25">
        <f t="shared" si="87"/>
        <v>0</v>
      </c>
    </row>
    <row r="292" spans="1:14" ht="15" hidden="1">
      <c r="A292" s="1" t="str">
        <f t="shared" si="88"/>
        <v>Carpinteria Metalica MO [03SG004020]</v>
      </c>
      <c r="B292" s="1" t="s">
        <v>859</v>
      </c>
      <c r="C292" s="26" t="s">
        <v>860</v>
      </c>
      <c r="D292" s="26" t="s">
        <v>27</v>
      </c>
      <c r="E292" s="27" t="s">
        <v>861</v>
      </c>
      <c r="F292" s="26" t="s">
        <v>90</v>
      </c>
      <c r="G292" s="28">
        <v>49</v>
      </c>
      <c r="H292" s="29" t="e">
        <f t="shared" ref="H292:H293" si="91">+J292/G292</f>
        <v>#VALUE!</v>
      </c>
      <c r="I292" s="29" t="e">
        <f t="shared" ref="I292:I293" si="92">+K292/G292</f>
        <v>#VALUE!</v>
      </c>
      <c r="J292" s="29" t="e">
        <f>+SUMIFS([1]BD!$I$6:$I$56591,[1]BD!$E$6:$E$56591,$J$5,[1]BD!$B$6:$B$56591,A292,[1]BD!$A$6:$A$56591,$A$290)</f>
        <v>#VALUE!</v>
      </c>
      <c r="K292" s="29" t="e">
        <f t="shared" si="90"/>
        <v>#VALUE!</v>
      </c>
      <c r="L292" s="30">
        <f>+N292/G292</f>
        <v>1255.3649999999998</v>
      </c>
      <c r="M292" s="25">
        <f t="shared" si="87"/>
        <v>61512.884999999987</v>
      </c>
      <c r="N292" s="1">
        <v>61512.884999999995</v>
      </c>
    </row>
    <row r="293" spans="1:14" ht="15" hidden="1">
      <c r="A293" s="1" t="str">
        <f t="shared" si="88"/>
        <v>Puertas de 80 metalicas ignifugas [PuertaMetEsc]</v>
      </c>
      <c r="B293" s="1" t="s">
        <v>862</v>
      </c>
      <c r="C293" s="26" t="s">
        <v>863</v>
      </c>
      <c r="D293" s="26" t="s">
        <v>27</v>
      </c>
      <c r="E293" s="27" t="s">
        <v>864</v>
      </c>
      <c r="F293" s="26" t="s">
        <v>103</v>
      </c>
      <c r="G293" s="28">
        <v>49</v>
      </c>
      <c r="H293" s="29" t="e">
        <f t="shared" si="91"/>
        <v>#VALUE!</v>
      </c>
      <c r="I293" s="29" t="e">
        <f t="shared" si="92"/>
        <v>#VALUE!</v>
      </c>
      <c r="J293" s="29" t="e">
        <f>+SUMIFS([1]BD!$I$6:$I$56591,[1]BD!$E$6:$E$56591,$J$5,[1]BD!$B$6:$B$56591,A293,[1]BD!$A$6:$A$56591,$A$290)</f>
        <v>#VALUE!</v>
      </c>
      <c r="K293" s="29" t="e">
        <f t="shared" si="90"/>
        <v>#VALUE!</v>
      </c>
      <c r="L293" s="30">
        <f>+N293/G293</f>
        <v>13516.564697999998</v>
      </c>
      <c r="M293" s="25">
        <f t="shared" si="87"/>
        <v>662311.67020199995</v>
      </c>
      <c r="N293" s="1">
        <v>662311.67020199995</v>
      </c>
    </row>
    <row r="294" spans="1:14" ht="15" hidden="1">
      <c r="A294" s="1" t="str">
        <f t="shared" si="88"/>
        <v>Techos en pisos 12 y 16 [Techos]</v>
      </c>
      <c r="B294" s="1" t="s">
        <v>865</v>
      </c>
      <c r="C294" s="26" t="s">
        <v>431</v>
      </c>
      <c r="D294" s="26" t="s">
        <v>27</v>
      </c>
      <c r="E294" s="27" t="s">
        <v>432</v>
      </c>
      <c r="F294" s="26" t="s">
        <v>29</v>
      </c>
      <c r="G294" s="28">
        <v>0</v>
      </c>
      <c r="J294" s="29" t="e">
        <f>+SUMIFS([1]BD!$I$6:$I$56591,[1]BD!$E$6:$E$56591,$J$5,[1]BD!$B$6:$B$56591,A294,[1]BD!$A$6:$A$56591,$A$290)</f>
        <v>#VALUE!</v>
      </c>
      <c r="K294" s="29" t="e">
        <f t="shared" si="90"/>
        <v>#VALUE!</v>
      </c>
      <c r="L294" s="30"/>
      <c r="M294" s="25">
        <f t="shared" si="87"/>
        <v>0</v>
      </c>
    </row>
    <row r="295" spans="1:14" ht="15" hidden="1">
      <c r="A295" s="1" t="str">
        <f t="shared" si="88"/>
        <v>Puerta acceso al edificio [PuertaIng]</v>
      </c>
      <c r="B295" s="1" t="s">
        <v>866</v>
      </c>
      <c r="C295" s="26" t="s">
        <v>867</v>
      </c>
      <c r="D295" s="26" t="s">
        <v>27</v>
      </c>
      <c r="E295" s="27" t="s">
        <v>868</v>
      </c>
      <c r="F295" s="26" t="s">
        <v>103</v>
      </c>
      <c r="G295" s="28">
        <v>1</v>
      </c>
      <c r="H295" s="29" t="e">
        <f t="shared" ref="H295:H296" si="93">+J295/G295</f>
        <v>#VALUE!</v>
      </c>
      <c r="I295" s="29" t="e">
        <f t="shared" ref="I295:I296" si="94">+K295/G295</f>
        <v>#VALUE!</v>
      </c>
      <c r="J295" s="29" t="e">
        <f>+SUMIFS([1]BD!$I$6:$I$56591,[1]BD!$E$6:$E$56591,$J$5,[1]BD!$B$6:$B$56591,A295,[1]BD!$A$6:$A$56591,$A$290)</f>
        <v>#VALUE!</v>
      </c>
      <c r="K295" s="29" t="e">
        <f t="shared" si="90"/>
        <v>#VALUE!</v>
      </c>
      <c r="L295" s="30">
        <f>+N295/G295</f>
        <v>220407.63117640151</v>
      </c>
      <c r="M295" s="25">
        <f t="shared" si="87"/>
        <v>220407.63117640151</v>
      </c>
      <c r="N295" s="1">
        <v>220407.63117640151</v>
      </c>
    </row>
    <row r="296" spans="1:14" ht="15" hidden="1">
      <c r="A296" s="1" t="str">
        <f t="shared" si="88"/>
        <v>Portones acc cocheras 3x4.75mt [Portones]</v>
      </c>
      <c r="B296" s="1" t="s">
        <v>869</v>
      </c>
      <c r="C296" s="26" t="s">
        <v>870</v>
      </c>
      <c r="D296" s="26" t="s">
        <v>27</v>
      </c>
      <c r="E296" s="27" t="s">
        <v>871</v>
      </c>
      <c r="F296" s="26" t="s">
        <v>103</v>
      </c>
      <c r="G296" s="28">
        <v>2</v>
      </c>
      <c r="H296" s="29" t="e">
        <f t="shared" si="93"/>
        <v>#VALUE!</v>
      </c>
      <c r="I296" s="29" t="e">
        <f t="shared" si="94"/>
        <v>#VALUE!</v>
      </c>
      <c r="J296" s="29" t="e">
        <f>+SUMIFS([1]BD!$I$6:$I$56591,[1]BD!$E$6:$E$56591,$J$5,[1]BD!$B$6:$B$56591,A296,[1]BD!$A$6:$A$56591,$A$290)</f>
        <v>#VALUE!</v>
      </c>
      <c r="K296" s="29" t="e">
        <f t="shared" si="90"/>
        <v>#VALUE!</v>
      </c>
      <c r="L296" s="30">
        <f>+N296/G296</f>
        <v>245521.56220143303</v>
      </c>
      <c r="M296" s="25">
        <f t="shared" si="87"/>
        <v>491043.12440286606</v>
      </c>
      <c r="N296" s="1">
        <v>491043.12440286606</v>
      </c>
    </row>
    <row r="297" spans="1:14" ht="15" hidden="1">
      <c r="A297" s="1" t="str">
        <f t="shared" si="88"/>
        <v>HERRERIA [023]</v>
      </c>
      <c r="B297" s="18" t="s">
        <v>872</v>
      </c>
      <c r="C297" s="19" t="s">
        <v>873</v>
      </c>
      <c r="D297" s="19" t="s">
        <v>22</v>
      </c>
      <c r="E297" s="20" t="s">
        <v>874</v>
      </c>
      <c r="F297" s="19" t="s">
        <v>24</v>
      </c>
      <c r="G297" s="21">
        <v>1</v>
      </c>
      <c r="H297" s="22"/>
      <c r="I297" s="22"/>
      <c r="J297" s="23"/>
      <c r="K297" s="23"/>
      <c r="L297" s="24">
        <f>ROUND(SUM(M298:M314),0)</f>
        <v>3341900</v>
      </c>
      <c r="M297" s="25">
        <f t="shared" si="87"/>
        <v>3341900</v>
      </c>
      <c r="N297" s="1">
        <v>0</v>
      </c>
    </row>
    <row r="298" spans="1:14" ht="15" hidden="1">
      <c r="A298" s="1" t="str">
        <f t="shared" si="88"/>
        <v>Puertas de seguridad [03HE003002]</v>
      </c>
      <c r="B298" s="1" t="s">
        <v>875</v>
      </c>
      <c r="C298" s="26" t="s">
        <v>876</v>
      </c>
      <c r="D298" s="26" t="s">
        <v>27</v>
      </c>
      <c r="E298" s="27" t="s">
        <v>877</v>
      </c>
      <c r="F298" s="26" t="s">
        <v>29</v>
      </c>
      <c r="G298" s="28">
        <v>1</v>
      </c>
      <c r="H298" s="29" t="e">
        <f>+J298/G298</f>
        <v>#VALUE!</v>
      </c>
      <c r="I298" s="29" t="e">
        <f>+K298/G298</f>
        <v>#VALUE!</v>
      </c>
      <c r="J298" s="29" t="e">
        <f>+SUMIFS([1]BD!$I$6:$I$56591,[1]BD!$E$6:$E$56591,$J$5,[1]BD!$B$6:$B$56591,A298,[1]BD!$A$6:$A$56591,$A$297)</f>
        <v>#VALUE!</v>
      </c>
      <c r="K298" s="29" t="e">
        <f t="shared" ref="K298:K314" si="95">+M298-J298</f>
        <v>#VALUE!</v>
      </c>
      <c r="L298" s="30">
        <f>+N298/G298</f>
        <v>46393.716941929131</v>
      </c>
      <c r="M298" s="25">
        <f t="shared" si="87"/>
        <v>46393.716941929131</v>
      </c>
      <c r="N298" s="1">
        <v>46393.716941929131</v>
      </c>
    </row>
    <row r="299" spans="1:14" ht="15" hidden="1">
      <c r="A299" s="1" t="str">
        <f t="shared" si="88"/>
        <v>Canaleta Doble : 0.35x0.15 Cubierta [Canaleta]</v>
      </c>
      <c r="B299" s="1" t="s">
        <v>878</v>
      </c>
      <c r="C299" s="26" t="s">
        <v>434</v>
      </c>
      <c r="D299" s="26" t="s">
        <v>27</v>
      </c>
      <c r="E299" s="27" t="s">
        <v>435</v>
      </c>
      <c r="F299" s="26" t="s">
        <v>457</v>
      </c>
      <c r="G299" s="28">
        <v>0</v>
      </c>
      <c r="J299" s="29" t="e">
        <f>+SUMIFS([1]BD!$I$6:$I$56591,[1]BD!$E$6:$E$56591,$J$5,[1]BD!$B$6:$B$56591,A299,[1]BD!$A$6:$A$56591,$A$297)</f>
        <v>#VALUE!</v>
      </c>
      <c r="K299" s="29" t="e">
        <f t="shared" si="95"/>
        <v>#VALUE!</v>
      </c>
      <c r="L299" s="30"/>
      <c r="M299" s="25">
        <f t="shared" si="87"/>
        <v>0</v>
      </c>
    </row>
    <row r="300" spans="1:14" ht="15" hidden="1">
      <c r="A300" s="1" t="str">
        <f t="shared" si="88"/>
        <v>Baranda Tipo 1-Metal y Hormigon [BarandaHormigon]</v>
      </c>
      <c r="B300" s="1" t="s">
        <v>879</v>
      </c>
      <c r="C300" s="26" t="s">
        <v>880</v>
      </c>
      <c r="D300" s="26" t="s">
        <v>27</v>
      </c>
      <c r="E300" s="27" t="s">
        <v>881</v>
      </c>
      <c r="F300" s="26" t="s">
        <v>457</v>
      </c>
      <c r="G300" s="28">
        <v>96.9</v>
      </c>
      <c r="H300" s="29" t="e">
        <f t="shared" ref="H300:H303" si="96">+J300/G300</f>
        <v>#VALUE!</v>
      </c>
      <c r="I300" s="29" t="e">
        <f t="shared" ref="I300:I303" si="97">+K300/G300</f>
        <v>#VALUE!</v>
      </c>
      <c r="J300" s="29" t="e">
        <f>+SUMIFS([1]BD!$I$6:$I$56591,[1]BD!$E$6:$E$56591,$J$5,[1]BD!$B$6:$B$56591,A300,[1]BD!$A$6:$A$56591,$A$297)</f>
        <v>#VALUE!</v>
      </c>
      <c r="K300" s="29" t="e">
        <f t="shared" si="95"/>
        <v>#VALUE!</v>
      </c>
      <c r="L300" s="30">
        <f>+N300/G300</f>
        <v>11415.058820787399</v>
      </c>
      <c r="M300" s="25">
        <f t="shared" si="87"/>
        <v>1106119.199734299</v>
      </c>
      <c r="N300" s="1">
        <v>1106119.199734299</v>
      </c>
    </row>
    <row r="301" spans="1:14" ht="15" hidden="1">
      <c r="A301" s="1" t="str">
        <f t="shared" si="88"/>
        <v>Baranda Tipo 2-Metal y Vidrio [BarandaVidrio]</v>
      </c>
      <c r="B301" s="1" t="s">
        <v>882</v>
      </c>
      <c r="C301" s="26" t="s">
        <v>883</v>
      </c>
      <c r="D301" s="26" t="s">
        <v>27</v>
      </c>
      <c r="E301" s="27" t="s">
        <v>884</v>
      </c>
      <c r="F301" s="26" t="s">
        <v>457</v>
      </c>
      <c r="G301" s="28">
        <v>241.28</v>
      </c>
      <c r="H301" s="29" t="e">
        <f t="shared" si="96"/>
        <v>#VALUE!</v>
      </c>
      <c r="I301" s="29" t="e">
        <f t="shared" si="97"/>
        <v>#VALUE!</v>
      </c>
      <c r="J301" s="29" t="e">
        <f>+SUMIFS([1]BD!$I$6:$I$56591,[1]BD!$E$6:$E$56591,$J$5,[1]BD!$B$6:$B$56591,A301,[1]BD!$A$6:$A$56591,$A$297)</f>
        <v>#VALUE!</v>
      </c>
      <c r="K301" s="29" t="e">
        <f t="shared" si="95"/>
        <v>#VALUE!</v>
      </c>
      <c r="L301" s="30">
        <f>+N301/G301</f>
        <v>5426.9639846137525</v>
      </c>
      <c r="M301" s="25">
        <f t="shared" si="87"/>
        <v>1309417.8702076061</v>
      </c>
      <c r="N301" s="1">
        <v>1309417.8702076061</v>
      </c>
    </row>
    <row r="302" spans="1:14" ht="15" hidden="1">
      <c r="A302" s="1" t="str">
        <f t="shared" si="88"/>
        <v>Baranda Metalica de escaleras interiores [BarandaEsc]</v>
      </c>
      <c r="B302" s="1" t="s">
        <v>885</v>
      </c>
      <c r="C302" s="26" t="s">
        <v>886</v>
      </c>
      <c r="D302" s="26" t="s">
        <v>27</v>
      </c>
      <c r="E302" s="27" t="s">
        <v>887</v>
      </c>
      <c r="F302" s="26" t="s">
        <v>103</v>
      </c>
      <c r="G302" s="28">
        <v>20</v>
      </c>
      <c r="H302" s="29" t="e">
        <f t="shared" si="96"/>
        <v>#VALUE!</v>
      </c>
      <c r="I302" s="29" t="e">
        <f t="shared" si="97"/>
        <v>#VALUE!</v>
      </c>
      <c r="J302" s="29" t="e">
        <f>+SUMIFS([1]BD!$I$6:$I$56591,[1]BD!$E$6:$E$56591,$J$5,[1]BD!$B$6:$B$56591,A302,[1]BD!$A$6:$A$56591,$A$297)</f>
        <v>#VALUE!</v>
      </c>
      <c r="K302" s="29" t="e">
        <f t="shared" si="95"/>
        <v>#VALUE!</v>
      </c>
      <c r="L302" s="30">
        <f>+N302/G302</f>
        <v>26091.104950771653</v>
      </c>
      <c r="M302" s="25">
        <f t="shared" si="87"/>
        <v>521822.09901543305</v>
      </c>
      <c r="N302" s="1">
        <v>521822.09901543305</v>
      </c>
    </row>
    <row r="303" spans="1:14" ht="15" hidden="1">
      <c r="A303" s="1" t="str">
        <f t="shared" si="88"/>
        <v>Puerta metalica ciega sala maq 100x205 [PuertasMet]</v>
      </c>
      <c r="B303" s="1" t="s">
        <v>888</v>
      </c>
      <c r="C303" s="26" t="s">
        <v>889</v>
      </c>
      <c r="D303" s="26" t="s">
        <v>27</v>
      </c>
      <c r="E303" s="27" t="s">
        <v>890</v>
      </c>
      <c r="F303" s="26" t="s">
        <v>103</v>
      </c>
      <c r="G303" s="28">
        <v>3</v>
      </c>
      <c r="H303" s="29" t="e">
        <f t="shared" si="96"/>
        <v>#VALUE!</v>
      </c>
      <c r="I303" s="29" t="e">
        <f t="shared" si="97"/>
        <v>#VALUE!</v>
      </c>
      <c r="J303" s="29" t="e">
        <f>+SUMIFS([1]BD!$I$6:$I$56591,[1]BD!$E$6:$E$56591,$J$5,[1]BD!$B$6:$B$56591,A303,[1]BD!$A$6:$A$56591,$A$297)</f>
        <v>#VALUE!</v>
      </c>
      <c r="K303" s="29" t="e">
        <f t="shared" si="95"/>
        <v>#VALUE!</v>
      </c>
      <c r="L303" s="30">
        <f>+N303/G303</f>
        <v>22945.550820661414</v>
      </c>
      <c r="M303" s="25">
        <f t="shared" si="87"/>
        <v>68836.652461984238</v>
      </c>
      <c r="N303" s="1">
        <v>68836.652461984238</v>
      </c>
    </row>
    <row r="304" spans="1:14" ht="15" hidden="1">
      <c r="A304" s="1" t="str">
        <f t="shared" si="88"/>
        <v>Rejillas de ventilacion [RejVent]</v>
      </c>
      <c r="B304" s="1" t="s">
        <v>891</v>
      </c>
      <c r="C304" s="26" t="s">
        <v>645</v>
      </c>
      <c r="D304" s="26" t="s">
        <v>27</v>
      </c>
      <c r="E304" s="27" t="s">
        <v>646</v>
      </c>
      <c r="F304" s="26" t="s">
        <v>103</v>
      </c>
      <c r="G304" s="28">
        <v>0</v>
      </c>
      <c r="J304" s="29" t="e">
        <f>+SUMIFS([1]BD!$I$6:$I$56591,[1]BD!$E$6:$E$56591,$J$5,[1]BD!$B$6:$B$56591,A304,[1]BD!$A$6:$A$56591,$A$297)</f>
        <v>#VALUE!</v>
      </c>
      <c r="K304" s="29" t="e">
        <f t="shared" si="95"/>
        <v>#VALUE!</v>
      </c>
      <c r="L304" s="30"/>
      <c r="M304" s="25">
        <f t="shared" si="87"/>
        <v>0</v>
      </c>
    </row>
    <row r="305" spans="1:14" ht="15" hidden="1">
      <c r="A305" s="1" t="str">
        <f t="shared" si="88"/>
        <v>Rejilla metalica de pozo bombeo 80x80 [TapaPozo]</v>
      </c>
      <c r="B305" s="1" t="s">
        <v>892</v>
      </c>
      <c r="C305" s="26" t="s">
        <v>893</v>
      </c>
      <c r="D305" s="26" t="s">
        <v>27</v>
      </c>
      <c r="E305" s="27" t="s">
        <v>894</v>
      </c>
      <c r="F305" s="26" t="s">
        <v>103</v>
      </c>
      <c r="G305" s="28">
        <v>2</v>
      </c>
      <c r="H305" s="29" t="e">
        <f t="shared" ref="H305:H314" si="98">+J305/G305</f>
        <v>#VALUE!</v>
      </c>
      <c r="I305" s="29" t="e">
        <f t="shared" ref="I305:I314" si="99">+K305/G305</f>
        <v>#VALUE!</v>
      </c>
      <c r="J305" s="29" t="e">
        <f>+SUMIFS([1]BD!$I$6:$I$56591,[1]BD!$E$6:$E$56591,$J$5,[1]BD!$B$6:$B$56591,A305,[1]BD!$A$6:$A$56591,$A$297)</f>
        <v>#VALUE!</v>
      </c>
      <c r="K305" s="29" t="e">
        <f t="shared" si="95"/>
        <v>#VALUE!</v>
      </c>
      <c r="L305" s="30">
        <f t="shared" ref="L305:L314" si="100">+N305/G305</f>
        <v>9132.0470566299191</v>
      </c>
      <c r="M305" s="25">
        <f t="shared" si="87"/>
        <v>18264.094113259838</v>
      </c>
      <c r="N305" s="1">
        <v>18264.094113259838</v>
      </c>
    </row>
    <row r="306" spans="1:14" ht="15" hidden="1">
      <c r="A306" s="1" t="str">
        <f t="shared" si="88"/>
        <v>Puerta metalica sala Termotanque 0.9x2.05 [PuertaTermot]</v>
      </c>
      <c r="B306" s="1" t="s">
        <v>895</v>
      </c>
      <c r="C306" s="26" t="s">
        <v>896</v>
      </c>
      <c r="D306" s="26" t="s">
        <v>27</v>
      </c>
      <c r="E306" s="27" t="s">
        <v>897</v>
      </c>
      <c r="F306" s="26" t="s">
        <v>103</v>
      </c>
      <c r="G306" s="28">
        <v>1</v>
      </c>
      <c r="H306" s="29" t="e">
        <f t="shared" si="98"/>
        <v>#VALUE!</v>
      </c>
      <c r="I306" s="29" t="e">
        <f t="shared" si="99"/>
        <v>#VALUE!</v>
      </c>
      <c r="J306" s="29" t="e">
        <f>+SUMIFS([1]BD!$I$6:$I$56591,[1]BD!$E$6:$E$56591,$J$5,[1]BD!$B$6:$B$56591,A306,[1]BD!$A$6:$A$56591,$A$297)</f>
        <v>#VALUE!</v>
      </c>
      <c r="K306" s="29" t="e">
        <f t="shared" si="95"/>
        <v>#VALUE!</v>
      </c>
      <c r="L306" s="30">
        <f t="shared" si="100"/>
        <v>23315.898936897633</v>
      </c>
      <c r="M306" s="25">
        <f t="shared" si="87"/>
        <v>23315.898936897633</v>
      </c>
      <c r="N306" s="1">
        <v>23315.898936897633</v>
      </c>
    </row>
    <row r="307" spans="1:14" ht="30" hidden="1">
      <c r="A307" s="1" t="str">
        <f t="shared" si="88"/>
        <v>Cerramiento Metalico 7 Hjs + 1 puerta p/cisterna [Cerramiento]</v>
      </c>
      <c r="B307" s="1" t="s">
        <v>898</v>
      </c>
      <c r="C307" s="26" t="s">
        <v>899</v>
      </c>
      <c r="D307" s="26" t="s">
        <v>27</v>
      </c>
      <c r="E307" s="27" t="s">
        <v>900</v>
      </c>
      <c r="F307" s="26" t="s">
        <v>103</v>
      </c>
      <c r="G307" s="28">
        <v>1</v>
      </c>
      <c r="H307" s="29" t="e">
        <f t="shared" si="98"/>
        <v>#VALUE!</v>
      </c>
      <c r="I307" s="29" t="e">
        <f t="shared" si="99"/>
        <v>#VALUE!</v>
      </c>
      <c r="J307" s="29" t="e">
        <f>+SUMIFS([1]BD!$I$6:$I$56591,[1]BD!$E$6:$E$56591,$J$5,[1]BD!$B$6:$B$56591,A307,[1]BD!$A$6:$A$56591,$A$297)</f>
        <v>#VALUE!</v>
      </c>
      <c r="K307" s="29" t="e">
        <f t="shared" si="95"/>
        <v>#VALUE!</v>
      </c>
      <c r="L307" s="30">
        <f t="shared" si="100"/>
        <v>72241.931245039363</v>
      </c>
      <c r="M307" s="25">
        <f t="shared" si="87"/>
        <v>72241.931245039363</v>
      </c>
      <c r="N307" s="1">
        <v>72241.931245039363</v>
      </c>
    </row>
    <row r="308" spans="1:14" ht="15" hidden="1">
      <c r="A308" s="1" t="str">
        <f t="shared" si="88"/>
        <v>Escaleras marineras [EscalerasMarin]</v>
      </c>
      <c r="B308" s="1" t="s">
        <v>901</v>
      </c>
      <c r="C308" s="26" t="s">
        <v>902</v>
      </c>
      <c r="D308" s="26" t="s">
        <v>27</v>
      </c>
      <c r="E308" s="27" t="s">
        <v>903</v>
      </c>
      <c r="F308" s="26" t="s">
        <v>103</v>
      </c>
      <c r="G308" s="28">
        <v>1</v>
      </c>
      <c r="H308" s="29" t="e">
        <f t="shared" si="98"/>
        <v>#VALUE!</v>
      </c>
      <c r="I308" s="29" t="e">
        <f t="shared" si="99"/>
        <v>#VALUE!</v>
      </c>
      <c r="J308" s="29" t="e">
        <f>+SUMIFS([1]BD!$I$6:$I$56591,[1]BD!$E$6:$E$56591,$J$5,[1]BD!$B$6:$B$56591,A308,[1]BD!$A$6:$A$56591,$A$297)</f>
        <v>#VALUE!</v>
      </c>
      <c r="K308" s="29" t="e">
        <f t="shared" si="95"/>
        <v>#VALUE!</v>
      </c>
      <c r="L308" s="30">
        <f t="shared" si="100"/>
        <v>31651.136410110234</v>
      </c>
      <c r="M308" s="25">
        <f t="shared" si="87"/>
        <v>31651.136410110234</v>
      </c>
      <c r="N308" s="1">
        <v>31651.136410110234</v>
      </c>
    </row>
    <row r="309" spans="1:14" ht="15" hidden="1">
      <c r="A309" s="1" t="str">
        <f t="shared" si="88"/>
        <v>Baranda Metalica de escaleras Duplex [BarandaDuplex]</v>
      </c>
      <c r="B309" s="1" t="s">
        <v>904</v>
      </c>
      <c r="C309" s="26" t="s">
        <v>905</v>
      </c>
      <c r="D309" s="26" t="s">
        <v>27</v>
      </c>
      <c r="E309" s="27" t="s">
        <v>906</v>
      </c>
      <c r="F309" s="26" t="s">
        <v>103</v>
      </c>
      <c r="G309" s="28">
        <v>6</v>
      </c>
      <c r="H309" s="29" t="e">
        <f t="shared" si="98"/>
        <v>#VALUE!</v>
      </c>
      <c r="I309" s="29" t="e">
        <f t="shared" si="99"/>
        <v>#VALUE!</v>
      </c>
      <c r="J309" s="29" t="e">
        <f>+SUMIFS([1]BD!$I$6:$I$56591,[1]BD!$E$6:$E$56591,$J$5,[1]BD!$B$6:$B$56591,A309,[1]BD!$A$6:$A$56591,$A$297)</f>
        <v>#VALUE!</v>
      </c>
      <c r="K309" s="29" t="e">
        <f t="shared" si="95"/>
        <v>#VALUE!</v>
      </c>
      <c r="L309" s="30">
        <f t="shared" si="100"/>
        <v>5576.0638453228339</v>
      </c>
      <c r="M309" s="25">
        <f t="shared" si="87"/>
        <v>33456.383071937002</v>
      </c>
      <c r="N309" s="1">
        <v>33456.383071937002</v>
      </c>
    </row>
    <row r="310" spans="1:14" ht="15" hidden="1">
      <c r="A310" s="1" t="str">
        <f t="shared" si="88"/>
        <v>Baranda Metalica de Tanque [BarandaTanque]</v>
      </c>
      <c r="B310" s="1" t="s">
        <v>907</v>
      </c>
      <c r="C310" s="26" t="s">
        <v>908</v>
      </c>
      <c r="D310" s="26" t="s">
        <v>27</v>
      </c>
      <c r="E310" s="27" t="s">
        <v>909</v>
      </c>
      <c r="F310" s="26" t="s">
        <v>103</v>
      </c>
      <c r="G310" s="28">
        <v>1</v>
      </c>
      <c r="H310" s="29" t="e">
        <f t="shared" si="98"/>
        <v>#VALUE!</v>
      </c>
      <c r="I310" s="29" t="e">
        <f t="shared" si="99"/>
        <v>#VALUE!</v>
      </c>
      <c r="J310" s="29" t="e">
        <f>+SUMIFS([1]BD!$I$6:$I$56591,[1]BD!$E$6:$E$56591,$J$5,[1]BD!$B$6:$B$56591,A310,[1]BD!$A$6:$A$56591,$A$297)</f>
        <v>#VALUE!</v>
      </c>
      <c r="K310" s="29" t="e">
        <f t="shared" si="95"/>
        <v>#VALUE!</v>
      </c>
      <c r="L310" s="30">
        <f t="shared" si="100"/>
        <v>49259.505936614172</v>
      </c>
      <c r="M310" s="25">
        <f t="shared" si="87"/>
        <v>49259.505936614172</v>
      </c>
      <c r="N310" s="1">
        <v>49259.505936614172</v>
      </c>
    </row>
    <row r="311" spans="1:14" ht="15" hidden="1">
      <c r="A311" s="1" t="str">
        <f t="shared" si="88"/>
        <v>Rejillas Canales de Estacionamiento [RejCanalEst]</v>
      </c>
      <c r="B311" s="26" t="s">
        <v>910</v>
      </c>
      <c r="C311" s="26" t="s">
        <v>911</v>
      </c>
      <c r="D311" s="26" t="s">
        <v>27</v>
      </c>
      <c r="E311" s="27" t="s">
        <v>912</v>
      </c>
      <c r="F311" s="26" t="s">
        <v>103</v>
      </c>
      <c r="G311" s="28">
        <v>1</v>
      </c>
      <c r="H311" s="29" t="e">
        <f t="shared" si="98"/>
        <v>#VALUE!</v>
      </c>
      <c r="I311" s="29" t="e">
        <f t="shared" si="99"/>
        <v>#VALUE!</v>
      </c>
      <c r="J311" s="29" t="e">
        <f>+SUMIFS([1]BD!$I$6:$I$56591,[1]BD!$E$6:$E$56591,$J$5,[1]BD!$B$6:$B$56591,A311,[1]BD!$A$6:$A$56591,$A$297)</f>
        <v>#VALUE!</v>
      </c>
      <c r="K311" s="29" t="e">
        <f t="shared" si="95"/>
        <v>#VALUE!</v>
      </c>
      <c r="L311" s="30">
        <f t="shared" si="100"/>
        <v>1337.1009910866139</v>
      </c>
      <c r="M311" s="25">
        <f t="shared" si="87"/>
        <v>1337.1009910866139</v>
      </c>
      <c r="N311" s="1">
        <v>1337.1009910866139</v>
      </c>
    </row>
    <row r="312" spans="1:14" ht="15" hidden="1">
      <c r="A312" s="1" t="str">
        <f t="shared" si="88"/>
        <v>Tapa en Vereda de Telefono [TapaTel]</v>
      </c>
      <c r="B312" s="26" t="s">
        <v>913</v>
      </c>
      <c r="C312" s="26" t="s">
        <v>914</v>
      </c>
      <c r="D312" s="26" t="s">
        <v>27</v>
      </c>
      <c r="E312" s="27" t="s">
        <v>915</v>
      </c>
      <c r="F312" s="26" t="s">
        <v>103</v>
      </c>
      <c r="G312" s="28">
        <v>1</v>
      </c>
      <c r="H312" s="29" t="e">
        <f t="shared" si="98"/>
        <v>#VALUE!</v>
      </c>
      <c r="I312" s="29" t="e">
        <f t="shared" si="99"/>
        <v>#VALUE!</v>
      </c>
      <c r="J312" s="29" t="e">
        <f>+SUMIFS([1]BD!$I$6:$I$56591,[1]BD!$E$6:$E$56591,$J$5,[1]BD!$B$6:$B$56591,A312,[1]BD!$A$6:$A$56591,$A$297)</f>
        <v>#VALUE!</v>
      </c>
      <c r="K312" s="29" t="e">
        <f t="shared" si="95"/>
        <v>#VALUE!</v>
      </c>
      <c r="L312" s="30">
        <f t="shared" si="100"/>
        <v>1337.1009910866139</v>
      </c>
      <c r="M312" s="25">
        <f t="shared" si="87"/>
        <v>1337.1009910866139</v>
      </c>
      <c r="N312" s="1">
        <v>1337.1009910866139</v>
      </c>
    </row>
    <row r="313" spans="1:14" ht="15" hidden="1">
      <c r="A313" s="1" t="str">
        <f t="shared" si="88"/>
        <v>Rejillas en Veredas Pluviales [RejVereda]</v>
      </c>
      <c r="B313" s="26" t="s">
        <v>916</v>
      </c>
      <c r="C313" s="26" t="s">
        <v>917</v>
      </c>
      <c r="D313" s="26" t="s">
        <v>27</v>
      </c>
      <c r="E313" s="27" t="s">
        <v>918</v>
      </c>
      <c r="F313" s="26" t="s">
        <v>103</v>
      </c>
      <c r="G313" s="28">
        <v>1</v>
      </c>
      <c r="H313" s="29" t="e">
        <f t="shared" si="98"/>
        <v>#VALUE!</v>
      </c>
      <c r="I313" s="29" t="e">
        <f t="shared" si="99"/>
        <v>#VALUE!</v>
      </c>
      <c r="J313" s="29" t="e">
        <f>+SUMIFS([1]BD!$I$6:$I$56591,[1]BD!$E$6:$E$56591,$J$5,[1]BD!$B$6:$B$56591,A313,[1]BD!$A$6:$A$56591,$A$297)</f>
        <v>#VALUE!</v>
      </c>
      <c r="K313" s="29" t="e">
        <f t="shared" si="95"/>
        <v>#VALUE!</v>
      </c>
      <c r="L313" s="30">
        <f t="shared" si="100"/>
        <v>1337.1009910866139</v>
      </c>
      <c r="M313" s="25">
        <f t="shared" si="87"/>
        <v>1337.1009910866139</v>
      </c>
      <c r="N313" s="1">
        <v>1337.1009910866139</v>
      </c>
    </row>
    <row r="314" spans="1:14" ht="15" hidden="1">
      <c r="A314" s="1" t="str">
        <f t="shared" si="88"/>
        <v>Cajas de 45x35x20 c/puerta cerrojo [CajasMed]</v>
      </c>
      <c r="B314" s="26" t="s">
        <v>919</v>
      </c>
      <c r="C314" s="26" t="s">
        <v>920</v>
      </c>
      <c r="D314" s="26" t="s">
        <v>27</v>
      </c>
      <c r="E314" s="27" t="s">
        <v>921</v>
      </c>
      <c r="F314" s="26" t="s">
        <v>103</v>
      </c>
      <c r="G314" s="28">
        <v>18</v>
      </c>
      <c r="H314" s="29" t="e">
        <f t="shared" si="98"/>
        <v>#VALUE!</v>
      </c>
      <c r="I314" s="29" t="e">
        <f t="shared" si="99"/>
        <v>#VALUE!</v>
      </c>
      <c r="J314" s="29" t="e">
        <f>+SUMIFS([1]BD!$I$6:$I$56591,[1]BD!$E$6:$E$56591,$J$5,[1]BD!$B$6:$B$56591,A314,[1]BD!$A$6:$A$56591,$A$297)</f>
        <v>#VALUE!</v>
      </c>
      <c r="K314" s="29" t="e">
        <f t="shared" si="95"/>
        <v>#VALUE!</v>
      </c>
      <c r="L314" s="30">
        <f t="shared" si="100"/>
        <v>3172.8091862834644</v>
      </c>
      <c r="M314" s="25">
        <f t="shared" si="87"/>
        <v>57110.565353102356</v>
      </c>
      <c r="N314" s="1">
        <v>57110.565353102356</v>
      </c>
    </row>
    <row r="315" spans="1:14" ht="15" hidden="1">
      <c r="A315" s="1" t="str">
        <f t="shared" si="88"/>
        <v>HERRAJES [024]</v>
      </c>
      <c r="B315" s="18" t="s">
        <v>922</v>
      </c>
      <c r="C315" s="19" t="s">
        <v>923</v>
      </c>
      <c r="D315" s="19" t="s">
        <v>22</v>
      </c>
      <c r="E315" s="20" t="s">
        <v>924</v>
      </c>
      <c r="F315" s="19" t="s">
        <v>24</v>
      </c>
      <c r="G315" s="21">
        <v>1</v>
      </c>
      <c r="H315" s="22"/>
      <c r="I315" s="22"/>
      <c r="J315" s="23"/>
      <c r="K315" s="23"/>
      <c r="L315" s="24">
        <f>ROUND(SUM(M316:M317),0)</f>
        <v>491493</v>
      </c>
      <c r="M315" s="25">
        <f t="shared" si="87"/>
        <v>491493</v>
      </c>
      <c r="N315" s="1">
        <v>0</v>
      </c>
    </row>
    <row r="316" spans="1:14" ht="15" hidden="1">
      <c r="A316" s="1" t="str">
        <f t="shared" si="88"/>
        <v>Herajes manijas [03HR000002]</v>
      </c>
      <c r="B316" s="1" t="s">
        <v>925</v>
      </c>
      <c r="C316" s="26" t="s">
        <v>926</v>
      </c>
      <c r="D316" s="26" t="s">
        <v>27</v>
      </c>
      <c r="E316" s="27" t="s">
        <v>927</v>
      </c>
      <c r="F316" s="26" t="s">
        <v>90</v>
      </c>
      <c r="G316" s="28">
        <v>1</v>
      </c>
      <c r="H316" s="29" t="e">
        <f t="shared" ref="H316:H317" si="101">+J316/G316</f>
        <v>#VALUE!</v>
      </c>
      <c r="I316" s="29" t="e">
        <f t="shared" ref="I316:I317" si="102">+K316/G316</f>
        <v>#VALUE!</v>
      </c>
      <c r="J316" s="29" t="e">
        <f>+SUMIFS([1]BD!$I$6:$I$56591,[1]BD!$E$6:$E$56591,$J$5,[1]BD!$B$6:$B$56591,A316,[1]BD!$A$6:$A$56591,$A$315)</f>
        <v>#VALUE!</v>
      </c>
      <c r="K316" s="29" t="e">
        <f>+M316-J316</f>
        <v>#VALUE!</v>
      </c>
      <c r="L316" s="30">
        <f>+N316/G316</f>
        <v>424693.89662633848</v>
      </c>
      <c r="M316" s="25">
        <f t="shared" si="87"/>
        <v>424693.89662633848</v>
      </c>
      <c r="N316" s="1">
        <v>424693.89662633848</v>
      </c>
    </row>
    <row r="317" spans="1:14" ht="15" hidden="1">
      <c r="A317" s="1" t="str">
        <f t="shared" si="88"/>
        <v>Herajes Numeros [03HR000003]</v>
      </c>
      <c r="B317" s="1" t="s">
        <v>928</v>
      </c>
      <c r="C317" s="26" t="s">
        <v>929</v>
      </c>
      <c r="D317" s="26" t="s">
        <v>27</v>
      </c>
      <c r="E317" s="27" t="s">
        <v>930</v>
      </c>
      <c r="F317" s="26" t="s">
        <v>90</v>
      </c>
      <c r="G317" s="28">
        <v>1</v>
      </c>
      <c r="H317" s="29" t="e">
        <f t="shared" si="101"/>
        <v>#VALUE!</v>
      </c>
      <c r="I317" s="29" t="e">
        <f t="shared" si="102"/>
        <v>#VALUE!</v>
      </c>
      <c r="J317" s="29" t="e">
        <f>+SUMIFS([1]BD!$I$6:$I$56591,[1]BD!$E$6:$E$56591,$J$5,[1]BD!$B$6:$B$56591,A317,[1]BD!$A$6:$A$56591,$A$315)</f>
        <v>#VALUE!</v>
      </c>
      <c r="K317" s="29" t="e">
        <f>+M317-J317</f>
        <v>#VALUE!</v>
      </c>
      <c r="L317" s="30">
        <f>+N317/G317</f>
        <v>66798.93620338582</v>
      </c>
      <c r="M317" s="25">
        <f t="shared" si="87"/>
        <v>66798.93620338582</v>
      </c>
      <c r="N317" s="1">
        <v>66798.93620338582</v>
      </c>
    </row>
    <row r="318" spans="1:14" ht="15" hidden="1">
      <c r="A318" s="1" t="str">
        <f t="shared" si="88"/>
        <v>MUEBLES DE COCINA [025]</v>
      </c>
      <c r="B318" s="18" t="s">
        <v>931</v>
      </c>
      <c r="C318" s="19" t="s">
        <v>932</v>
      </c>
      <c r="D318" s="19" t="s">
        <v>22</v>
      </c>
      <c r="E318" s="20" t="s">
        <v>933</v>
      </c>
      <c r="F318" s="19" t="s">
        <v>24</v>
      </c>
      <c r="G318" s="21">
        <v>1</v>
      </c>
      <c r="H318" s="22"/>
      <c r="I318" s="22"/>
      <c r="J318" s="23"/>
      <c r="K318" s="23"/>
      <c r="L318" s="24">
        <f>ROUND(SUM(M319:M320),0)</f>
        <v>4807343</v>
      </c>
      <c r="M318" s="25">
        <f t="shared" si="87"/>
        <v>4807343</v>
      </c>
      <c r="N318" s="1">
        <v>0</v>
      </c>
    </row>
    <row r="319" spans="1:14" ht="15" hidden="1">
      <c r="A319" s="1" t="str">
        <f t="shared" si="88"/>
        <v>Muebles de cocina MAT+MO [03MU001001]</v>
      </c>
      <c r="B319" s="1" t="s">
        <v>934</v>
      </c>
      <c r="C319" s="26" t="s">
        <v>935</v>
      </c>
      <c r="D319" s="26" t="s">
        <v>27</v>
      </c>
      <c r="E319" s="27" t="s">
        <v>936</v>
      </c>
      <c r="F319" s="26" t="s">
        <v>90</v>
      </c>
      <c r="G319" s="28">
        <v>1</v>
      </c>
      <c r="H319" s="29" t="e">
        <f t="shared" ref="H319:H320" si="103">+J319/G319</f>
        <v>#VALUE!</v>
      </c>
      <c r="I319" s="29" t="e">
        <f t="shared" ref="I319:I320" si="104">+K319/G319</f>
        <v>#VALUE!</v>
      </c>
      <c r="J319" s="29" t="e">
        <f>+SUMIFS([1]BD!$I$6:$I$56591,[1]BD!$E$6:$E$56591,$J$5,[1]BD!$B$6:$B$56591,A319,[1]BD!$A$6:$A$56591,$A$318)</f>
        <v>#VALUE!</v>
      </c>
      <c r="K319" s="29" t="e">
        <f>+M319-J319</f>
        <v>#VALUE!</v>
      </c>
      <c r="L319" s="30">
        <f>+N319/G319</f>
        <v>4071327.4247655822</v>
      </c>
      <c r="M319" s="25">
        <f t="shared" si="87"/>
        <v>4071327.4247655822</v>
      </c>
      <c r="N319" s="1">
        <v>4071327.4247655822</v>
      </c>
    </row>
    <row r="320" spans="1:14" ht="15" hidden="1">
      <c r="A320" s="1" t="str">
        <f t="shared" si="88"/>
        <v>Bachas y griferia [03MU001002]</v>
      </c>
      <c r="B320" s="1" t="s">
        <v>937</v>
      </c>
      <c r="C320" s="26" t="s">
        <v>938</v>
      </c>
      <c r="D320" s="26" t="s">
        <v>27</v>
      </c>
      <c r="E320" s="27" t="s">
        <v>939</v>
      </c>
      <c r="F320" s="26" t="s">
        <v>90</v>
      </c>
      <c r="G320" s="28">
        <v>1</v>
      </c>
      <c r="H320" s="29" t="e">
        <f t="shared" si="103"/>
        <v>#VALUE!</v>
      </c>
      <c r="I320" s="29" t="e">
        <f t="shared" si="104"/>
        <v>#VALUE!</v>
      </c>
      <c r="J320" s="29" t="e">
        <f>+SUMIFS([1]BD!$I$6:$I$56591,[1]BD!$E$6:$E$56591,$J$5,[1]BD!$B$6:$B$56591,A320,[1]BD!$A$6:$A$56591,$A$318)</f>
        <v>#VALUE!</v>
      </c>
      <c r="K320" s="29" t="e">
        <f>+M320-J320</f>
        <v>#VALUE!</v>
      </c>
      <c r="L320" s="30">
        <f>+N320/G320</f>
        <v>736015.57738433848</v>
      </c>
      <c r="M320" s="25">
        <f t="shared" si="87"/>
        <v>736015.57738433848</v>
      </c>
      <c r="N320" s="1">
        <v>736015.57738433848</v>
      </c>
    </row>
    <row r="321" spans="1:14" ht="15" hidden="1">
      <c r="A321" s="1" t="str">
        <f t="shared" si="88"/>
        <v>ASCENSORES [026]</v>
      </c>
      <c r="B321" s="18" t="s">
        <v>940</v>
      </c>
      <c r="C321" s="19" t="s">
        <v>941</v>
      </c>
      <c r="D321" s="19" t="s">
        <v>22</v>
      </c>
      <c r="E321" s="20" t="s">
        <v>942</v>
      </c>
      <c r="F321" s="19" t="s">
        <v>24</v>
      </c>
      <c r="G321" s="21">
        <v>1</v>
      </c>
      <c r="H321" s="22"/>
      <c r="I321" s="22"/>
      <c r="J321" s="23"/>
      <c r="K321" s="23"/>
      <c r="L321" s="24">
        <f>ROUND(SUM(M322:M327),0)</f>
        <v>13334383</v>
      </c>
      <c r="M321" s="25">
        <f t="shared" si="87"/>
        <v>13334383</v>
      </c>
      <c r="N321" s="1">
        <v>0</v>
      </c>
    </row>
    <row r="322" spans="1:14" ht="15" hidden="1">
      <c r="A322" s="1" t="str">
        <f t="shared" si="88"/>
        <v>Transporte Vertical MAT+MO [03TV001001]</v>
      </c>
      <c r="B322" s="1" t="s">
        <v>943</v>
      </c>
      <c r="C322" s="26" t="s">
        <v>944</v>
      </c>
      <c r="D322" s="26" t="s">
        <v>27</v>
      </c>
      <c r="E322" s="27" t="s">
        <v>945</v>
      </c>
      <c r="F322" s="26" t="s">
        <v>90</v>
      </c>
      <c r="G322" s="28">
        <v>0</v>
      </c>
      <c r="J322" s="29" t="e">
        <f>+SUMIFS([1]BD!$I$6:$I$56591,[1]BD!$E$6:$E$56591,$J$5,[1]BD!$B$6:$B$56591,A322,[1]BD!$A$6:$A$56591,$A$321)</f>
        <v>#VALUE!</v>
      </c>
      <c r="K322" s="29" t="e">
        <f t="shared" ref="K322:K327" si="105">+M322-J322</f>
        <v>#VALUE!</v>
      </c>
      <c r="L322" s="30"/>
      <c r="M322" s="25">
        <f t="shared" si="87"/>
        <v>0</v>
      </c>
    </row>
    <row r="323" spans="1:14" ht="15" hidden="1">
      <c r="A323" s="1" t="str">
        <f t="shared" si="88"/>
        <v>Ascensor 13 paradas 90mt/seg Mat+MO [Asc13P]</v>
      </c>
      <c r="B323" s="1" t="s">
        <v>946</v>
      </c>
      <c r="C323" s="26" t="s">
        <v>947</v>
      </c>
      <c r="D323" s="26" t="s">
        <v>27</v>
      </c>
      <c r="E323" s="27" t="s">
        <v>948</v>
      </c>
      <c r="F323" s="26" t="s">
        <v>103</v>
      </c>
      <c r="G323" s="28">
        <v>1</v>
      </c>
      <c r="H323" s="29" t="e">
        <f t="shared" ref="H323:H327" si="106">+J323/G323</f>
        <v>#VALUE!</v>
      </c>
      <c r="I323" s="29" t="e">
        <f t="shared" ref="I323:I327" si="107">+K323/G323</f>
        <v>#VALUE!</v>
      </c>
      <c r="J323" s="29" t="e">
        <f>+SUMIFS([1]BD!$I$6:$I$56591,[1]BD!$E$6:$E$56591,$J$5,[1]BD!$B$6:$B$56591,A323,[1]BD!$A$6:$A$56591,$A$321)</f>
        <v>#VALUE!</v>
      </c>
      <c r="K323" s="29" t="e">
        <f t="shared" si="105"/>
        <v>#VALUE!</v>
      </c>
      <c r="L323" s="30">
        <f>+N323/G323</f>
        <v>3239963.2398364013</v>
      </c>
      <c r="M323" s="25">
        <f t="shared" si="87"/>
        <v>3239963.2398364013</v>
      </c>
      <c r="N323" s="1">
        <v>3239963.2398364013</v>
      </c>
    </row>
    <row r="324" spans="1:14" ht="15" hidden="1">
      <c r="A324" s="1" t="str">
        <f t="shared" si="88"/>
        <v>Ascensor 22 paradas 90mt/seg Mat+MO [Asc23P]</v>
      </c>
      <c r="B324" s="1" t="s">
        <v>949</v>
      </c>
      <c r="C324" s="26" t="s">
        <v>950</v>
      </c>
      <c r="D324" s="26" t="s">
        <v>27</v>
      </c>
      <c r="E324" s="27" t="s">
        <v>951</v>
      </c>
      <c r="F324" s="26" t="s">
        <v>103</v>
      </c>
      <c r="G324" s="28">
        <v>2</v>
      </c>
      <c r="H324" s="29" t="e">
        <f t="shared" si="106"/>
        <v>#VALUE!</v>
      </c>
      <c r="I324" s="29" t="e">
        <f t="shared" si="107"/>
        <v>#VALUE!</v>
      </c>
      <c r="J324" s="29" t="e">
        <f>+SUMIFS([1]BD!$I$6:$I$56591,[1]BD!$E$6:$E$56591,$J$5,[1]BD!$B$6:$B$56591,A324,[1]BD!$A$6:$A$56591,$A$321)</f>
        <v>#VALUE!</v>
      </c>
      <c r="K324" s="29" t="e">
        <f t="shared" si="105"/>
        <v>#VALUE!</v>
      </c>
      <c r="L324" s="30">
        <f>+N324/G324</f>
        <v>4161420.6161847869</v>
      </c>
      <c r="M324" s="25">
        <f t="shared" si="87"/>
        <v>8322841.2323695738</v>
      </c>
      <c r="N324" s="1">
        <v>8322841.2323695738</v>
      </c>
    </row>
    <row r="325" spans="1:14" ht="15" hidden="1">
      <c r="A325" s="1" t="str">
        <f t="shared" si="88"/>
        <v>Cerramiento Frente planta baja [FrentePB]</v>
      </c>
      <c r="B325" s="1" t="s">
        <v>952</v>
      </c>
      <c r="C325" s="26" t="s">
        <v>953</v>
      </c>
      <c r="D325" s="26" t="s">
        <v>27</v>
      </c>
      <c r="E325" s="27" t="s">
        <v>954</v>
      </c>
      <c r="F325" s="26" t="s">
        <v>103</v>
      </c>
      <c r="G325" s="28">
        <v>1</v>
      </c>
      <c r="H325" s="29" t="e">
        <f t="shared" si="106"/>
        <v>#VALUE!</v>
      </c>
      <c r="I325" s="29" t="e">
        <f t="shared" si="107"/>
        <v>#VALUE!</v>
      </c>
      <c r="J325" s="29" t="e">
        <f>+SUMIFS([1]BD!$I$6:$I$56591,[1]BD!$E$6:$E$56591,$J$5,[1]BD!$B$6:$B$56591,A325,[1]BD!$A$6:$A$56591,$A$321)</f>
        <v>#VALUE!</v>
      </c>
      <c r="K325" s="29" t="e">
        <f t="shared" si="105"/>
        <v>#VALUE!</v>
      </c>
      <c r="L325" s="30">
        <f>+N325/G325</f>
        <v>801619.29921259836</v>
      </c>
      <c r="M325" s="25">
        <f t="shared" si="87"/>
        <v>801619.29921259836</v>
      </c>
      <c r="N325" s="1">
        <v>801619.29921259836</v>
      </c>
    </row>
    <row r="326" spans="1:14" ht="15" hidden="1">
      <c r="A326" s="1" t="str">
        <f t="shared" si="88"/>
        <v>Cerramiento General pisos [FrenteGral]</v>
      </c>
      <c r="B326" s="1" t="s">
        <v>955</v>
      </c>
      <c r="C326" s="26" t="s">
        <v>956</v>
      </c>
      <c r="D326" s="26" t="s">
        <v>27</v>
      </c>
      <c r="E326" s="27" t="s">
        <v>957</v>
      </c>
      <c r="F326" s="26" t="s">
        <v>103</v>
      </c>
      <c r="G326" s="28">
        <v>22</v>
      </c>
      <c r="H326" s="29" t="e">
        <f t="shared" si="106"/>
        <v>#VALUE!</v>
      </c>
      <c r="I326" s="29" t="e">
        <f t="shared" si="107"/>
        <v>#VALUE!</v>
      </c>
      <c r="J326" s="29" t="e">
        <f>+SUMIFS([1]BD!$I$6:$I$56591,[1]BD!$E$6:$E$56591,$J$5,[1]BD!$B$6:$B$56591,A326,[1]BD!$A$6:$A$56591,$A$321)</f>
        <v>#VALUE!</v>
      </c>
      <c r="K326" s="29" t="e">
        <f t="shared" si="105"/>
        <v>#VALUE!</v>
      </c>
      <c r="L326" s="30">
        <f>+N326/G326</f>
        <v>44089.061456692907</v>
      </c>
      <c r="M326" s="25">
        <f t="shared" ref="M326:M389" si="108">G326*L326</f>
        <v>969959.35204724397</v>
      </c>
      <c r="N326" s="1">
        <v>969959.35204724397</v>
      </c>
    </row>
    <row r="327" spans="1:14" ht="15" hidden="1">
      <c r="A327" s="1" t="str">
        <f t="shared" si="88"/>
        <v>Ascensor para discapactados ingreso [AscDisc]</v>
      </c>
      <c r="B327" s="26" t="s">
        <v>958</v>
      </c>
      <c r="C327" s="26" t="s">
        <v>959</v>
      </c>
      <c r="D327" s="26" t="s">
        <v>27</v>
      </c>
      <c r="E327" s="27" t="s">
        <v>960</v>
      </c>
      <c r="F327" s="26" t="s">
        <v>103</v>
      </c>
      <c r="G327" s="28">
        <v>1</v>
      </c>
      <c r="H327" s="29" t="e">
        <f t="shared" si="106"/>
        <v>#VALUE!</v>
      </c>
      <c r="I327" s="29" t="e">
        <f t="shared" si="107"/>
        <v>#VALUE!</v>
      </c>
      <c r="J327" s="29" t="e">
        <f>+SUMIFS([1]BD!$I$6:$I$56591,[1]BD!$E$6:$E$56591,$J$5,[1]BD!$B$6:$B$56591,A327,[1]BD!$A$6:$A$56591,$A$321)</f>
        <v>#VALUE!</v>
      </c>
      <c r="K327" s="29" t="e">
        <f t="shared" si="105"/>
        <v>#VALUE!</v>
      </c>
      <c r="L327" s="30">
        <f>+N327/G327</f>
        <v>0</v>
      </c>
      <c r="M327" s="25">
        <f t="shared" si="108"/>
        <v>0</v>
      </c>
      <c r="N327" s="1">
        <v>0</v>
      </c>
    </row>
    <row r="328" spans="1:14" ht="15" hidden="1">
      <c r="A328" s="1" t="str">
        <f t="shared" si="88"/>
        <v>AGUA CALIENTE GRAL [027]</v>
      </c>
      <c r="B328" s="18" t="s">
        <v>961</v>
      </c>
      <c r="C328" s="19" t="s">
        <v>962</v>
      </c>
      <c r="D328" s="19" t="s">
        <v>22</v>
      </c>
      <c r="E328" s="20" t="s">
        <v>963</v>
      </c>
      <c r="F328" s="19" t="s">
        <v>24</v>
      </c>
      <c r="G328" s="21">
        <v>1</v>
      </c>
      <c r="H328" s="22"/>
      <c r="I328" s="22"/>
      <c r="J328" s="23"/>
      <c r="K328" s="23"/>
      <c r="L328" s="24">
        <f>ROUND(SUM(M329:M336),0)</f>
        <v>1115212</v>
      </c>
      <c r="M328" s="25">
        <f t="shared" si="108"/>
        <v>1115212</v>
      </c>
      <c r="N328" s="1">
        <v>0</v>
      </c>
    </row>
    <row r="329" spans="1:14" ht="15" hidden="1">
      <c r="A329" s="1" t="str">
        <f t="shared" si="88"/>
        <v>Instalación de Gas MAT [03IG000001]</v>
      </c>
      <c r="B329" s="1" t="s">
        <v>964</v>
      </c>
      <c r="C329" s="26" t="s">
        <v>965</v>
      </c>
      <c r="D329" s="26" t="s">
        <v>27</v>
      </c>
      <c r="E329" s="27" t="s">
        <v>966</v>
      </c>
      <c r="F329" s="26" t="s">
        <v>90</v>
      </c>
      <c r="G329" s="28">
        <v>0</v>
      </c>
      <c r="J329" s="29" t="e">
        <f>+SUMIFS([1]BD!$I$6:$I$56591,[1]BD!$E$6:$E$56591,$J$5,[1]BD!$B$6:$B$56591,A329,[1]BD!$A$6:$A$56591,$A$328)</f>
        <v>#VALUE!</v>
      </c>
      <c r="K329" s="29" t="e">
        <f t="shared" ref="K329:K336" si="109">+M329-J329</f>
        <v>#VALUE!</v>
      </c>
      <c r="L329" s="30"/>
      <c r="M329" s="25">
        <f t="shared" si="108"/>
        <v>0</v>
      </c>
    </row>
    <row r="330" spans="1:14" ht="15" hidden="1">
      <c r="A330" s="1" t="str">
        <f t="shared" si="88"/>
        <v>Instalación de Gas MO [03IG000002]</v>
      </c>
      <c r="B330" s="1" t="s">
        <v>967</v>
      </c>
      <c r="C330" s="26" t="s">
        <v>968</v>
      </c>
      <c r="D330" s="26" t="s">
        <v>27</v>
      </c>
      <c r="E330" s="27" t="s">
        <v>969</v>
      </c>
      <c r="F330" s="26" t="s">
        <v>90</v>
      </c>
      <c r="G330" s="28">
        <v>0</v>
      </c>
      <c r="J330" s="29" t="e">
        <f>+SUMIFS([1]BD!$I$6:$I$56591,[1]BD!$E$6:$E$56591,$J$5,[1]BD!$B$6:$B$56591,A330,[1]BD!$A$6:$A$56591,$A$328)</f>
        <v>#VALUE!</v>
      </c>
      <c r="K330" s="29" t="e">
        <f t="shared" si="109"/>
        <v>#VALUE!</v>
      </c>
      <c r="L330" s="30"/>
      <c r="M330" s="25">
        <f t="shared" si="108"/>
        <v>0</v>
      </c>
    </row>
    <row r="331" spans="1:14" ht="30" hidden="1">
      <c r="A331" s="1" t="str">
        <f t="shared" si="88"/>
        <v>Distribución cañería gas de nichos med a artefactos (termotanques) [CañGas]</v>
      </c>
      <c r="B331" s="1" t="s">
        <v>970</v>
      </c>
      <c r="C331" s="26" t="s">
        <v>971</v>
      </c>
      <c r="D331" s="26" t="s">
        <v>27</v>
      </c>
      <c r="E331" s="27" t="s">
        <v>972</v>
      </c>
      <c r="F331" s="26" t="s">
        <v>103</v>
      </c>
      <c r="G331" s="28">
        <v>1</v>
      </c>
      <c r="H331" s="29" t="e">
        <f t="shared" ref="H331:H336" si="110">+J331/G331</f>
        <v>#VALUE!</v>
      </c>
      <c r="I331" s="29" t="e">
        <f t="shared" ref="I331:I336" si="111">+K331/G331</f>
        <v>#VALUE!</v>
      </c>
      <c r="J331" s="29" t="e">
        <f>+SUMIFS([1]BD!$I$6:$I$56591,[1]BD!$E$6:$E$56591,$J$5,[1]BD!$B$6:$B$56591,A331,[1]BD!$A$6:$A$56591,$A$328)</f>
        <v>#VALUE!</v>
      </c>
      <c r="K331" s="29" t="e">
        <f t="shared" si="109"/>
        <v>#VALUE!</v>
      </c>
      <c r="L331" s="30">
        <f>+N331/G331</f>
        <v>303765</v>
      </c>
      <c r="M331" s="25">
        <f t="shared" si="108"/>
        <v>303765</v>
      </c>
      <c r="N331" s="1">
        <v>303765</v>
      </c>
    </row>
    <row r="332" spans="1:14" ht="15" hidden="1">
      <c r="A332" s="1" t="str">
        <f t="shared" si="88"/>
        <v>Colocación de camara reguladora [CamaraReg]</v>
      </c>
      <c r="B332" s="1" t="s">
        <v>973</v>
      </c>
      <c r="C332" s="26" t="s">
        <v>974</v>
      </c>
      <c r="D332" s="26" t="s">
        <v>27</v>
      </c>
      <c r="E332" s="27" t="s">
        <v>975</v>
      </c>
      <c r="F332" s="26" t="s">
        <v>103</v>
      </c>
      <c r="G332" s="28">
        <v>1</v>
      </c>
      <c r="H332" s="29" t="e">
        <f t="shared" si="110"/>
        <v>#VALUE!</v>
      </c>
      <c r="I332" s="29" t="e">
        <f t="shared" si="111"/>
        <v>#VALUE!</v>
      </c>
      <c r="J332" s="29" t="e">
        <f>+SUMIFS([1]BD!$I$6:$I$56591,[1]BD!$E$6:$E$56591,$J$5,[1]BD!$B$6:$B$56591,A332,[1]BD!$A$6:$A$56591,$A$328)</f>
        <v>#VALUE!</v>
      </c>
      <c r="K332" s="29" t="e">
        <f t="shared" si="109"/>
        <v>#VALUE!</v>
      </c>
      <c r="L332" s="30">
        <f>+N332/G332</f>
        <v>13807.5</v>
      </c>
      <c r="M332" s="25">
        <f t="shared" si="108"/>
        <v>13807.5</v>
      </c>
      <c r="N332" s="1">
        <v>13807.5</v>
      </c>
    </row>
    <row r="333" spans="1:14" ht="15" hidden="1">
      <c r="A333" s="1" t="str">
        <f t="shared" si="88"/>
        <v>Planos y trámites de gas [PlanosyTram]</v>
      </c>
      <c r="B333" s="1" t="s">
        <v>976</v>
      </c>
      <c r="C333" s="26" t="s">
        <v>977</v>
      </c>
      <c r="D333" s="26" t="s">
        <v>27</v>
      </c>
      <c r="E333" s="27" t="s">
        <v>978</v>
      </c>
      <c r="F333" s="26" t="s">
        <v>103</v>
      </c>
      <c r="G333" s="28">
        <v>1</v>
      </c>
      <c r="H333" s="29" t="e">
        <f t="shared" si="110"/>
        <v>#VALUE!</v>
      </c>
      <c r="I333" s="29" t="e">
        <f t="shared" si="111"/>
        <v>#VALUE!</v>
      </c>
      <c r="J333" s="29" t="e">
        <f>+SUMIFS([1]BD!$I$6:$I$56591,[1]BD!$E$6:$E$56591,$J$5,[1]BD!$B$6:$B$56591,A333,[1]BD!$A$6:$A$56591,$A$328)</f>
        <v>#VALUE!</v>
      </c>
      <c r="K333" s="29" t="e">
        <f t="shared" si="109"/>
        <v>#VALUE!</v>
      </c>
      <c r="L333" s="30">
        <f>+N333/G333</f>
        <v>39121.25</v>
      </c>
      <c r="M333" s="25">
        <f t="shared" si="108"/>
        <v>39121.25</v>
      </c>
      <c r="N333" s="1">
        <v>39121.25</v>
      </c>
    </row>
    <row r="334" spans="1:14" ht="15" hidden="1">
      <c r="A334" s="1" t="str">
        <f t="shared" si="88"/>
        <v>Termotanque Comer. Termopila 300 Lts. GN [termo]</v>
      </c>
      <c r="B334" s="1" t="s">
        <v>979</v>
      </c>
      <c r="C334" s="26" t="s">
        <v>980</v>
      </c>
      <c r="D334" s="26" t="s">
        <v>27</v>
      </c>
      <c r="E334" s="27" t="s">
        <v>981</v>
      </c>
      <c r="F334" s="26" t="s">
        <v>103</v>
      </c>
      <c r="G334" s="28">
        <v>5</v>
      </c>
      <c r="H334" s="29" t="e">
        <f t="shared" si="110"/>
        <v>#VALUE!</v>
      </c>
      <c r="I334" s="29" t="e">
        <f t="shared" si="111"/>
        <v>#VALUE!</v>
      </c>
      <c r="J334" s="29" t="e">
        <f>+SUMIFS([1]BD!$I$6:$I$56591,[1]BD!$E$6:$E$56591,$J$5,[1]BD!$B$6:$B$56591,A334,[1]BD!$A$6:$A$56591,$A$328)</f>
        <v>#VALUE!</v>
      </c>
      <c r="K334" s="29" t="e">
        <f t="shared" si="109"/>
        <v>#VALUE!</v>
      </c>
      <c r="L334" s="30">
        <f>+N334/G334</f>
        <v>151703.70415199999</v>
      </c>
      <c r="M334" s="25">
        <f t="shared" si="108"/>
        <v>758518.52075999998</v>
      </c>
      <c r="N334" s="1">
        <v>758518.52075999998</v>
      </c>
    </row>
    <row r="335" spans="1:14" ht="15" hidden="1">
      <c r="A335" s="1" t="str">
        <f t="shared" si="88"/>
        <v>Alimentacion electrica Termotanques [alelectermo]</v>
      </c>
      <c r="B335" s="1" t="s">
        <v>982</v>
      </c>
      <c r="C335" s="26" t="s">
        <v>983</v>
      </c>
      <c r="D335" s="26" t="s">
        <v>27</v>
      </c>
      <c r="E335" s="27" t="s">
        <v>984</v>
      </c>
      <c r="F335" s="26" t="s">
        <v>29</v>
      </c>
      <c r="G335" s="28">
        <v>0</v>
      </c>
      <c r="H335" s="29" t="e">
        <f t="shared" si="110"/>
        <v>#VALUE!</v>
      </c>
      <c r="I335" s="29" t="e">
        <f t="shared" si="111"/>
        <v>#VALUE!</v>
      </c>
      <c r="J335" s="29" t="e">
        <f>+SUMIFS([1]BD!$I$6:$I$56591,[1]BD!$E$6:$E$56591,$J$5,[1]BD!$B$6:$B$56591,A335,[1]BD!$A$6:$A$56591,$A$328)</f>
        <v>#VALUE!</v>
      </c>
      <c r="K335" s="29" t="e">
        <f t="shared" si="109"/>
        <v>#VALUE!</v>
      </c>
      <c r="L335" s="30"/>
      <c r="M335" s="25">
        <f t="shared" si="108"/>
        <v>0</v>
      </c>
    </row>
    <row r="336" spans="1:14" ht="30" hidden="1">
      <c r="A336" s="1" t="str">
        <f t="shared" si="88"/>
        <v>Termotanque Solar Hissuma 300l + Kit Electrico + Barra De Mg [Panelsol]</v>
      </c>
      <c r="B336" s="1" t="s">
        <v>985</v>
      </c>
      <c r="C336" s="26" t="s">
        <v>986</v>
      </c>
      <c r="D336" s="26" t="s">
        <v>27</v>
      </c>
      <c r="E336" s="27" t="s">
        <v>987</v>
      </c>
      <c r="F336" s="26" t="s">
        <v>988</v>
      </c>
      <c r="G336" s="28">
        <v>0</v>
      </c>
      <c r="H336" s="29" t="e">
        <f t="shared" si="110"/>
        <v>#VALUE!</v>
      </c>
      <c r="I336" s="29" t="e">
        <f t="shared" si="111"/>
        <v>#VALUE!</v>
      </c>
      <c r="J336" s="29" t="e">
        <f>+SUMIFS([1]BD!$I$6:$I$56591,[1]BD!$E$6:$E$56591,$J$5,[1]BD!$B$6:$B$56591,A336,[1]BD!$A$6:$A$56591,$A$328)</f>
        <v>#VALUE!</v>
      </c>
      <c r="K336" s="29" t="e">
        <f t="shared" si="109"/>
        <v>#VALUE!</v>
      </c>
      <c r="L336" s="30"/>
      <c r="M336" s="25">
        <f t="shared" si="108"/>
        <v>0</v>
      </c>
    </row>
    <row r="337" spans="1:14" ht="15" hidden="1">
      <c r="A337" s="1" t="str">
        <f t="shared" si="88"/>
        <v>INSTALACION SANITARIA [028]</v>
      </c>
      <c r="B337" s="18" t="s">
        <v>989</v>
      </c>
      <c r="C337" s="19" t="s">
        <v>990</v>
      </c>
      <c r="D337" s="19" t="s">
        <v>22</v>
      </c>
      <c r="E337" s="20" t="s">
        <v>991</v>
      </c>
      <c r="F337" s="19" t="s">
        <v>24</v>
      </c>
      <c r="G337" s="21">
        <v>1</v>
      </c>
      <c r="H337" s="22"/>
      <c r="I337" s="29"/>
      <c r="J337" s="23"/>
      <c r="K337" s="23"/>
      <c r="L337" s="24">
        <f>ROUND(SUM(M338:M356),0)</f>
        <v>18466427</v>
      </c>
      <c r="M337" s="25">
        <f t="shared" si="108"/>
        <v>18466427</v>
      </c>
      <c r="N337" s="1">
        <v>0</v>
      </c>
    </row>
    <row r="338" spans="1:14" ht="15" hidden="1">
      <c r="A338" s="1" t="str">
        <f t="shared" si="88"/>
        <v>Instalación Sanitaria MAT [03IS000001]</v>
      </c>
      <c r="B338" s="1" t="s">
        <v>992</v>
      </c>
      <c r="C338" s="26" t="s">
        <v>993</v>
      </c>
      <c r="D338" s="26" t="s">
        <v>27</v>
      </c>
      <c r="E338" s="27" t="s">
        <v>994</v>
      </c>
      <c r="F338" s="26" t="s">
        <v>90</v>
      </c>
      <c r="G338" s="28">
        <v>1</v>
      </c>
      <c r="H338" s="29" t="e">
        <f t="shared" ref="H338:H346" si="112">+J338/G338</f>
        <v>#VALUE!</v>
      </c>
      <c r="I338" s="29" t="e">
        <f t="shared" ref="I338:I346" si="113">+K338/G338</f>
        <v>#VALUE!</v>
      </c>
      <c r="J338" s="29" t="e">
        <f>+SUMIFS([1]BD!$I$6:$I$56591,[1]BD!$E$6:$E$56591,$J$5,[1]BD!$B$6:$B$56591,A338,[1]BD!$A$6:$A$56591,$A$337)</f>
        <v>#VALUE!</v>
      </c>
      <c r="K338" s="29" t="e">
        <f t="shared" ref="K338:K356" si="114">+M338-J338</f>
        <v>#VALUE!</v>
      </c>
      <c r="L338" s="30">
        <f t="shared" ref="L338:L346" si="115">+N338/G338</f>
        <v>12980847.036228001</v>
      </c>
      <c r="M338" s="25">
        <f t="shared" si="108"/>
        <v>12980847.036228001</v>
      </c>
      <c r="N338" s="1">
        <v>12980847.036228001</v>
      </c>
    </row>
    <row r="339" spans="1:14" ht="15" hidden="1">
      <c r="A339" s="1" t="str">
        <f t="shared" si="88"/>
        <v>Adicionales Instalación Sanitaria x hh MO [03IS000002]</v>
      </c>
      <c r="B339" s="1" t="s">
        <v>995</v>
      </c>
      <c r="C339" s="26" t="s">
        <v>996</v>
      </c>
      <c r="D339" s="26" t="s">
        <v>27</v>
      </c>
      <c r="E339" s="27" t="s">
        <v>997</v>
      </c>
      <c r="F339" s="26" t="s">
        <v>998</v>
      </c>
      <c r="G339" s="28">
        <v>126</v>
      </c>
      <c r="H339" s="29" t="e">
        <f t="shared" si="112"/>
        <v>#VALUE!</v>
      </c>
      <c r="I339" s="29" t="e">
        <f t="shared" si="113"/>
        <v>#VALUE!</v>
      </c>
      <c r="J339" s="29" t="e">
        <f>+SUMIFS([1]BD!$I$6:$I$56591,[1]BD!$E$6:$E$56591,$J$5,[1]BD!$B$6:$B$56591,A339,[1]BD!$A$6:$A$56591,$A$337)</f>
        <v>#VALUE!</v>
      </c>
      <c r="K339" s="29" t="e">
        <f t="shared" si="114"/>
        <v>#VALUE!</v>
      </c>
      <c r="L339" s="30">
        <f t="shared" si="115"/>
        <v>324.0298075</v>
      </c>
      <c r="M339" s="25">
        <f t="shared" si="108"/>
        <v>40827.755745000002</v>
      </c>
      <c r="N339" s="1">
        <v>40827.755745000002</v>
      </c>
    </row>
    <row r="340" spans="1:14" ht="15" hidden="1">
      <c r="A340" s="1" t="str">
        <f t="shared" si="88"/>
        <v>Básico sanitario Susp. Bajo losa o enterrado [BasicoSanit]</v>
      </c>
      <c r="B340" s="1" t="s">
        <v>999</v>
      </c>
      <c r="C340" s="26" t="s">
        <v>1000</v>
      </c>
      <c r="D340" s="26" t="s">
        <v>27</v>
      </c>
      <c r="E340" s="27" t="s">
        <v>1001</v>
      </c>
      <c r="F340" s="26" t="s">
        <v>103</v>
      </c>
      <c r="G340" s="28">
        <v>1</v>
      </c>
      <c r="H340" s="29" t="e">
        <f t="shared" si="112"/>
        <v>#VALUE!</v>
      </c>
      <c r="I340" s="29" t="e">
        <f t="shared" si="113"/>
        <v>#VALUE!</v>
      </c>
      <c r="J340" s="29" t="e">
        <f>+SUMIFS([1]BD!$I$6:$I$56591,[1]BD!$E$6:$E$56591,$J$5,[1]BD!$B$6:$B$56591,A340,[1]BD!$A$6:$A$56591,$A$337)</f>
        <v>#VALUE!</v>
      </c>
      <c r="K340" s="29" t="e">
        <f t="shared" si="114"/>
        <v>#VALUE!</v>
      </c>
      <c r="L340" s="30">
        <f t="shared" si="115"/>
        <v>135746.13500000001</v>
      </c>
      <c r="M340" s="25">
        <f t="shared" si="108"/>
        <v>135746.13500000001</v>
      </c>
      <c r="N340" s="1">
        <v>135746.13500000001</v>
      </c>
    </row>
    <row r="341" spans="1:14" ht="15" hidden="1">
      <c r="A341" s="1" t="str">
        <f t="shared" si="88"/>
        <v>CDV y ventilación subsidiaria por piso [CDVyVent]</v>
      </c>
      <c r="B341" s="1" t="s">
        <v>1002</v>
      </c>
      <c r="C341" s="26" t="s">
        <v>1003</v>
      </c>
      <c r="D341" s="26" t="s">
        <v>27</v>
      </c>
      <c r="E341" s="27" t="s">
        <v>1004</v>
      </c>
      <c r="F341" s="26" t="s">
        <v>103</v>
      </c>
      <c r="G341" s="28">
        <v>18</v>
      </c>
      <c r="H341" s="29" t="e">
        <f t="shared" si="112"/>
        <v>#VALUE!</v>
      </c>
      <c r="I341" s="29" t="e">
        <f t="shared" si="113"/>
        <v>#VALUE!</v>
      </c>
      <c r="J341" s="29" t="e">
        <f>+SUMIFS([1]BD!$I$6:$I$56591,[1]BD!$E$6:$E$56591,$J$5,[1]BD!$B$6:$B$56591,A341,[1]BD!$A$6:$A$56591,$A$337)</f>
        <v>#VALUE!</v>
      </c>
      <c r="K341" s="29" t="e">
        <f t="shared" si="114"/>
        <v>#VALUE!</v>
      </c>
      <c r="L341" s="30">
        <f t="shared" si="115"/>
        <v>15186.455024999999</v>
      </c>
      <c r="M341" s="25">
        <f t="shared" si="108"/>
        <v>273356.19044999999</v>
      </c>
      <c r="N341" s="1">
        <v>273356.19044999999</v>
      </c>
    </row>
    <row r="342" spans="1:14" ht="30" hidden="1">
      <c r="A342" s="1" t="str">
        <f t="shared" ref="A342:A405" si="116">E342&amp;" ["&amp;C342&amp;"]"</f>
        <v>Básico primario y secundario en baños cocinas y lavaderos x depto [Basico1y2]</v>
      </c>
      <c r="B342" s="1" t="s">
        <v>1005</v>
      </c>
      <c r="C342" s="26" t="s">
        <v>1006</v>
      </c>
      <c r="D342" s="26" t="s">
        <v>27</v>
      </c>
      <c r="E342" s="27" t="s">
        <v>1007</v>
      </c>
      <c r="F342" s="26" t="s">
        <v>103</v>
      </c>
      <c r="G342" s="28">
        <v>82</v>
      </c>
      <c r="H342" s="29" t="e">
        <f t="shared" si="112"/>
        <v>#VALUE!</v>
      </c>
      <c r="I342" s="29" t="e">
        <f t="shared" si="113"/>
        <v>#VALUE!</v>
      </c>
      <c r="J342" s="29" t="e">
        <f>+SUMIFS([1]BD!$I$6:$I$56591,[1]BD!$E$6:$E$56591,$J$5,[1]BD!$B$6:$B$56591,A342,[1]BD!$A$6:$A$56591,$A$337)</f>
        <v>#VALUE!</v>
      </c>
      <c r="K342" s="29" t="e">
        <f t="shared" si="114"/>
        <v>#VALUE!</v>
      </c>
      <c r="L342" s="30">
        <f t="shared" si="115"/>
        <v>17790.664587499999</v>
      </c>
      <c r="M342" s="25">
        <f t="shared" si="108"/>
        <v>1458834.496175</v>
      </c>
      <c r="N342" s="1">
        <v>1458834.496175</v>
      </c>
    </row>
    <row r="343" spans="1:14" ht="15" hidden="1">
      <c r="A343" s="1" t="str">
        <f t="shared" si="116"/>
        <v>Acometida de agua de L.M a T. Cisterna [AcomAguaCis]</v>
      </c>
      <c r="B343" s="1" t="s">
        <v>1008</v>
      </c>
      <c r="C343" s="26" t="s">
        <v>1009</v>
      </c>
      <c r="D343" s="26" t="s">
        <v>27</v>
      </c>
      <c r="E343" s="27" t="s">
        <v>1010</v>
      </c>
      <c r="F343" s="26" t="s">
        <v>103</v>
      </c>
      <c r="G343" s="28">
        <v>1</v>
      </c>
      <c r="H343" s="29" t="e">
        <f t="shared" si="112"/>
        <v>#VALUE!</v>
      </c>
      <c r="I343" s="29" t="e">
        <f t="shared" si="113"/>
        <v>#VALUE!</v>
      </c>
      <c r="J343" s="29" t="e">
        <f>+SUMIFS([1]BD!$I$6:$I$56591,[1]BD!$E$6:$E$56591,$J$5,[1]BD!$B$6:$B$56591,A343,[1]BD!$A$6:$A$56591,$A$337)</f>
        <v>#VALUE!</v>
      </c>
      <c r="K343" s="29" t="e">
        <f t="shared" si="114"/>
        <v>#VALUE!</v>
      </c>
      <c r="L343" s="30">
        <f t="shared" si="115"/>
        <v>22780.07375</v>
      </c>
      <c r="M343" s="25">
        <f t="shared" si="108"/>
        <v>22780.07375</v>
      </c>
      <c r="N343" s="1">
        <v>22780.07375</v>
      </c>
    </row>
    <row r="344" spans="1:14" ht="15" hidden="1">
      <c r="A344" s="1" t="str">
        <f t="shared" si="116"/>
        <v>Distribución de Agua Fría y Caliente x depto [AguaFyC]</v>
      </c>
      <c r="B344" s="1" t="s">
        <v>1011</v>
      </c>
      <c r="C344" s="26" t="s">
        <v>1012</v>
      </c>
      <c r="D344" s="26" t="s">
        <v>27</v>
      </c>
      <c r="E344" s="27" t="s">
        <v>1013</v>
      </c>
      <c r="F344" s="26" t="s">
        <v>103</v>
      </c>
      <c r="G344" s="28">
        <v>82</v>
      </c>
      <c r="H344" s="29" t="e">
        <f t="shared" si="112"/>
        <v>#VALUE!</v>
      </c>
      <c r="I344" s="29" t="e">
        <f t="shared" si="113"/>
        <v>#VALUE!</v>
      </c>
      <c r="J344" s="29" t="e">
        <f>+SUMIFS([1]BD!$I$6:$I$56591,[1]BD!$E$6:$E$56591,$J$5,[1]BD!$B$6:$B$56591,A344,[1]BD!$A$6:$A$56591,$A$337)</f>
        <v>#VALUE!</v>
      </c>
      <c r="K344" s="29" t="e">
        <f t="shared" si="114"/>
        <v>#VALUE!</v>
      </c>
      <c r="L344" s="30">
        <f t="shared" si="115"/>
        <v>17341.621675000002</v>
      </c>
      <c r="M344" s="25">
        <f t="shared" si="108"/>
        <v>1422012.9773500003</v>
      </c>
      <c r="N344" s="1">
        <v>1422012.9773500001</v>
      </c>
    </row>
    <row r="345" spans="1:14" ht="15" hidden="1">
      <c r="A345" s="1" t="str">
        <f t="shared" si="116"/>
        <v>Colectores y Bajadas [ColetyBajadas]</v>
      </c>
      <c r="B345" s="1" t="s">
        <v>1014</v>
      </c>
      <c r="C345" s="26" t="s">
        <v>1015</v>
      </c>
      <c r="D345" s="26" t="s">
        <v>27</v>
      </c>
      <c r="E345" s="27" t="s">
        <v>1016</v>
      </c>
      <c r="F345" s="26" t="s">
        <v>103</v>
      </c>
      <c r="G345" s="28">
        <v>25</v>
      </c>
      <c r="H345" s="29" t="e">
        <f t="shared" si="112"/>
        <v>#VALUE!</v>
      </c>
      <c r="I345" s="29" t="e">
        <f t="shared" si="113"/>
        <v>#VALUE!</v>
      </c>
      <c r="J345" s="29" t="e">
        <f>+SUMIFS([1]BD!$I$6:$I$56591,[1]BD!$E$6:$E$56591,$J$5,[1]BD!$B$6:$B$56591,A345,[1]BD!$A$6:$A$56591,$A$337)</f>
        <v>#VALUE!</v>
      </c>
      <c r="K345" s="29" t="e">
        <f t="shared" si="114"/>
        <v>#VALUE!</v>
      </c>
      <c r="L345" s="30">
        <f t="shared" si="115"/>
        <v>26967.428250000001</v>
      </c>
      <c r="M345" s="25">
        <f t="shared" si="108"/>
        <v>674185.70625000005</v>
      </c>
      <c r="N345" s="1">
        <v>674185.70625000005</v>
      </c>
    </row>
    <row r="346" spans="1:14" ht="15" hidden="1">
      <c r="A346" s="1" t="str">
        <f t="shared" si="116"/>
        <v>Colocación de artefactos sanitarios [ArtefSanit]</v>
      </c>
      <c r="B346" s="1" t="s">
        <v>1017</v>
      </c>
      <c r="C346" s="26" t="s">
        <v>1018</v>
      </c>
      <c r="D346" s="26" t="s">
        <v>27</v>
      </c>
      <c r="E346" s="27" t="s">
        <v>1019</v>
      </c>
      <c r="F346" s="26" t="s">
        <v>103</v>
      </c>
      <c r="G346" s="28">
        <v>1</v>
      </c>
      <c r="H346" s="29" t="e">
        <f t="shared" si="112"/>
        <v>#VALUE!</v>
      </c>
      <c r="I346" s="29" t="e">
        <f t="shared" si="113"/>
        <v>#VALUE!</v>
      </c>
      <c r="J346" s="29" t="e">
        <f>+SUMIFS([1]BD!$I$6:$I$56591,[1]BD!$E$6:$E$56591,$J$5,[1]BD!$B$6:$B$56591,A346,[1]BD!$A$6:$A$56591,$A$337)</f>
        <v>#VALUE!</v>
      </c>
      <c r="K346" s="29" t="e">
        <f t="shared" si="114"/>
        <v>#VALUE!</v>
      </c>
      <c r="L346" s="30">
        <f t="shared" si="115"/>
        <v>888806.72534499993</v>
      </c>
      <c r="M346" s="25">
        <f t="shared" si="108"/>
        <v>888806.72534499993</v>
      </c>
      <c r="N346" s="1">
        <v>888806.72534499993</v>
      </c>
    </row>
    <row r="347" spans="1:14" ht="15" hidden="1">
      <c r="A347" s="1" t="str">
        <f t="shared" si="116"/>
        <v>Cañería contra incendio [CañIncendio]</v>
      </c>
      <c r="B347" s="1" t="s">
        <v>1020</v>
      </c>
      <c r="C347" s="26" t="s">
        <v>1021</v>
      </c>
      <c r="D347" s="26" t="s">
        <v>27</v>
      </c>
      <c r="E347" s="27" t="s">
        <v>1022</v>
      </c>
      <c r="F347" s="26" t="s">
        <v>103</v>
      </c>
      <c r="G347" s="28">
        <v>0</v>
      </c>
      <c r="J347" s="29" t="e">
        <f>+SUMIFS([1]BD!$I$6:$I$56591,[1]BD!$E$6:$E$56591,$J$5,[1]BD!$B$6:$B$56591,A347,[1]BD!$A$6:$A$56591,$A$337)</f>
        <v>#VALUE!</v>
      </c>
      <c r="K347" s="29" t="e">
        <f t="shared" si="114"/>
        <v>#VALUE!</v>
      </c>
      <c r="L347" s="30"/>
      <c r="M347" s="25">
        <f t="shared" si="108"/>
        <v>0</v>
      </c>
    </row>
    <row r="348" spans="1:14" ht="15" hidden="1">
      <c r="A348" s="1" t="str">
        <f t="shared" si="116"/>
        <v>Colocación de caja c/incendio [CajIncendio]</v>
      </c>
      <c r="B348" s="1" t="s">
        <v>1023</v>
      </c>
      <c r="C348" s="26" t="s">
        <v>1024</v>
      </c>
      <c r="D348" s="26" t="s">
        <v>27</v>
      </c>
      <c r="E348" s="27" t="s">
        <v>1025</v>
      </c>
      <c r="F348" s="26" t="s">
        <v>103</v>
      </c>
      <c r="G348" s="28">
        <v>0</v>
      </c>
      <c r="J348" s="29" t="e">
        <f>+SUMIFS([1]BD!$I$6:$I$56591,[1]BD!$E$6:$E$56591,$J$5,[1]BD!$B$6:$B$56591,A348,[1]BD!$A$6:$A$56591,$A$337)</f>
        <v>#VALUE!</v>
      </c>
      <c r="K348" s="29" t="e">
        <f t="shared" si="114"/>
        <v>#VALUE!</v>
      </c>
      <c r="L348" s="30"/>
      <c r="M348" s="25">
        <f t="shared" si="108"/>
        <v>0</v>
      </c>
    </row>
    <row r="349" spans="1:14" ht="30" hidden="1">
      <c r="A349" s="1" t="str">
        <f t="shared" si="116"/>
        <v>Distribución cañería gas de nichos med a artefactos (termotanques) [CañGas]</v>
      </c>
      <c r="B349" s="1" t="s">
        <v>1026</v>
      </c>
      <c r="C349" s="26" t="s">
        <v>971</v>
      </c>
      <c r="D349" s="26" t="s">
        <v>27</v>
      </c>
      <c r="E349" s="27" t="s">
        <v>972</v>
      </c>
      <c r="F349" s="26" t="s">
        <v>103</v>
      </c>
      <c r="G349" s="28">
        <v>0</v>
      </c>
      <c r="J349" s="29" t="e">
        <f>+SUMIFS([1]BD!$I$6:$I$56591,[1]BD!$E$6:$E$56591,$J$5,[1]BD!$B$6:$B$56591,A349,[1]BD!$A$6:$A$56591,$A$337)</f>
        <v>#VALUE!</v>
      </c>
      <c r="K349" s="29" t="e">
        <f t="shared" si="114"/>
        <v>#VALUE!</v>
      </c>
      <c r="L349" s="30"/>
      <c r="M349" s="25">
        <f t="shared" si="108"/>
        <v>0</v>
      </c>
    </row>
    <row r="350" spans="1:14" ht="15" hidden="1">
      <c r="A350" s="1" t="str">
        <f t="shared" si="116"/>
        <v>Colocación de camara reguladora [CamaraReg]</v>
      </c>
      <c r="B350" s="1" t="s">
        <v>1027</v>
      </c>
      <c r="C350" s="26" t="s">
        <v>974</v>
      </c>
      <c r="D350" s="26" t="s">
        <v>27</v>
      </c>
      <c r="E350" s="27" t="s">
        <v>975</v>
      </c>
      <c r="F350" s="26" t="s">
        <v>103</v>
      </c>
      <c r="G350" s="28">
        <v>0</v>
      </c>
      <c r="J350" s="29" t="e">
        <f>+SUMIFS([1]BD!$I$6:$I$56591,[1]BD!$E$6:$E$56591,$J$5,[1]BD!$B$6:$B$56591,A350,[1]BD!$A$6:$A$56591,$A$337)</f>
        <v>#VALUE!</v>
      </c>
      <c r="K350" s="29" t="e">
        <f t="shared" si="114"/>
        <v>#VALUE!</v>
      </c>
      <c r="L350" s="30"/>
      <c r="M350" s="25">
        <f t="shared" si="108"/>
        <v>0</v>
      </c>
    </row>
    <row r="351" spans="1:14" ht="15" hidden="1">
      <c r="A351" s="1" t="str">
        <f t="shared" si="116"/>
        <v>Pluviales Susp. Bajo losa o enterrado [PluvSusp]</v>
      </c>
      <c r="B351" s="1" t="s">
        <v>1028</v>
      </c>
      <c r="C351" s="26" t="s">
        <v>1029</v>
      </c>
      <c r="D351" s="26" t="s">
        <v>27</v>
      </c>
      <c r="E351" s="27" t="s">
        <v>1030</v>
      </c>
      <c r="F351" s="26" t="s">
        <v>103</v>
      </c>
      <c r="G351" s="28">
        <v>1</v>
      </c>
      <c r="H351" s="29" t="e">
        <f t="shared" ref="H351:H353" si="117">+J351/G351</f>
        <v>#VALUE!</v>
      </c>
      <c r="I351" s="29" t="e">
        <f t="shared" ref="I351:I353" si="118">+K351/G351</f>
        <v>#VALUE!</v>
      </c>
      <c r="J351" s="29" t="e">
        <f>+SUMIFS([1]BD!$I$6:$I$56591,[1]BD!$E$6:$E$56591,$J$5,[1]BD!$B$6:$B$56591,A351,[1]BD!$A$6:$A$56591,$A$337)</f>
        <v>#VALUE!</v>
      </c>
      <c r="K351" s="29" t="e">
        <f t="shared" si="114"/>
        <v>#VALUE!</v>
      </c>
      <c r="L351" s="30">
        <f>+N351/G351</f>
        <v>158760.93625</v>
      </c>
      <c r="M351" s="25">
        <f t="shared" si="108"/>
        <v>158760.93625</v>
      </c>
      <c r="N351" s="1">
        <v>158760.93625</v>
      </c>
    </row>
    <row r="352" spans="1:14" ht="15" hidden="1">
      <c r="A352" s="1" t="str">
        <f t="shared" si="116"/>
        <v>Pluviales Verticales en columnas por piso [PluvVert]</v>
      </c>
      <c r="B352" s="1" t="s">
        <v>1031</v>
      </c>
      <c r="C352" s="26" t="s">
        <v>1032</v>
      </c>
      <c r="D352" s="26" t="s">
        <v>27</v>
      </c>
      <c r="E352" s="27" t="s">
        <v>1033</v>
      </c>
      <c r="F352" s="26" t="s">
        <v>103</v>
      </c>
      <c r="G352" s="28">
        <v>18</v>
      </c>
      <c r="H352" s="29" t="e">
        <f t="shared" si="117"/>
        <v>#VALUE!</v>
      </c>
      <c r="I352" s="29" t="e">
        <f t="shared" si="118"/>
        <v>#VALUE!</v>
      </c>
      <c r="J352" s="29" t="e">
        <f>+SUMIFS([1]BD!$I$6:$I$56591,[1]BD!$E$6:$E$56591,$J$5,[1]BD!$B$6:$B$56591,A352,[1]BD!$A$6:$A$56591,$A$337)</f>
        <v>#VALUE!</v>
      </c>
      <c r="K352" s="29" t="e">
        <f t="shared" si="114"/>
        <v>#VALUE!</v>
      </c>
      <c r="L352" s="30">
        <f>+N352/G352</f>
        <v>13959.7737125</v>
      </c>
      <c r="M352" s="25">
        <f t="shared" si="108"/>
        <v>251275.926825</v>
      </c>
      <c r="N352" s="1">
        <v>251275.926825</v>
      </c>
    </row>
    <row r="353" spans="1:14" ht="15" hidden="1">
      <c r="A353" s="1" t="str">
        <f t="shared" si="116"/>
        <v>Equipo de Bombeo e Impulsión a T.Reserva [EqBoombeo]</v>
      </c>
      <c r="B353" s="1" t="s">
        <v>1034</v>
      </c>
      <c r="C353" s="26" t="s">
        <v>1035</v>
      </c>
      <c r="D353" s="26" t="s">
        <v>27</v>
      </c>
      <c r="E353" s="27" t="s">
        <v>1036</v>
      </c>
      <c r="F353" s="26" t="s">
        <v>103</v>
      </c>
      <c r="G353" s="28">
        <v>1</v>
      </c>
      <c r="H353" s="29" t="e">
        <f t="shared" si="117"/>
        <v>#VALUE!</v>
      </c>
      <c r="I353" s="29" t="e">
        <f t="shared" si="118"/>
        <v>#VALUE!</v>
      </c>
      <c r="J353" s="29" t="e">
        <f>+SUMIFS([1]BD!$I$6:$I$56591,[1]BD!$E$6:$E$56591,$J$5,[1]BD!$B$6:$B$56591,A353,[1]BD!$A$6:$A$56591,$A$337)</f>
        <v>#VALUE!</v>
      </c>
      <c r="K353" s="29" t="e">
        <f t="shared" si="114"/>
        <v>#VALUE!</v>
      </c>
      <c r="L353" s="30">
        <f>+N353/G353</f>
        <v>158993.36249999999</v>
      </c>
      <c r="M353" s="25">
        <f t="shared" si="108"/>
        <v>158993.36249999999</v>
      </c>
      <c r="N353" s="1">
        <v>158993.36249999999</v>
      </c>
    </row>
    <row r="354" spans="1:14" ht="15" hidden="1">
      <c r="A354" s="1" t="str">
        <f t="shared" si="116"/>
        <v>Rociadores Sprinkler [Rociadores]</v>
      </c>
      <c r="B354" s="1" t="s">
        <v>1037</v>
      </c>
      <c r="C354" s="26" t="s">
        <v>1038</v>
      </c>
      <c r="D354" s="26" t="s">
        <v>27</v>
      </c>
      <c r="E354" s="27" t="s">
        <v>1039</v>
      </c>
      <c r="F354" s="26" t="s">
        <v>103</v>
      </c>
      <c r="G354" s="28">
        <v>0</v>
      </c>
      <c r="J354" s="29" t="e">
        <f>+SUMIFS([1]BD!$I$6:$I$56591,[1]BD!$E$6:$E$56591,$J$5,[1]BD!$B$6:$B$56591,A354,[1]BD!$A$6:$A$56591,$A$337)</f>
        <v>#VALUE!</v>
      </c>
      <c r="K354" s="29" t="e">
        <f t="shared" si="114"/>
        <v>#VALUE!</v>
      </c>
      <c r="L354" s="30"/>
      <c r="M354" s="25">
        <f t="shared" si="108"/>
        <v>0</v>
      </c>
    </row>
    <row r="355" spans="1:14" ht="15" hidden="1">
      <c r="A355" s="1" t="str">
        <f t="shared" si="116"/>
        <v>Desagües de aire acondicionados por depto [DesagAA]</v>
      </c>
      <c r="B355" s="1" t="s">
        <v>1040</v>
      </c>
      <c r="C355" s="26" t="s">
        <v>1041</v>
      </c>
      <c r="D355" s="26" t="s">
        <v>27</v>
      </c>
      <c r="E355" s="27" t="s">
        <v>1042</v>
      </c>
      <c r="F355" s="26" t="s">
        <v>103</v>
      </c>
      <c r="G355" s="28">
        <v>0</v>
      </c>
      <c r="J355" s="29" t="e">
        <f>+SUMIFS([1]BD!$I$6:$I$56591,[1]BD!$E$6:$E$56591,$J$5,[1]BD!$B$6:$B$56591,A355,[1]BD!$A$6:$A$56591,$A$337)</f>
        <v>#VALUE!</v>
      </c>
      <c r="K355" s="29" t="e">
        <f t="shared" si="114"/>
        <v>#VALUE!</v>
      </c>
      <c r="L355" s="30"/>
      <c r="M355" s="25">
        <f t="shared" si="108"/>
        <v>0</v>
      </c>
    </row>
    <row r="356" spans="1:14" ht="15" hidden="1">
      <c r="A356" s="1" t="str">
        <f t="shared" si="116"/>
        <v>Planos y trámites de gas [PlanosyTram]</v>
      </c>
      <c r="B356" s="1" t="s">
        <v>1043</v>
      </c>
      <c r="C356" s="26" t="s">
        <v>977</v>
      </c>
      <c r="D356" s="26" t="s">
        <v>27</v>
      </c>
      <c r="E356" s="27" t="s">
        <v>978</v>
      </c>
      <c r="F356" s="26" t="s">
        <v>103</v>
      </c>
      <c r="G356" s="28">
        <v>0</v>
      </c>
      <c r="J356" s="29" t="e">
        <f>+SUMIFS([1]BD!$I$6:$I$56591,[1]BD!$E$6:$E$56591,$J$5,[1]BD!$B$6:$B$56591,A356,[1]BD!$A$6:$A$56591,$A$337)</f>
        <v>#VALUE!</v>
      </c>
      <c r="K356" s="29" t="e">
        <f t="shared" si="114"/>
        <v>#VALUE!</v>
      </c>
      <c r="L356" s="30"/>
      <c r="M356" s="25">
        <f t="shared" si="108"/>
        <v>0</v>
      </c>
    </row>
    <row r="357" spans="1:14" ht="15" hidden="1">
      <c r="A357" s="1" t="str">
        <f t="shared" si="116"/>
        <v>INSTALACION ELECTRICA [029]</v>
      </c>
      <c r="B357" s="18" t="s">
        <v>1044</v>
      </c>
      <c r="C357" s="19" t="s">
        <v>1045</v>
      </c>
      <c r="D357" s="19" t="s">
        <v>22</v>
      </c>
      <c r="E357" s="20" t="s">
        <v>1046</v>
      </c>
      <c r="F357" s="19" t="s">
        <v>24</v>
      </c>
      <c r="G357" s="21">
        <v>1</v>
      </c>
      <c r="H357" s="22"/>
      <c r="I357" s="22"/>
      <c r="J357" s="23"/>
      <c r="K357" s="23"/>
      <c r="L357" s="24">
        <f>ROUND(SUM(M358:M424),0)</f>
        <v>18170328</v>
      </c>
      <c r="M357" s="25">
        <f t="shared" si="108"/>
        <v>18170328</v>
      </c>
      <c r="N357" s="1">
        <v>0</v>
      </c>
    </row>
    <row r="358" spans="1:14" ht="15" hidden="1">
      <c r="A358" s="1" t="str">
        <f t="shared" si="116"/>
        <v>ACOMETIDA A BOMBA DE AGUA TRIFASICO [Elec1]</v>
      </c>
      <c r="B358" s="26" t="s">
        <v>1047</v>
      </c>
      <c r="C358" s="26" t="s">
        <v>1048</v>
      </c>
      <c r="D358" s="26" t="s">
        <v>27</v>
      </c>
      <c r="E358" s="27" t="s">
        <v>1049</v>
      </c>
      <c r="F358" s="26" t="s">
        <v>988</v>
      </c>
      <c r="G358" s="28">
        <v>0</v>
      </c>
      <c r="J358" s="29" t="e">
        <f>+SUMIFS([1]BD!$I$6:$I$56591,[1]BD!$E$6:$E$56591,$J$5,[1]BD!$B$6:$B$56591,A358,[1]BD!$A$6:$A$56591,$A$357)</f>
        <v>#VALUE!</v>
      </c>
      <c r="K358" s="29" t="e">
        <f t="shared" ref="K358:K389" si="119">+M358-J358</f>
        <v>#VALUE!</v>
      </c>
      <c r="L358" s="30"/>
      <c r="M358" s="25">
        <f t="shared" si="108"/>
        <v>0</v>
      </c>
    </row>
    <row r="359" spans="1:14" ht="15" hidden="1">
      <c r="A359" s="1" t="str">
        <f t="shared" si="116"/>
        <v>PUESTA A TIERRA COMUN [Elec50]</v>
      </c>
      <c r="B359" s="26" t="s">
        <v>1050</v>
      </c>
      <c r="C359" s="26" t="s">
        <v>1051</v>
      </c>
      <c r="D359" s="26" t="s">
        <v>27</v>
      </c>
      <c r="E359" s="27" t="s">
        <v>1052</v>
      </c>
      <c r="F359" s="26" t="s">
        <v>988</v>
      </c>
      <c r="G359" s="28">
        <v>0</v>
      </c>
      <c r="J359" s="29" t="e">
        <f>+SUMIFS([1]BD!$I$6:$I$56591,[1]BD!$E$6:$E$56591,$J$5,[1]BD!$B$6:$B$56591,A359,[1]BD!$A$6:$A$56591,$A$357)</f>
        <v>#VALUE!</v>
      </c>
      <c r="K359" s="29" t="e">
        <f t="shared" si="119"/>
        <v>#VALUE!</v>
      </c>
      <c r="L359" s="30"/>
      <c r="M359" s="25">
        <f t="shared" si="108"/>
        <v>0</v>
      </c>
    </row>
    <row r="360" spans="1:14" ht="15" hidden="1">
      <c r="A360" s="1" t="str">
        <f t="shared" si="116"/>
        <v>ACOMETIDA A GARGANTA [Elec2]</v>
      </c>
      <c r="B360" s="26" t="s">
        <v>1053</v>
      </c>
      <c r="C360" s="26" t="s">
        <v>1054</v>
      </c>
      <c r="D360" s="26" t="s">
        <v>27</v>
      </c>
      <c r="E360" s="27" t="s">
        <v>1055</v>
      </c>
      <c r="F360" s="26" t="s">
        <v>988</v>
      </c>
      <c r="G360" s="28">
        <v>0</v>
      </c>
      <c r="J360" s="29" t="e">
        <f>+SUMIFS([1]BD!$I$6:$I$56591,[1]BD!$E$6:$E$56591,$J$5,[1]BD!$B$6:$B$56591,A360,[1]BD!$A$6:$A$56591,$A$357)</f>
        <v>#VALUE!</v>
      </c>
      <c r="K360" s="29" t="e">
        <f t="shared" si="119"/>
        <v>#VALUE!</v>
      </c>
      <c r="L360" s="30"/>
      <c r="M360" s="25">
        <f t="shared" si="108"/>
        <v>0</v>
      </c>
    </row>
    <row r="361" spans="1:14" ht="15" hidden="1">
      <c r="A361" s="1" t="str">
        <f t="shared" si="116"/>
        <v>PUESTA A TIERRA NEUTRO [Elec51]</v>
      </c>
      <c r="B361" s="26" t="s">
        <v>1056</v>
      </c>
      <c r="C361" s="26" t="s">
        <v>1057</v>
      </c>
      <c r="D361" s="26" t="s">
        <v>27</v>
      </c>
      <c r="E361" s="27" t="s">
        <v>1058</v>
      </c>
      <c r="F361" s="26" t="s">
        <v>988</v>
      </c>
      <c r="G361" s="28">
        <v>0</v>
      </c>
      <c r="J361" s="29" t="e">
        <f>+SUMIFS([1]BD!$I$6:$I$56591,[1]BD!$E$6:$E$56591,$J$5,[1]BD!$B$6:$B$56591,A361,[1]BD!$A$6:$A$56591,$A$357)</f>
        <v>#VALUE!</v>
      </c>
      <c r="K361" s="29" t="e">
        <f t="shared" si="119"/>
        <v>#VALUE!</v>
      </c>
      <c r="L361" s="30"/>
      <c r="M361" s="25">
        <f t="shared" si="108"/>
        <v>0</v>
      </c>
    </row>
    <row r="362" spans="1:14" ht="15" hidden="1">
      <c r="A362" s="1" t="str">
        <f t="shared" si="116"/>
        <v>PUESTA A TIERRA PARARRAYO [Elec52]</v>
      </c>
      <c r="B362" s="26" t="s">
        <v>1059</v>
      </c>
      <c r="C362" s="26" t="s">
        <v>1060</v>
      </c>
      <c r="D362" s="26" t="s">
        <v>27</v>
      </c>
      <c r="E362" s="27" t="s">
        <v>1061</v>
      </c>
      <c r="F362" s="26" t="s">
        <v>988</v>
      </c>
      <c r="G362" s="28">
        <v>1</v>
      </c>
      <c r="H362" s="29" t="e">
        <f>+J362/G362</f>
        <v>#VALUE!</v>
      </c>
      <c r="I362" s="29" t="e">
        <f>+K362/G362</f>
        <v>#VALUE!</v>
      </c>
      <c r="J362" s="29" t="e">
        <f>+SUMIFS([1]BD!$I$6:$I$56591,[1]BD!$E$6:$E$56591,$J$5,[1]BD!$B$6:$B$56591,A362,[1]BD!$A$6:$A$56591,$A$357)</f>
        <v>#VALUE!</v>
      </c>
      <c r="K362" s="29" t="e">
        <f t="shared" si="119"/>
        <v>#VALUE!</v>
      </c>
      <c r="L362" s="30">
        <f>+N362/G362</f>
        <v>1947.934897086614</v>
      </c>
      <c r="M362" s="25">
        <f t="shared" si="108"/>
        <v>1947.934897086614</v>
      </c>
      <c r="N362" s="1">
        <v>1947.934897086614</v>
      </c>
    </row>
    <row r="363" spans="1:14" ht="15" hidden="1">
      <c r="A363" s="1" t="str">
        <f t="shared" si="116"/>
        <v>ACOMETIDA A SALA DE MEDIDORES [Elec3]</v>
      </c>
      <c r="B363" s="26" t="s">
        <v>1062</v>
      </c>
      <c r="C363" s="26" t="s">
        <v>1063</v>
      </c>
      <c r="D363" s="26" t="s">
        <v>27</v>
      </c>
      <c r="E363" s="27" t="s">
        <v>1064</v>
      </c>
      <c r="F363" s="26" t="s">
        <v>988</v>
      </c>
      <c r="G363" s="28">
        <v>0</v>
      </c>
      <c r="J363" s="29" t="e">
        <f>+SUMIFS([1]BD!$I$6:$I$56591,[1]BD!$E$6:$E$56591,$J$5,[1]BD!$B$6:$B$56591,A363,[1]BD!$A$6:$A$56591,$A$357)</f>
        <v>#VALUE!</v>
      </c>
      <c r="K363" s="29" t="e">
        <f t="shared" si="119"/>
        <v>#VALUE!</v>
      </c>
      <c r="L363" s="30"/>
      <c r="M363" s="25">
        <f t="shared" si="108"/>
        <v>0</v>
      </c>
    </row>
    <row r="364" spans="1:14" ht="15" hidden="1">
      <c r="A364" s="1" t="str">
        <f t="shared" si="116"/>
        <v>ITEM ELIMINADO [Elec53]</v>
      </c>
      <c r="B364" s="26" t="s">
        <v>1065</v>
      </c>
      <c r="C364" s="26" t="s">
        <v>1066</v>
      </c>
      <c r="D364" s="26" t="s">
        <v>27</v>
      </c>
      <c r="E364" s="27" t="s">
        <v>1067</v>
      </c>
      <c r="F364" s="26" t="s">
        <v>988</v>
      </c>
      <c r="G364" s="28">
        <v>0</v>
      </c>
      <c r="J364" s="29" t="e">
        <f>+SUMIFS([1]BD!$I$6:$I$56591,[1]BD!$E$6:$E$56591,$J$5,[1]BD!$B$6:$B$56591,A364,[1]BD!$A$6:$A$56591,$A$357)</f>
        <v>#VALUE!</v>
      </c>
      <c r="K364" s="29" t="e">
        <f t="shared" si="119"/>
        <v>#VALUE!</v>
      </c>
      <c r="L364" s="30"/>
      <c r="M364" s="25">
        <f t="shared" si="108"/>
        <v>0</v>
      </c>
    </row>
    <row r="365" spans="1:14" ht="15" hidden="1">
      <c r="A365" s="1" t="str">
        <f t="shared" si="116"/>
        <v>ITEM ELIMINADO [Elec54]</v>
      </c>
      <c r="B365" s="26" t="s">
        <v>1068</v>
      </c>
      <c r="C365" s="26" t="s">
        <v>1069</v>
      </c>
      <c r="D365" s="26" t="s">
        <v>27</v>
      </c>
      <c r="E365" s="27" t="s">
        <v>1067</v>
      </c>
      <c r="F365" s="26" t="s">
        <v>988</v>
      </c>
      <c r="G365" s="28">
        <v>0</v>
      </c>
      <c r="J365" s="29" t="e">
        <f>+SUMIFS([1]BD!$I$6:$I$56591,[1]BD!$E$6:$E$56591,$J$5,[1]BD!$B$6:$B$56591,A365,[1]BD!$A$6:$A$56591,$A$357)</f>
        <v>#VALUE!</v>
      </c>
      <c r="K365" s="29" t="e">
        <f t="shared" si="119"/>
        <v>#VALUE!</v>
      </c>
      <c r="L365" s="30"/>
      <c r="M365" s="25">
        <f t="shared" si="108"/>
        <v>0</v>
      </c>
    </row>
    <row r="366" spans="1:14" ht="30" hidden="1">
      <c r="A366" s="1" t="str">
        <f t="shared" si="116"/>
        <v>ACOMETIDA A TABLERO BOMBA DE AGUA TRIFASICO [Elec4]</v>
      </c>
      <c r="B366" s="26" t="s">
        <v>1070</v>
      </c>
      <c r="C366" s="26" t="s">
        <v>1071</v>
      </c>
      <c r="D366" s="26" t="s">
        <v>27</v>
      </c>
      <c r="E366" s="27" t="s">
        <v>1072</v>
      </c>
      <c r="F366" s="26" t="s">
        <v>988</v>
      </c>
      <c r="G366" s="28">
        <v>0</v>
      </c>
      <c r="J366" s="29" t="e">
        <f>+SUMIFS([1]BD!$I$6:$I$56591,[1]BD!$E$6:$E$56591,$J$5,[1]BD!$B$6:$B$56591,A366,[1]BD!$A$6:$A$56591,$A$357)</f>
        <v>#VALUE!</v>
      </c>
      <c r="K366" s="29" t="e">
        <f t="shared" si="119"/>
        <v>#VALUE!</v>
      </c>
      <c r="L366" s="30"/>
      <c r="M366" s="25">
        <f t="shared" si="108"/>
        <v>0</v>
      </c>
    </row>
    <row r="367" spans="1:14" ht="15" hidden="1">
      <c r="A367" s="1" t="str">
        <f t="shared" si="116"/>
        <v>ITEM ELIMINADO [Elec55]</v>
      </c>
      <c r="B367" s="26" t="s">
        <v>1073</v>
      </c>
      <c r="C367" s="26" t="s">
        <v>1074</v>
      </c>
      <c r="D367" s="26" t="s">
        <v>27</v>
      </c>
      <c r="E367" s="27" t="s">
        <v>1067</v>
      </c>
      <c r="F367" s="26" t="s">
        <v>988</v>
      </c>
      <c r="G367" s="28">
        <v>0</v>
      </c>
      <c r="J367" s="29" t="e">
        <f>+SUMIFS([1]BD!$I$6:$I$56591,[1]BD!$E$6:$E$56591,$J$5,[1]BD!$B$6:$B$56591,A367,[1]BD!$A$6:$A$56591,$A$357)</f>
        <v>#VALUE!</v>
      </c>
      <c r="K367" s="29" t="e">
        <f t="shared" si="119"/>
        <v>#VALUE!</v>
      </c>
      <c r="L367" s="30"/>
      <c r="M367" s="25">
        <f t="shared" si="108"/>
        <v>0</v>
      </c>
    </row>
    <row r="368" spans="1:14" ht="15" hidden="1">
      <c r="A368" s="1" t="str">
        <f t="shared" si="116"/>
        <v>ITEM ELIMINADO [Elec56]</v>
      </c>
      <c r="B368" s="26" t="s">
        <v>1075</v>
      </c>
      <c r="C368" s="26" t="s">
        <v>1076</v>
      </c>
      <c r="D368" s="26" t="s">
        <v>27</v>
      </c>
      <c r="E368" s="27" t="s">
        <v>1067</v>
      </c>
      <c r="F368" s="26" t="s">
        <v>988</v>
      </c>
      <c r="G368" s="28">
        <v>0</v>
      </c>
      <c r="J368" s="29" t="e">
        <f>+SUMIFS([1]BD!$I$6:$I$56591,[1]BD!$E$6:$E$56591,$J$5,[1]BD!$B$6:$B$56591,A368,[1]BD!$A$6:$A$56591,$A$357)</f>
        <v>#VALUE!</v>
      </c>
      <c r="K368" s="29" t="e">
        <f t="shared" si="119"/>
        <v>#VALUE!</v>
      </c>
      <c r="L368" s="30"/>
      <c r="M368" s="25">
        <f t="shared" si="108"/>
        <v>0</v>
      </c>
    </row>
    <row r="369" spans="1:14" ht="15" hidden="1">
      <c r="A369" s="1" t="str">
        <f t="shared" si="116"/>
        <v>ACOMETIDA A TABLERO SERVICIOS GENERAL [Elec5]</v>
      </c>
      <c r="B369" s="26" t="s">
        <v>1077</v>
      </c>
      <c r="C369" s="26" t="s">
        <v>1078</v>
      </c>
      <c r="D369" s="26" t="s">
        <v>27</v>
      </c>
      <c r="E369" s="27" t="s">
        <v>1079</v>
      </c>
      <c r="F369" s="26" t="s">
        <v>988</v>
      </c>
      <c r="G369" s="28">
        <v>0</v>
      </c>
      <c r="J369" s="29" t="e">
        <f>+SUMIFS([1]BD!$I$6:$I$56591,[1]BD!$E$6:$E$56591,$J$5,[1]BD!$B$6:$B$56591,A369,[1]BD!$A$6:$A$56591,$A$357)</f>
        <v>#VALUE!</v>
      </c>
      <c r="K369" s="29" t="e">
        <f t="shared" si="119"/>
        <v>#VALUE!</v>
      </c>
      <c r="L369" s="30"/>
      <c r="M369" s="25">
        <f t="shared" si="108"/>
        <v>0</v>
      </c>
    </row>
    <row r="370" spans="1:14" ht="15" hidden="1">
      <c r="A370" s="1" t="str">
        <f t="shared" si="116"/>
        <v>piso 17 y 18 [Elec57]</v>
      </c>
      <c r="B370" s="26" t="s">
        <v>1080</v>
      </c>
      <c r="C370" s="26" t="s">
        <v>1081</v>
      </c>
      <c r="D370" s="26" t="s">
        <v>27</v>
      </c>
      <c r="E370" s="27" t="s">
        <v>1082</v>
      </c>
      <c r="F370" s="26" t="s">
        <v>988</v>
      </c>
      <c r="G370" s="28">
        <v>0</v>
      </c>
      <c r="J370" s="29" t="e">
        <f>+SUMIFS([1]BD!$I$6:$I$56591,[1]BD!$E$6:$E$56591,$J$5,[1]BD!$B$6:$B$56591,A370,[1]BD!$A$6:$A$56591,$A$357)</f>
        <v>#VALUE!</v>
      </c>
      <c r="K370" s="29" t="e">
        <f t="shared" si="119"/>
        <v>#VALUE!</v>
      </c>
      <c r="L370" s="30"/>
      <c r="M370" s="25">
        <f t="shared" si="108"/>
        <v>0</v>
      </c>
    </row>
    <row r="371" spans="1:14" ht="15" hidden="1">
      <c r="A371" s="1" t="str">
        <f t="shared" si="116"/>
        <v>ELECTRICIDAD MATERIALES [03IE00001MEL]</v>
      </c>
      <c r="B371" s="26" t="s">
        <v>1083</v>
      </c>
      <c r="C371" s="26" t="s">
        <v>1084</v>
      </c>
      <c r="D371" s="26" t="s">
        <v>27</v>
      </c>
      <c r="E371" s="27" t="s">
        <v>1085</v>
      </c>
      <c r="F371" s="26" t="s">
        <v>90</v>
      </c>
      <c r="G371" s="28">
        <v>1</v>
      </c>
      <c r="H371" s="29" t="e">
        <f>+J371/G371</f>
        <v>#VALUE!</v>
      </c>
      <c r="I371" s="29" t="e">
        <f>+K371/G371</f>
        <v>#VALUE!</v>
      </c>
      <c r="J371" s="29" t="e">
        <f>+SUMIFS([1]BD!$I$6:$I$56591,[1]BD!$E$6:$E$56591,$J$5,[1]BD!$B$6:$B$56591,A371,[1]BD!$A$6:$A$56591,$A$357)</f>
        <v>#VALUE!</v>
      </c>
      <c r="K371" s="29" t="e">
        <f t="shared" si="119"/>
        <v>#VALUE!</v>
      </c>
      <c r="L371" s="30">
        <f>+N371/G371</f>
        <v>9207553.1282700002</v>
      </c>
      <c r="M371" s="25">
        <f t="shared" si="108"/>
        <v>9207553.1282700002</v>
      </c>
      <c r="N371" s="1">
        <v>9207553.1282700002</v>
      </c>
    </row>
    <row r="372" spans="1:14" ht="15" hidden="1">
      <c r="A372" s="1" t="str">
        <f t="shared" si="116"/>
        <v>SubContrato de instalacion electrica [SCElect]</v>
      </c>
      <c r="B372" s="26" t="s">
        <v>1086</v>
      </c>
      <c r="C372" s="26" t="s">
        <v>1087</v>
      </c>
      <c r="D372" s="26" t="s">
        <v>27</v>
      </c>
      <c r="E372" s="27" t="s">
        <v>1088</v>
      </c>
      <c r="F372" s="26" t="s">
        <v>103</v>
      </c>
      <c r="G372" s="28">
        <v>0</v>
      </c>
      <c r="J372" s="29" t="e">
        <f>+SUMIFS([1]BD!$I$6:$I$56591,[1]BD!$E$6:$E$56591,$J$5,[1]BD!$B$6:$B$56591,A372,[1]BD!$A$6:$A$56591,$A$357)</f>
        <v>#VALUE!</v>
      </c>
      <c r="K372" s="29" t="e">
        <f t="shared" si="119"/>
        <v>#VALUE!</v>
      </c>
      <c r="L372" s="30"/>
      <c r="M372" s="25">
        <f t="shared" si="108"/>
        <v>0</v>
      </c>
    </row>
    <row r="373" spans="1:14" ht="15" hidden="1">
      <c r="A373" s="1" t="str">
        <f t="shared" si="116"/>
        <v>ARMADO AUTOMATIZACION TANQUE [Elec19]</v>
      </c>
      <c r="B373" s="26" t="s">
        <v>1089</v>
      </c>
      <c r="C373" s="26" t="s">
        <v>1090</v>
      </c>
      <c r="D373" s="26" t="s">
        <v>27</v>
      </c>
      <c r="E373" s="27" t="s">
        <v>1091</v>
      </c>
      <c r="F373" s="26" t="s">
        <v>988</v>
      </c>
      <c r="G373" s="28">
        <v>0</v>
      </c>
      <c r="J373" s="29" t="e">
        <f>+SUMIFS([1]BD!$I$6:$I$56591,[1]BD!$E$6:$E$56591,$J$5,[1]BD!$B$6:$B$56591,A373,[1]BD!$A$6:$A$56591,$A$357)</f>
        <v>#VALUE!</v>
      </c>
      <c r="K373" s="29" t="e">
        <f t="shared" si="119"/>
        <v>#VALUE!</v>
      </c>
      <c r="L373" s="30"/>
      <c r="M373" s="25">
        <f t="shared" si="108"/>
        <v>0</v>
      </c>
    </row>
    <row r="374" spans="1:14" ht="15" hidden="1">
      <c r="A374" s="1" t="str">
        <f t="shared" si="116"/>
        <v>COLOCACION CAJA TELEFONIA [Elec37]</v>
      </c>
      <c r="B374" s="26" t="s">
        <v>1092</v>
      </c>
      <c r="C374" s="26" t="s">
        <v>1093</v>
      </c>
      <c r="D374" s="26" t="s">
        <v>27</v>
      </c>
      <c r="E374" s="27" t="s">
        <v>1094</v>
      </c>
      <c r="F374" s="26" t="s">
        <v>988</v>
      </c>
      <c r="G374" s="28">
        <v>0</v>
      </c>
      <c r="J374" s="29" t="e">
        <f>+SUMIFS([1]BD!$I$6:$I$56591,[1]BD!$E$6:$E$56591,$J$5,[1]BD!$B$6:$B$56591,A374,[1]BD!$A$6:$A$56591,$A$357)</f>
        <v>#VALUE!</v>
      </c>
      <c r="K374" s="29" t="e">
        <f t="shared" si="119"/>
        <v>#VALUE!</v>
      </c>
      <c r="L374" s="30"/>
      <c r="M374" s="25">
        <f t="shared" si="108"/>
        <v>0</v>
      </c>
    </row>
    <row r="375" spans="1:14" ht="15" hidden="1">
      <c r="A375" s="1" t="str">
        <f t="shared" si="116"/>
        <v>ACOMETIDA BALIZA [Elec6]</v>
      </c>
      <c r="B375" s="26" t="s">
        <v>1095</v>
      </c>
      <c r="C375" s="26" t="s">
        <v>1096</v>
      </c>
      <c r="D375" s="26" t="s">
        <v>27</v>
      </c>
      <c r="E375" s="27" t="s">
        <v>1097</v>
      </c>
      <c r="F375" s="26" t="s">
        <v>988</v>
      </c>
      <c r="G375" s="28">
        <v>0</v>
      </c>
      <c r="J375" s="29" t="e">
        <f>+SUMIFS([1]BD!$I$6:$I$56591,[1]BD!$E$6:$E$56591,$J$5,[1]BD!$B$6:$B$56591,A375,[1]BD!$A$6:$A$56591,$A$357)</f>
        <v>#VALUE!</v>
      </c>
      <c r="K375" s="29" t="e">
        <f t="shared" si="119"/>
        <v>#VALUE!</v>
      </c>
      <c r="L375" s="30"/>
      <c r="M375" s="25">
        <f t="shared" si="108"/>
        <v>0</v>
      </c>
    </row>
    <row r="376" spans="1:14" ht="15" hidden="1">
      <c r="A376" s="1" t="str">
        <f t="shared" si="116"/>
        <v>ARMADO DE MEDICION PARA 83 MEDIDORES [Elec20]</v>
      </c>
      <c r="B376" s="26" t="s">
        <v>1098</v>
      </c>
      <c r="C376" s="26" t="s">
        <v>1099</v>
      </c>
      <c r="D376" s="26" t="s">
        <v>27</v>
      </c>
      <c r="E376" s="27" t="s">
        <v>1100</v>
      </c>
      <c r="F376" s="26" t="s">
        <v>988</v>
      </c>
      <c r="G376" s="28">
        <v>0</v>
      </c>
      <c r="J376" s="29" t="e">
        <f>+SUMIFS([1]BD!$I$6:$I$56591,[1]BD!$E$6:$E$56591,$J$5,[1]BD!$B$6:$B$56591,A376,[1]BD!$A$6:$A$56591,$A$357)</f>
        <v>#VALUE!</v>
      </c>
      <c r="K376" s="29" t="e">
        <f t="shared" si="119"/>
        <v>#VALUE!</v>
      </c>
      <c r="L376" s="30"/>
      <c r="M376" s="25">
        <f t="shared" si="108"/>
        <v>0</v>
      </c>
    </row>
    <row r="377" spans="1:14" ht="15" hidden="1">
      <c r="A377" s="1" t="str">
        <f t="shared" si="116"/>
        <v>COLOCACION DE ARTEFACTOS [Elec38]</v>
      </c>
      <c r="B377" s="26" t="s">
        <v>1101</v>
      </c>
      <c r="C377" s="26" t="s">
        <v>1102</v>
      </c>
      <c r="D377" s="26" t="s">
        <v>27</v>
      </c>
      <c r="E377" s="27" t="s">
        <v>1103</v>
      </c>
      <c r="F377" s="26" t="s">
        <v>988</v>
      </c>
      <c r="G377" s="28">
        <v>0</v>
      </c>
      <c r="J377" s="29" t="e">
        <f>+SUMIFS([1]BD!$I$6:$I$56591,[1]BD!$E$6:$E$56591,$J$5,[1]BD!$B$6:$B$56591,A377,[1]BD!$A$6:$A$56591,$A$357)</f>
        <v>#VALUE!</v>
      </c>
      <c r="K377" s="29" t="e">
        <f t="shared" si="119"/>
        <v>#VALUE!</v>
      </c>
      <c r="L377" s="30"/>
      <c r="M377" s="25">
        <f t="shared" si="108"/>
        <v>0</v>
      </c>
    </row>
    <row r="378" spans="1:14" ht="15" hidden="1">
      <c r="A378" s="1" t="str">
        <f t="shared" si="116"/>
        <v>CANALIZACION BOCAS PORTERO [Elec21]</v>
      </c>
      <c r="B378" s="26" t="s">
        <v>1104</v>
      </c>
      <c r="C378" s="26" t="s">
        <v>1105</v>
      </c>
      <c r="D378" s="26" t="s">
        <v>27</v>
      </c>
      <c r="E378" s="27" t="s">
        <v>1106</v>
      </c>
      <c r="F378" s="26" t="s">
        <v>988</v>
      </c>
      <c r="G378" s="28">
        <v>0</v>
      </c>
      <c r="J378" s="29" t="e">
        <f>+SUMIFS([1]BD!$I$6:$I$56591,[1]BD!$E$6:$E$56591,$J$5,[1]BD!$B$6:$B$56591,A378,[1]BD!$A$6:$A$56591,$A$357)</f>
        <v>#VALUE!</v>
      </c>
      <c r="K378" s="29" t="e">
        <f t="shared" si="119"/>
        <v>#VALUE!</v>
      </c>
      <c r="L378" s="30"/>
      <c r="M378" s="25">
        <f t="shared" si="108"/>
        <v>0</v>
      </c>
    </row>
    <row r="379" spans="1:14" ht="15" hidden="1">
      <c r="A379" s="1" t="str">
        <f t="shared" si="116"/>
        <v>COLOCACION DE ARTEFACTOS EMERGENCIA [Elec39]</v>
      </c>
      <c r="B379" s="26" t="s">
        <v>1107</v>
      </c>
      <c r="C379" s="26" t="s">
        <v>1108</v>
      </c>
      <c r="D379" s="26" t="s">
        <v>27</v>
      </c>
      <c r="E379" s="27" t="s">
        <v>1109</v>
      </c>
      <c r="F379" s="26" t="s">
        <v>988</v>
      </c>
      <c r="G379" s="28">
        <v>0</v>
      </c>
      <c r="J379" s="29" t="e">
        <f>+SUMIFS([1]BD!$I$6:$I$56591,[1]BD!$E$6:$E$56591,$J$5,[1]BD!$B$6:$B$56591,A379,[1]BD!$A$6:$A$56591,$A$357)</f>
        <v>#VALUE!</v>
      </c>
      <c r="K379" s="29" t="e">
        <f t="shared" si="119"/>
        <v>#VALUE!</v>
      </c>
      <c r="L379" s="30"/>
      <c r="M379" s="25">
        <f t="shared" si="108"/>
        <v>0</v>
      </c>
    </row>
    <row r="380" spans="1:14" ht="15" hidden="1">
      <c r="A380" s="1" t="str">
        <f t="shared" si="116"/>
        <v>ACOMETIDA BALIZAS ENTRADA VEHICULAR [Elec7]</v>
      </c>
      <c r="B380" s="26" t="s">
        <v>1110</v>
      </c>
      <c r="C380" s="26" t="s">
        <v>1111</v>
      </c>
      <c r="D380" s="26" t="s">
        <v>27</v>
      </c>
      <c r="E380" s="27" t="s">
        <v>1112</v>
      </c>
      <c r="F380" s="26" t="s">
        <v>988</v>
      </c>
      <c r="G380" s="28">
        <v>0</v>
      </c>
      <c r="J380" s="29" t="e">
        <f>+SUMIFS([1]BD!$I$6:$I$56591,[1]BD!$E$6:$E$56591,$J$5,[1]BD!$B$6:$B$56591,A380,[1]BD!$A$6:$A$56591,$A$357)</f>
        <v>#VALUE!</v>
      </c>
      <c r="K380" s="29" t="e">
        <f t="shared" si="119"/>
        <v>#VALUE!</v>
      </c>
      <c r="L380" s="30"/>
      <c r="M380" s="25">
        <f t="shared" si="108"/>
        <v>0</v>
      </c>
    </row>
    <row r="381" spans="1:14" ht="15" hidden="1">
      <c r="A381" s="1" t="str">
        <f t="shared" si="116"/>
        <v>CANALIZACION BOCAS TEL [Elec22]</v>
      </c>
      <c r="B381" s="26" t="s">
        <v>1113</v>
      </c>
      <c r="C381" s="26" t="s">
        <v>1114</v>
      </c>
      <c r="D381" s="26" t="s">
        <v>27</v>
      </c>
      <c r="E381" s="27" t="s">
        <v>1115</v>
      </c>
      <c r="F381" s="26" t="s">
        <v>988</v>
      </c>
      <c r="G381" s="28">
        <v>0</v>
      </c>
      <c r="J381" s="29" t="e">
        <f>+SUMIFS([1]BD!$I$6:$I$56591,[1]BD!$E$6:$E$56591,$J$5,[1]BD!$B$6:$B$56591,A381,[1]BD!$A$6:$A$56591,$A$357)</f>
        <v>#VALUE!</v>
      </c>
      <c r="K381" s="29" t="e">
        <f t="shared" si="119"/>
        <v>#VALUE!</v>
      </c>
      <c r="L381" s="30"/>
      <c r="M381" s="25">
        <f t="shared" si="108"/>
        <v>0</v>
      </c>
    </row>
    <row r="382" spans="1:14" ht="15" hidden="1">
      <c r="A382" s="1" t="str">
        <f t="shared" si="116"/>
        <v>COLOCACION DE BALIZAS [Elec40]</v>
      </c>
      <c r="B382" s="26" t="s">
        <v>1116</v>
      </c>
      <c r="C382" s="26" t="s">
        <v>1117</v>
      </c>
      <c r="D382" s="26" t="s">
        <v>27</v>
      </c>
      <c r="E382" s="27" t="s">
        <v>1118</v>
      </c>
      <c r="F382" s="26" t="s">
        <v>988</v>
      </c>
      <c r="G382" s="28">
        <v>0</v>
      </c>
      <c r="J382" s="29" t="e">
        <f>+SUMIFS([1]BD!$I$6:$I$56591,[1]BD!$E$6:$E$56591,$J$5,[1]BD!$B$6:$B$56591,A382,[1]BD!$A$6:$A$56591,$A$357)</f>
        <v>#VALUE!</v>
      </c>
      <c r="K382" s="29" t="e">
        <f t="shared" si="119"/>
        <v>#VALUE!</v>
      </c>
      <c r="L382" s="30"/>
      <c r="M382" s="25">
        <f t="shared" si="108"/>
        <v>0</v>
      </c>
    </row>
    <row r="383" spans="1:14" ht="15" hidden="1">
      <c r="A383" s="1" t="str">
        <f t="shared" si="116"/>
        <v>CANALIZACION BOCAS TV [Elec23]</v>
      </c>
      <c r="B383" s="26" t="s">
        <v>1119</v>
      </c>
      <c r="C383" s="26" t="s">
        <v>1120</v>
      </c>
      <c r="D383" s="26" t="s">
        <v>27</v>
      </c>
      <c r="E383" s="27" t="s">
        <v>1121</v>
      </c>
      <c r="F383" s="26" t="s">
        <v>988</v>
      </c>
      <c r="G383" s="28">
        <v>0</v>
      </c>
      <c r="J383" s="29" t="e">
        <f>+SUMIFS([1]BD!$I$6:$I$56591,[1]BD!$E$6:$E$56591,$J$5,[1]BD!$B$6:$B$56591,A383,[1]BD!$A$6:$A$56591,$A$357)</f>
        <v>#VALUE!</v>
      </c>
      <c r="K383" s="29" t="e">
        <f t="shared" si="119"/>
        <v>#VALUE!</v>
      </c>
      <c r="L383" s="30"/>
      <c r="M383" s="25">
        <f t="shared" si="108"/>
        <v>0</v>
      </c>
    </row>
    <row r="384" spans="1:14" ht="15" hidden="1">
      <c r="A384" s="1" t="str">
        <f t="shared" si="116"/>
        <v>COLOCACION DE TIMBRE [Elec41]</v>
      </c>
      <c r="B384" s="26" t="s">
        <v>1122</v>
      </c>
      <c r="C384" s="26" t="s">
        <v>1123</v>
      </c>
      <c r="D384" s="26" t="s">
        <v>27</v>
      </c>
      <c r="E384" s="27" t="s">
        <v>1124</v>
      </c>
      <c r="F384" s="26" t="s">
        <v>988</v>
      </c>
      <c r="G384" s="28">
        <v>0</v>
      </c>
      <c r="J384" s="29" t="e">
        <f>+SUMIFS([1]BD!$I$6:$I$56591,[1]BD!$E$6:$E$56591,$J$5,[1]BD!$B$6:$B$56591,A384,[1]BD!$A$6:$A$56591,$A$357)</f>
        <v>#VALUE!</v>
      </c>
      <c r="K384" s="29" t="e">
        <f t="shared" si="119"/>
        <v>#VALUE!</v>
      </c>
      <c r="L384" s="30"/>
      <c r="M384" s="25">
        <f t="shared" si="108"/>
        <v>0</v>
      </c>
    </row>
    <row r="385" spans="1:13" ht="15" hidden="1">
      <c r="A385" s="1" t="str">
        <f t="shared" si="116"/>
        <v>ACOMETIDA BOMBA DE ACHIQUE TRIFASICO [Elec8]</v>
      </c>
      <c r="B385" s="26" t="s">
        <v>1125</v>
      </c>
      <c r="C385" s="26" t="s">
        <v>1126</v>
      </c>
      <c r="D385" s="26" t="s">
        <v>27</v>
      </c>
      <c r="E385" s="27" t="s">
        <v>1127</v>
      </c>
      <c r="F385" s="26" t="s">
        <v>988</v>
      </c>
      <c r="G385" s="28">
        <v>0</v>
      </c>
      <c r="J385" s="29" t="e">
        <f>+SUMIFS([1]BD!$I$6:$I$56591,[1]BD!$E$6:$E$56591,$J$5,[1]BD!$B$6:$B$56591,A385,[1]BD!$A$6:$A$56591,$A$357)</f>
        <v>#VALUE!</v>
      </c>
      <c r="K385" s="29" t="e">
        <f t="shared" si="119"/>
        <v>#VALUE!</v>
      </c>
      <c r="L385" s="30"/>
      <c r="M385" s="25">
        <f t="shared" si="108"/>
        <v>0</v>
      </c>
    </row>
    <row r="386" spans="1:13" ht="15" hidden="1">
      <c r="A386" s="1" t="str">
        <f t="shared" si="116"/>
        <v>CANALIZACION MONTANTE PORTERO [Elec24]</v>
      </c>
      <c r="B386" s="26" t="s">
        <v>1128</v>
      </c>
      <c r="C386" s="26" t="s">
        <v>1129</v>
      </c>
      <c r="D386" s="26" t="s">
        <v>27</v>
      </c>
      <c r="E386" s="27" t="s">
        <v>1130</v>
      </c>
      <c r="F386" s="26" t="s">
        <v>988</v>
      </c>
      <c r="G386" s="28">
        <v>0</v>
      </c>
      <c r="J386" s="29" t="e">
        <f>+SUMIFS([1]BD!$I$6:$I$56591,[1]BD!$E$6:$E$56591,$J$5,[1]BD!$B$6:$B$56591,A386,[1]BD!$A$6:$A$56591,$A$357)</f>
        <v>#VALUE!</v>
      </c>
      <c r="K386" s="29" t="e">
        <f t="shared" si="119"/>
        <v>#VALUE!</v>
      </c>
      <c r="L386" s="30"/>
      <c r="M386" s="25">
        <f t="shared" si="108"/>
        <v>0</v>
      </c>
    </row>
    <row r="387" spans="1:13" ht="15" hidden="1">
      <c r="A387" s="1" t="str">
        <f t="shared" si="116"/>
        <v>COLOCACION FOTO CONTROL [Elec42]</v>
      </c>
      <c r="B387" s="26" t="s">
        <v>1131</v>
      </c>
      <c r="C387" s="26" t="s">
        <v>1132</v>
      </c>
      <c r="D387" s="26" t="s">
        <v>27</v>
      </c>
      <c r="E387" s="27" t="s">
        <v>1133</v>
      </c>
      <c r="F387" s="26" t="s">
        <v>988</v>
      </c>
      <c r="G387" s="28">
        <v>0</v>
      </c>
      <c r="J387" s="29" t="e">
        <f>+SUMIFS([1]BD!$I$6:$I$56591,[1]BD!$E$6:$E$56591,$J$5,[1]BD!$B$6:$B$56591,A387,[1]BD!$A$6:$A$56591,$A$357)</f>
        <v>#VALUE!</v>
      </c>
      <c r="K387" s="29" t="e">
        <f t="shared" si="119"/>
        <v>#VALUE!</v>
      </c>
      <c r="L387" s="30"/>
      <c r="M387" s="25">
        <f t="shared" si="108"/>
        <v>0</v>
      </c>
    </row>
    <row r="388" spans="1:13" ht="15" hidden="1">
      <c r="A388" s="1" t="str">
        <f t="shared" si="116"/>
        <v>CANALIZACION MONTANTE TEL [Elec25]</v>
      </c>
      <c r="B388" s="26" t="s">
        <v>1134</v>
      </c>
      <c r="C388" s="26" t="s">
        <v>1135</v>
      </c>
      <c r="D388" s="26" t="s">
        <v>27</v>
      </c>
      <c r="E388" s="27" t="s">
        <v>1136</v>
      </c>
      <c r="F388" s="26" t="s">
        <v>988</v>
      </c>
      <c r="G388" s="28">
        <v>0</v>
      </c>
      <c r="J388" s="29" t="e">
        <f>+SUMIFS([1]BD!$I$6:$I$56591,[1]BD!$E$6:$E$56591,$J$5,[1]BD!$B$6:$B$56591,A388,[1]BD!$A$6:$A$56591,$A$357)</f>
        <v>#VALUE!</v>
      </c>
      <c r="K388" s="29" t="e">
        <f t="shared" si="119"/>
        <v>#VALUE!</v>
      </c>
      <c r="L388" s="30"/>
      <c r="M388" s="25">
        <f t="shared" si="108"/>
        <v>0</v>
      </c>
    </row>
    <row r="389" spans="1:13" ht="15" hidden="1">
      <c r="A389" s="1" t="str">
        <f t="shared" si="116"/>
        <v>COLOCACION PULSADOR ESCALERA [Elec43]</v>
      </c>
      <c r="B389" s="26" t="s">
        <v>1137</v>
      </c>
      <c r="C389" s="26" t="s">
        <v>1138</v>
      </c>
      <c r="D389" s="26" t="s">
        <v>27</v>
      </c>
      <c r="E389" s="27" t="s">
        <v>1139</v>
      </c>
      <c r="F389" s="26" t="s">
        <v>988</v>
      </c>
      <c r="G389" s="28">
        <v>0</v>
      </c>
      <c r="J389" s="29" t="e">
        <f>+SUMIFS([1]BD!$I$6:$I$56591,[1]BD!$E$6:$E$56591,$J$5,[1]BD!$B$6:$B$56591,A389,[1]BD!$A$6:$A$56591,$A$357)</f>
        <v>#VALUE!</v>
      </c>
      <c r="K389" s="29" t="e">
        <f t="shared" si="119"/>
        <v>#VALUE!</v>
      </c>
      <c r="L389" s="30"/>
      <c r="M389" s="25">
        <f t="shared" si="108"/>
        <v>0</v>
      </c>
    </row>
    <row r="390" spans="1:13" ht="15" hidden="1">
      <c r="A390" s="1" t="str">
        <f t="shared" si="116"/>
        <v>ACOMETIDA GENERAL ASCENSOR [Elec9]</v>
      </c>
      <c r="B390" s="26" t="s">
        <v>1140</v>
      </c>
      <c r="C390" s="26" t="s">
        <v>1141</v>
      </c>
      <c r="D390" s="26" t="s">
        <v>27</v>
      </c>
      <c r="E390" s="27" t="s">
        <v>1142</v>
      </c>
      <c r="F390" s="26" t="s">
        <v>988</v>
      </c>
      <c r="G390" s="28">
        <v>0</v>
      </c>
      <c r="J390" s="29" t="e">
        <f>+SUMIFS([1]BD!$I$6:$I$56591,[1]BD!$E$6:$E$56591,$J$5,[1]BD!$B$6:$B$56591,A390,[1]BD!$A$6:$A$56591,$A$357)</f>
        <v>#VALUE!</v>
      </c>
      <c r="K390" s="29" t="e">
        <f t="shared" ref="K390:K421" si="120">+M390-J390</f>
        <v>#VALUE!</v>
      </c>
      <c r="L390" s="30"/>
      <c r="M390" s="25">
        <f t="shared" ref="M390:M453" si="121">G390*L390</f>
        <v>0</v>
      </c>
    </row>
    <row r="391" spans="1:13" ht="15" hidden="1">
      <c r="A391" s="1" t="str">
        <f t="shared" si="116"/>
        <v>ACOMETIDA PLANTA ALTA [Elec10]</v>
      </c>
      <c r="B391" s="26" t="s">
        <v>1143</v>
      </c>
      <c r="C391" s="26" t="s">
        <v>1144</v>
      </c>
      <c r="D391" s="26" t="s">
        <v>27</v>
      </c>
      <c r="E391" s="27" t="s">
        <v>1145</v>
      </c>
      <c r="F391" s="26" t="s">
        <v>988</v>
      </c>
      <c r="G391" s="28">
        <v>0</v>
      </c>
      <c r="J391" s="29" t="e">
        <f>+SUMIFS([1]BD!$I$6:$I$56591,[1]BD!$E$6:$E$56591,$J$5,[1]BD!$B$6:$B$56591,A391,[1]BD!$A$6:$A$56591,$A$357)</f>
        <v>#VALUE!</v>
      </c>
      <c r="K391" s="29" t="e">
        <f t="shared" si="120"/>
        <v>#VALUE!</v>
      </c>
      <c r="L391" s="30"/>
      <c r="M391" s="25">
        <f t="shared" si="121"/>
        <v>0</v>
      </c>
    </row>
    <row r="392" spans="1:13" ht="15" hidden="1">
      <c r="A392" s="1" t="str">
        <f t="shared" si="116"/>
        <v>CANALIZACION MONTANTE TV [Elec26]</v>
      </c>
      <c r="B392" s="26" t="s">
        <v>1146</v>
      </c>
      <c r="C392" s="26" t="s">
        <v>1147</v>
      </c>
      <c r="D392" s="26" t="s">
        <v>27</v>
      </c>
      <c r="E392" s="27" t="s">
        <v>1148</v>
      </c>
      <c r="F392" s="26" t="s">
        <v>988</v>
      </c>
      <c r="G392" s="28">
        <v>0</v>
      </c>
      <c r="J392" s="29" t="e">
        <f>+SUMIFS([1]BD!$I$6:$I$56591,[1]BD!$E$6:$E$56591,$J$5,[1]BD!$B$6:$B$56591,A392,[1]BD!$A$6:$A$56591,$A$357)</f>
        <v>#VALUE!</v>
      </c>
      <c r="K392" s="29" t="e">
        <f t="shared" si="120"/>
        <v>#VALUE!</v>
      </c>
      <c r="L392" s="30"/>
      <c r="M392" s="25">
        <f t="shared" si="121"/>
        <v>0</v>
      </c>
    </row>
    <row r="393" spans="1:13" ht="15" hidden="1">
      <c r="A393" s="1" t="str">
        <f t="shared" si="116"/>
        <v>COLOCACION SENSOR MOVIMIENTO [Elec44]</v>
      </c>
      <c r="B393" s="26" t="s">
        <v>1149</v>
      </c>
      <c r="C393" s="26" t="s">
        <v>1150</v>
      </c>
      <c r="D393" s="26" t="s">
        <v>27</v>
      </c>
      <c r="E393" s="27" t="s">
        <v>1151</v>
      </c>
      <c r="F393" s="26" t="s">
        <v>988</v>
      </c>
      <c r="G393" s="28">
        <v>0</v>
      </c>
      <c r="J393" s="29" t="e">
        <f>+SUMIFS([1]BD!$I$6:$I$56591,[1]BD!$E$6:$E$56591,$J$5,[1]BD!$B$6:$B$56591,A393,[1]BD!$A$6:$A$56591,$A$357)</f>
        <v>#VALUE!</v>
      </c>
      <c r="K393" s="29" t="e">
        <f t="shared" si="120"/>
        <v>#VALUE!</v>
      </c>
      <c r="L393" s="30"/>
      <c r="M393" s="25">
        <f t="shared" si="121"/>
        <v>0</v>
      </c>
    </row>
    <row r="394" spans="1:13" ht="30" hidden="1">
      <c r="A394" s="1" t="str">
        <f t="shared" si="116"/>
        <v>CANALIZACION Y CABLEADO BOCAS AIRE ACONDICIONADO [Elec27]</v>
      </c>
      <c r="B394" s="26" t="s">
        <v>1152</v>
      </c>
      <c r="C394" s="26" t="s">
        <v>1153</v>
      </c>
      <c r="D394" s="26" t="s">
        <v>27</v>
      </c>
      <c r="E394" s="27" t="s">
        <v>1154</v>
      </c>
      <c r="F394" s="26" t="s">
        <v>988</v>
      </c>
      <c r="G394" s="28">
        <v>0</v>
      </c>
      <c r="J394" s="29" t="e">
        <f>+SUMIFS([1]BD!$I$6:$I$56591,[1]BD!$E$6:$E$56591,$J$5,[1]BD!$B$6:$B$56591,A394,[1]BD!$A$6:$A$56591,$A$357)</f>
        <v>#VALUE!</v>
      </c>
      <c r="K394" s="29" t="e">
        <f t="shared" si="120"/>
        <v>#VALUE!</v>
      </c>
      <c r="L394" s="30"/>
      <c r="M394" s="25">
        <f t="shared" si="121"/>
        <v>0</v>
      </c>
    </row>
    <row r="395" spans="1:13" ht="30" hidden="1">
      <c r="A395" s="1" t="str">
        <f t="shared" si="116"/>
        <v>COLOCACION Y ARMADO DE TABLERO S.GENERAL [Elec45]</v>
      </c>
      <c r="B395" s="26" t="s">
        <v>1155</v>
      </c>
      <c r="C395" s="26" t="s">
        <v>1156</v>
      </c>
      <c r="D395" s="26" t="s">
        <v>27</v>
      </c>
      <c r="E395" s="27" t="s">
        <v>1157</v>
      </c>
      <c r="F395" s="26" t="s">
        <v>988</v>
      </c>
      <c r="G395" s="28">
        <v>0</v>
      </c>
      <c r="J395" s="29" t="e">
        <f>+SUMIFS([1]BD!$I$6:$I$56591,[1]BD!$E$6:$E$56591,$J$5,[1]BD!$B$6:$B$56591,A395,[1]BD!$A$6:$A$56591,$A$357)</f>
        <v>#VALUE!</v>
      </c>
      <c r="K395" s="29" t="e">
        <f t="shared" si="120"/>
        <v>#VALUE!</v>
      </c>
      <c r="L395" s="30"/>
      <c r="M395" s="25">
        <f t="shared" si="121"/>
        <v>0</v>
      </c>
    </row>
    <row r="396" spans="1:13" ht="15" hidden="1">
      <c r="A396" s="1" t="str">
        <f t="shared" si="116"/>
        <v>ACOMETIDA PORTERO [Elec11]</v>
      </c>
      <c r="B396" s="26" t="s">
        <v>1158</v>
      </c>
      <c r="C396" s="26" t="s">
        <v>1159</v>
      </c>
      <c r="D396" s="26" t="s">
        <v>27</v>
      </c>
      <c r="E396" s="27" t="s">
        <v>1160</v>
      </c>
      <c r="F396" s="26" t="s">
        <v>988</v>
      </c>
      <c r="G396" s="28">
        <v>0</v>
      </c>
      <c r="J396" s="29" t="e">
        <f>+SUMIFS([1]BD!$I$6:$I$56591,[1]BD!$E$6:$E$56591,$J$5,[1]BD!$B$6:$B$56591,A396,[1]BD!$A$6:$A$56591,$A$357)</f>
        <v>#VALUE!</v>
      </c>
      <c r="K396" s="29" t="e">
        <f t="shared" si="120"/>
        <v>#VALUE!</v>
      </c>
      <c r="L396" s="30"/>
      <c r="M396" s="25">
        <f t="shared" si="121"/>
        <v>0</v>
      </c>
    </row>
    <row r="397" spans="1:13" ht="15" hidden="1">
      <c r="A397" s="1" t="str">
        <f t="shared" si="116"/>
        <v>CANALIZACION Y CABLEADO BOCAS APLIQUES [Elec28]</v>
      </c>
      <c r="B397" s="26" t="s">
        <v>1161</v>
      </c>
      <c r="C397" s="26" t="s">
        <v>1162</v>
      </c>
      <c r="D397" s="26" t="s">
        <v>27</v>
      </c>
      <c r="E397" s="27" t="s">
        <v>1163</v>
      </c>
      <c r="F397" s="26" t="s">
        <v>988</v>
      </c>
      <c r="G397" s="28">
        <v>0</v>
      </c>
      <c r="J397" s="29" t="e">
        <f>+SUMIFS([1]BD!$I$6:$I$56591,[1]BD!$E$6:$E$56591,$J$5,[1]BD!$B$6:$B$56591,A397,[1]BD!$A$6:$A$56591,$A$357)</f>
        <v>#VALUE!</v>
      </c>
      <c r="K397" s="29" t="e">
        <f t="shared" si="120"/>
        <v>#VALUE!</v>
      </c>
      <c r="L397" s="30"/>
      <c r="M397" s="25">
        <f t="shared" si="121"/>
        <v>0</v>
      </c>
    </row>
    <row r="398" spans="1:13" ht="30" hidden="1">
      <c r="A398" s="1" t="str">
        <f t="shared" si="116"/>
        <v>COLOCACION Y ARMADO MONTANTE 220/380V [Elec46]</v>
      </c>
      <c r="B398" s="26" t="s">
        <v>1164</v>
      </c>
      <c r="C398" s="26" t="s">
        <v>1165</v>
      </c>
      <c r="D398" s="26" t="s">
        <v>27</v>
      </c>
      <c r="E398" s="27" t="s">
        <v>1166</v>
      </c>
      <c r="F398" s="26" t="s">
        <v>988</v>
      </c>
      <c r="G398" s="28">
        <v>0</v>
      </c>
      <c r="J398" s="29" t="e">
        <f>+SUMIFS([1]BD!$I$6:$I$56591,[1]BD!$E$6:$E$56591,$J$5,[1]BD!$B$6:$B$56591,A398,[1]BD!$A$6:$A$56591,$A$357)</f>
        <v>#VALUE!</v>
      </c>
      <c r="K398" s="29" t="e">
        <f t="shared" si="120"/>
        <v>#VALUE!</v>
      </c>
      <c r="L398" s="30"/>
      <c r="M398" s="25">
        <f t="shared" si="121"/>
        <v>0</v>
      </c>
    </row>
    <row r="399" spans="1:13" ht="15" hidden="1">
      <c r="A399" s="1" t="str">
        <f t="shared" si="116"/>
        <v>ACOMETIDA PORTON ELECTRICO [Elec12]</v>
      </c>
      <c r="B399" s="26" t="s">
        <v>1167</v>
      </c>
      <c r="C399" s="26" t="s">
        <v>1168</v>
      </c>
      <c r="D399" s="26" t="s">
        <v>27</v>
      </c>
      <c r="E399" s="27" t="s">
        <v>1169</v>
      </c>
      <c r="F399" s="26" t="s">
        <v>988</v>
      </c>
      <c r="G399" s="28">
        <v>0</v>
      </c>
      <c r="J399" s="29" t="e">
        <f>+SUMIFS([1]BD!$I$6:$I$56591,[1]BD!$E$6:$E$56591,$J$5,[1]BD!$B$6:$B$56591,A399,[1]BD!$A$6:$A$56591,$A$357)</f>
        <v>#VALUE!</v>
      </c>
      <c r="K399" s="29" t="e">
        <f t="shared" si="120"/>
        <v>#VALUE!</v>
      </c>
      <c r="L399" s="30"/>
      <c r="M399" s="25">
        <f t="shared" si="121"/>
        <v>0</v>
      </c>
    </row>
    <row r="400" spans="1:13" ht="15" hidden="1">
      <c r="A400" s="1" t="str">
        <f t="shared" si="116"/>
        <v>CANALIZACION Y CABLEADO BOCAS CENTROS [Elec29]</v>
      </c>
      <c r="B400" s="26" t="s">
        <v>1170</v>
      </c>
      <c r="C400" s="26" t="s">
        <v>1171</v>
      </c>
      <c r="D400" s="26" t="s">
        <v>27</v>
      </c>
      <c r="E400" s="27" t="s">
        <v>1172</v>
      </c>
      <c r="F400" s="26" t="s">
        <v>988</v>
      </c>
      <c r="G400" s="28">
        <v>0</v>
      </c>
      <c r="J400" s="29" t="e">
        <f>+SUMIFS([1]BD!$I$6:$I$56591,[1]BD!$E$6:$E$56591,$J$5,[1]BD!$B$6:$B$56591,A400,[1]BD!$A$6:$A$56591,$A$357)</f>
        <v>#VALUE!</v>
      </c>
      <c r="K400" s="29" t="e">
        <f t="shared" si="120"/>
        <v>#VALUE!</v>
      </c>
      <c r="L400" s="30"/>
      <c r="M400" s="25">
        <f t="shared" si="121"/>
        <v>0</v>
      </c>
    </row>
    <row r="401" spans="1:13" ht="15" hidden="1">
      <c r="A401" s="1" t="str">
        <f t="shared" si="116"/>
        <v>COLOCACION Y ARMADO PARARRAYO [Elec47]</v>
      </c>
      <c r="B401" s="26" t="s">
        <v>1173</v>
      </c>
      <c r="C401" s="26" t="s">
        <v>1174</v>
      </c>
      <c r="D401" s="26" t="s">
        <v>27</v>
      </c>
      <c r="E401" s="27" t="s">
        <v>1175</v>
      </c>
      <c r="F401" s="26" t="s">
        <v>988</v>
      </c>
      <c r="G401" s="28">
        <v>0</v>
      </c>
      <c r="J401" s="29" t="e">
        <f>+SUMIFS([1]BD!$I$6:$I$56591,[1]BD!$E$6:$E$56591,$J$5,[1]BD!$B$6:$B$56591,A401,[1]BD!$A$6:$A$56591,$A$357)</f>
        <v>#VALUE!</v>
      </c>
      <c r="K401" s="29" t="e">
        <f t="shared" si="120"/>
        <v>#VALUE!</v>
      </c>
      <c r="L401" s="30"/>
      <c r="M401" s="25">
        <f t="shared" si="121"/>
        <v>0</v>
      </c>
    </row>
    <row r="402" spans="1:13" ht="15" hidden="1">
      <c r="A402" s="1" t="str">
        <f t="shared" si="116"/>
        <v>ACOMETIDA TABLERO GENERAL [Elec13]</v>
      </c>
      <c r="B402" s="26" t="s">
        <v>1176</v>
      </c>
      <c r="C402" s="26" t="s">
        <v>1177</v>
      </c>
      <c r="D402" s="26" t="s">
        <v>27</v>
      </c>
      <c r="E402" s="27" t="s">
        <v>1178</v>
      </c>
      <c r="F402" s="26" t="s">
        <v>988</v>
      </c>
      <c r="G402" s="28">
        <v>0</v>
      </c>
      <c r="J402" s="29" t="e">
        <f>+SUMIFS([1]BD!$I$6:$I$56591,[1]BD!$E$6:$E$56591,$J$5,[1]BD!$B$6:$B$56591,A402,[1]BD!$A$6:$A$56591,$A$357)</f>
        <v>#VALUE!</v>
      </c>
      <c r="K402" s="29" t="e">
        <f t="shared" si="120"/>
        <v>#VALUE!</v>
      </c>
      <c r="L402" s="30"/>
      <c r="M402" s="25">
        <f t="shared" si="121"/>
        <v>0</v>
      </c>
    </row>
    <row r="403" spans="1:13" ht="30" hidden="1">
      <c r="A403" s="1" t="str">
        <f t="shared" si="116"/>
        <v>CANALIZACION Y CABLEADO BOCAS EMERGENCIA [Elec30]</v>
      </c>
      <c r="B403" s="26" t="s">
        <v>1179</v>
      </c>
      <c r="C403" s="26" t="s">
        <v>1180</v>
      </c>
      <c r="D403" s="26" t="s">
        <v>27</v>
      </c>
      <c r="E403" s="27" t="s">
        <v>1181</v>
      </c>
      <c r="F403" s="26" t="s">
        <v>988</v>
      </c>
      <c r="G403" s="28">
        <v>0</v>
      </c>
      <c r="J403" s="29" t="e">
        <f>+SUMIFS([1]BD!$I$6:$I$56591,[1]BD!$E$6:$E$56591,$J$5,[1]BD!$B$6:$B$56591,A403,[1]BD!$A$6:$A$56591,$A$357)</f>
        <v>#VALUE!</v>
      </c>
      <c r="K403" s="29" t="e">
        <f t="shared" si="120"/>
        <v>#VALUE!</v>
      </c>
      <c r="L403" s="30"/>
      <c r="M403" s="25">
        <f t="shared" si="121"/>
        <v>0</v>
      </c>
    </row>
    <row r="404" spans="1:13" ht="30" hidden="1">
      <c r="A404" s="1" t="str">
        <f t="shared" si="116"/>
        <v>COLOCACION Y ARMADO TABLERO BOMBA TRIFASICO [Elec48]</v>
      </c>
      <c r="B404" s="26" t="s">
        <v>1182</v>
      </c>
      <c r="C404" s="26" t="s">
        <v>1183</v>
      </c>
      <c r="D404" s="26" t="s">
        <v>27</v>
      </c>
      <c r="E404" s="27" t="s">
        <v>1184</v>
      </c>
      <c r="F404" s="26" t="s">
        <v>988</v>
      </c>
      <c r="G404" s="28">
        <v>0</v>
      </c>
      <c r="J404" s="29" t="e">
        <f>+SUMIFS([1]BD!$I$6:$I$56591,[1]BD!$E$6:$E$56591,$J$5,[1]BD!$B$6:$B$56591,A404,[1]BD!$A$6:$A$56591,$A$357)</f>
        <v>#VALUE!</v>
      </c>
      <c r="K404" s="29" t="e">
        <f t="shared" si="120"/>
        <v>#VALUE!</v>
      </c>
      <c r="L404" s="30"/>
      <c r="M404" s="25">
        <f t="shared" si="121"/>
        <v>0</v>
      </c>
    </row>
    <row r="405" spans="1:13" ht="15" hidden="1">
      <c r="A405" s="1" t="str">
        <f t="shared" si="116"/>
        <v>ACOMETIDA TABLERO SECCIONAL [Elec14]</v>
      </c>
      <c r="B405" s="26" t="s">
        <v>1185</v>
      </c>
      <c r="C405" s="26" t="s">
        <v>1186</v>
      </c>
      <c r="D405" s="26" t="s">
        <v>27</v>
      </c>
      <c r="E405" s="27" t="s">
        <v>1187</v>
      </c>
      <c r="F405" s="26" t="s">
        <v>988</v>
      </c>
      <c r="G405" s="28">
        <v>0</v>
      </c>
      <c r="J405" s="29" t="e">
        <f>+SUMIFS([1]BD!$I$6:$I$56591,[1]BD!$E$6:$E$56591,$J$5,[1]BD!$B$6:$B$56591,A405,[1]BD!$A$6:$A$56591,$A$357)</f>
        <v>#VALUE!</v>
      </c>
      <c r="K405" s="29" t="e">
        <f t="shared" si="120"/>
        <v>#VALUE!</v>
      </c>
      <c r="L405" s="30"/>
      <c r="M405" s="25">
        <f t="shared" si="121"/>
        <v>0</v>
      </c>
    </row>
    <row r="406" spans="1:13" ht="30" hidden="1">
      <c r="A406" s="1" t="str">
        <f t="shared" ref="A406:A471" si="122">E406&amp;" ["&amp;C406&amp;"]"</f>
        <v>CANALIZACION Y CABLEADO BOCAS PULSADOR ESCALERA [Elec31]</v>
      </c>
      <c r="B406" s="26" t="s">
        <v>1188</v>
      </c>
      <c r="C406" s="26" t="s">
        <v>1189</v>
      </c>
      <c r="D406" s="26" t="s">
        <v>27</v>
      </c>
      <c r="E406" s="27" t="s">
        <v>1190</v>
      </c>
      <c r="F406" s="26" t="s">
        <v>988</v>
      </c>
      <c r="G406" s="28">
        <v>0</v>
      </c>
      <c r="J406" s="29" t="e">
        <f>+SUMIFS([1]BD!$I$6:$I$56591,[1]BD!$E$6:$E$56591,$J$5,[1]BD!$B$6:$B$56591,A406,[1]BD!$A$6:$A$56591,$A$357)</f>
        <v>#VALUE!</v>
      </c>
      <c r="K406" s="29" t="e">
        <f t="shared" si="120"/>
        <v>#VALUE!</v>
      </c>
      <c r="L406" s="30"/>
      <c r="M406" s="25">
        <f t="shared" si="121"/>
        <v>0</v>
      </c>
    </row>
    <row r="407" spans="1:13" ht="15" hidden="1">
      <c r="A407" s="1" t="str">
        <f t="shared" si="122"/>
        <v>COLOCACION Y ARMADO TABLERO SECCIONAL [Elec49]</v>
      </c>
      <c r="B407" s="26" t="s">
        <v>1191</v>
      </c>
      <c r="C407" s="26" t="s">
        <v>1192</v>
      </c>
      <c r="D407" s="26" t="s">
        <v>27</v>
      </c>
      <c r="E407" s="27" t="s">
        <v>1193</v>
      </c>
      <c r="F407" s="26" t="s">
        <v>988</v>
      </c>
      <c r="G407" s="28">
        <v>0</v>
      </c>
      <c r="J407" s="29" t="e">
        <f>+SUMIFS([1]BD!$I$6:$I$56591,[1]BD!$E$6:$E$56591,$J$5,[1]BD!$B$6:$B$56591,A407,[1]BD!$A$6:$A$56591,$A$357)</f>
        <v>#VALUE!</v>
      </c>
      <c r="K407" s="29" t="e">
        <f t="shared" si="120"/>
        <v>#VALUE!</v>
      </c>
      <c r="L407" s="30"/>
      <c r="M407" s="25">
        <f t="shared" si="121"/>
        <v>0</v>
      </c>
    </row>
    <row r="408" spans="1:13" ht="15" hidden="1">
      <c r="A408" s="1" t="str">
        <f t="shared" si="122"/>
        <v>ACOMETIDA TEL [Elec15]</v>
      </c>
      <c r="B408" s="26" t="s">
        <v>1194</v>
      </c>
      <c r="C408" s="26" t="s">
        <v>1195</v>
      </c>
      <c r="D408" s="26" t="s">
        <v>27</v>
      </c>
      <c r="E408" s="27" t="s">
        <v>1196</v>
      </c>
      <c r="F408" s="26" t="s">
        <v>988</v>
      </c>
      <c r="G408" s="28">
        <v>0</v>
      </c>
      <c r="J408" s="29" t="e">
        <f>+SUMIFS([1]BD!$I$6:$I$56591,[1]BD!$E$6:$E$56591,$J$5,[1]BD!$B$6:$B$56591,A408,[1]BD!$A$6:$A$56591,$A$357)</f>
        <v>#VALUE!</v>
      </c>
      <c r="K408" s="29" t="e">
        <f t="shared" si="120"/>
        <v>#VALUE!</v>
      </c>
      <c r="L408" s="30"/>
      <c r="M408" s="25">
        <f t="shared" si="121"/>
        <v>0</v>
      </c>
    </row>
    <row r="409" spans="1:13" ht="30" hidden="1">
      <c r="A409" s="1" t="str">
        <f t="shared" si="122"/>
        <v>CANALIZACION Y CABLEADO BOCAS SENSOR MOVIMIENTOS [Elec32]</v>
      </c>
      <c r="B409" s="26" t="s">
        <v>1197</v>
      </c>
      <c r="C409" s="26" t="s">
        <v>1198</v>
      </c>
      <c r="D409" s="26" t="s">
        <v>27</v>
      </c>
      <c r="E409" s="27" t="s">
        <v>1199</v>
      </c>
      <c r="F409" s="26" t="s">
        <v>988</v>
      </c>
      <c r="G409" s="28">
        <v>0</v>
      </c>
      <c r="J409" s="29" t="e">
        <f>+SUMIFS([1]BD!$I$6:$I$56591,[1]BD!$E$6:$E$56591,$J$5,[1]BD!$B$6:$B$56591,A409,[1]BD!$A$6:$A$56591,$A$357)</f>
        <v>#VALUE!</v>
      </c>
      <c r="K409" s="29" t="e">
        <f t="shared" si="120"/>
        <v>#VALUE!</v>
      </c>
      <c r="L409" s="30"/>
      <c r="M409" s="25">
        <f t="shared" si="121"/>
        <v>0</v>
      </c>
    </row>
    <row r="410" spans="1:13" ht="15" hidden="1">
      <c r="A410" s="1" t="str">
        <f t="shared" si="122"/>
        <v>ACOMETIDA TELEFONIA [Elec16]</v>
      </c>
      <c r="B410" s="26" t="s">
        <v>1200</v>
      </c>
      <c r="C410" s="26" t="s">
        <v>1201</v>
      </c>
      <c r="D410" s="26" t="s">
        <v>27</v>
      </c>
      <c r="E410" s="27" t="s">
        <v>1202</v>
      </c>
      <c r="F410" s="26" t="s">
        <v>988</v>
      </c>
      <c r="G410" s="28">
        <v>0</v>
      </c>
      <c r="J410" s="29" t="e">
        <f>+SUMIFS([1]BD!$I$6:$I$56591,[1]BD!$E$6:$E$56591,$J$5,[1]BD!$B$6:$B$56591,A410,[1]BD!$A$6:$A$56591,$A$357)</f>
        <v>#VALUE!</v>
      </c>
      <c r="K410" s="29" t="e">
        <f t="shared" si="120"/>
        <v>#VALUE!</v>
      </c>
      <c r="L410" s="30"/>
      <c r="M410" s="25">
        <f t="shared" si="121"/>
        <v>0</v>
      </c>
    </row>
    <row r="411" spans="1:13" ht="15" hidden="1">
      <c r="A411" s="1" t="str">
        <f t="shared" si="122"/>
        <v>CANALIZACION Y CABLEADO BOCAS TIMBRE [Elec33]</v>
      </c>
      <c r="B411" s="26" t="s">
        <v>1203</v>
      </c>
      <c r="C411" s="26" t="s">
        <v>1204</v>
      </c>
      <c r="D411" s="26" t="s">
        <v>27</v>
      </c>
      <c r="E411" s="27" t="s">
        <v>1205</v>
      </c>
      <c r="F411" s="26" t="s">
        <v>988</v>
      </c>
      <c r="G411" s="28">
        <v>0</v>
      </c>
      <c r="J411" s="29" t="e">
        <f>+SUMIFS([1]BD!$I$6:$I$56591,[1]BD!$E$6:$E$56591,$J$5,[1]BD!$B$6:$B$56591,A411,[1]BD!$A$6:$A$56591,$A$357)</f>
        <v>#VALUE!</v>
      </c>
      <c r="K411" s="29" t="e">
        <f t="shared" si="120"/>
        <v>#VALUE!</v>
      </c>
      <c r="L411" s="30"/>
      <c r="M411" s="25">
        <f t="shared" si="121"/>
        <v>0</v>
      </c>
    </row>
    <row r="412" spans="1:13" ht="15" hidden="1">
      <c r="A412" s="1" t="str">
        <f t="shared" si="122"/>
        <v>ACOMETIDA TL [Elec17]</v>
      </c>
      <c r="B412" s="26" t="s">
        <v>1206</v>
      </c>
      <c r="C412" s="26" t="s">
        <v>1207</v>
      </c>
      <c r="D412" s="26" t="s">
        <v>27</v>
      </c>
      <c r="E412" s="27" t="s">
        <v>1208</v>
      </c>
      <c r="F412" s="26" t="s">
        <v>988</v>
      </c>
      <c r="G412" s="28">
        <v>0</v>
      </c>
      <c r="J412" s="29" t="e">
        <f>+SUMIFS([1]BD!$I$6:$I$56591,[1]BD!$E$6:$E$56591,$J$5,[1]BD!$B$6:$B$56591,A412,[1]BD!$A$6:$A$56591,$A$357)</f>
        <v>#VALUE!</v>
      </c>
      <c r="K412" s="29" t="e">
        <f t="shared" si="120"/>
        <v>#VALUE!</v>
      </c>
      <c r="L412" s="30"/>
      <c r="M412" s="25">
        <f t="shared" si="121"/>
        <v>0</v>
      </c>
    </row>
    <row r="413" spans="1:13" ht="30" hidden="1">
      <c r="A413" s="1" t="str">
        <f t="shared" si="122"/>
        <v>CANALIZACION Y CABLEADO BOCAS TOMAS 220V [Elec34]</v>
      </c>
      <c r="B413" s="26" t="s">
        <v>1209</v>
      </c>
      <c r="C413" s="26" t="s">
        <v>1210</v>
      </c>
      <c r="D413" s="26" t="s">
        <v>27</v>
      </c>
      <c r="E413" s="27" t="s">
        <v>1211</v>
      </c>
      <c r="F413" s="26" t="s">
        <v>988</v>
      </c>
      <c r="G413" s="28">
        <v>0</v>
      </c>
      <c r="J413" s="29" t="e">
        <f>+SUMIFS([1]BD!$I$6:$I$56591,[1]BD!$E$6:$E$56591,$J$5,[1]BD!$B$6:$B$56591,A413,[1]BD!$A$6:$A$56591,$A$357)</f>
        <v>#VALUE!</v>
      </c>
      <c r="K413" s="29" t="e">
        <f t="shared" si="120"/>
        <v>#VALUE!</v>
      </c>
      <c r="L413" s="30"/>
      <c r="M413" s="25">
        <f t="shared" si="121"/>
        <v>0</v>
      </c>
    </row>
    <row r="414" spans="1:13" ht="15" hidden="1">
      <c r="A414" s="1" t="str">
        <f t="shared" si="122"/>
        <v>ACOMETIDA TV [Elec18]</v>
      </c>
      <c r="B414" s="26" t="s">
        <v>1212</v>
      </c>
      <c r="C414" s="26" t="s">
        <v>1213</v>
      </c>
      <c r="D414" s="26" t="s">
        <v>27</v>
      </c>
      <c r="E414" s="27" t="s">
        <v>1214</v>
      </c>
      <c r="F414" s="26" t="s">
        <v>988</v>
      </c>
      <c r="G414" s="28">
        <v>0</v>
      </c>
      <c r="J414" s="29" t="e">
        <f>+SUMIFS([1]BD!$I$6:$I$56591,[1]BD!$E$6:$E$56591,$J$5,[1]BD!$B$6:$B$56591,A414,[1]BD!$A$6:$A$56591,$A$357)</f>
        <v>#VALUE!</v>
      </c>
      <c r="K414" s="29" t="e">
        <f t="shared" si="120"/>
        <v>#VALUE!</v>
      </c>
      <c r="L414" s="30"/>
      <c r="M414" s="25">
        <f t="shared" si="121"/>
        <v>0</v>
      </c>
    </row>
    <row r="415" spans="1:13" ht="15" hidden="1">
      <c r="A415" s="1" t="str">
        <f t="shared" si="122"/>
        <v>COLOCACION ARTEFACTOS DE EMERGENCIA [Elec35]</v>
      </c>
      <c r="B415" s="26" t="s">
        <v>1215</v>
      </c>
      <c r="C415" s="26" t="s">
        <v>1216</v>
      </c>
      <c r="D415" s="26" t="s">
        <v>27</v>
      </c>
      <c r="E415" s="27" t="s">
        <v>1217</v>
      </c>
      <c r="F415" s="26" t="s">
        <v>988</v>
      </c>
      <c r="G415" s="28">
        <v>0</v>
      </c>
      <c r="J415" s="29" t="e">
        <f>+SUMIFS([1]BD!$I$6:$I$56591,[1]BD!$E$6:$E$56591,$J$5,[1]BD!$B$6:$B$56591,A415,[1]BD!$A$6:$A$56591,$A$357)</f>
        <v>#VALUE!</v>
      </c>
      <c r="K415" s="29" t="e">
        <f t="shared" si="120"/>
        <v>#VALUE!</v>
      </c>
      <c r="L415" s="30"/>
      <c r="M415" s="25">
        <f t="shared" si="121"/>
        <v>0</v>
      </c>
    </row>
    <row r="416" spans="1:13" ht="15" hidden="1">
      <c r="A416" s="1" t="str">
        <f t="shared" si="122"/>
        <v>COLOCACION BALIZAS [Elec36]</v>
      </c>
      <c r="B416" s="26" t="s">
        <v>1218</v>
      </c>
      <c r="C416" s="26" t="s">
        <v>1219</v>
      </c>
      <c r="D416" s="26" t="s">
        <v>27</v>
      </c>
      <c r="E416" s="27" t="s">
        <v>1220</v>
      </c>
      <c r="F416" s="26" t="s">
        <v>988</v>
      </c>
      <c r="G416" s="28">
        <v>0</v>
      </c>
      <c r="J416" s="29" t="e">
        <f>+SUMIFS([1]BD!$I$6:$I$56591,[1]BD!$E$6:$E$56591,$J$5,[1]BD!$B$6:$B$56591,A416,[1]BD!$A$6:$A$56591,$A$357)</f>
        <v>#VALUE!</v>
      </c>
      <c r="K416" s="29" t="e">
        <f t="shared" si="120"/>
        <v>#VALUE!</v>
      </c>
      <c r="L416" s="30"/>
      <c r="M416" s="25">
        <f t="shared" si="121"/>
        <v>0</v>
      </c>
    </row>
    <row r="417" spans="1:14" ht="15" hidden="1">
      <c r="A417" s="1" t="str">
        <f t="shared" si="122"/>
        <v>CAÑERIA EN LOSA x piso [CañLosa]</v>
      </c>
      <c r="B417" s="26" t="s">
        <v>1221</v>
      </c>
      <c r="C417" s="26" t="s">
        <v>1222</v>
      </c>
      <c r="D417" s="26" t="s">
        <v>27</v>
      </c>
      <c r="E417" s="27" t="s">
        <v>1223</v>
      </c>
      <c r="F417" s="26" t="s">
        <v>103</v>
      </c>
      <c r="G417" s="28">
        <v>21</v>
      </c>
      <c r="H417" s="29" t="e">
        <f t="shared" ref="H417:H424" si="123">+J417/G417</f>
        <v>#VALUE!</v>
      </c>
      <c r="I417" s="29" t="e">
        <f t="shared" ref="I417:I424" si="124">+K417/G417</f>
        <v>#VALUE!</v>
      </c>
      <c r="J417" s="29" t="e">
        <f>+SUMIFS([1]BD!$I$6:$I$56591,[1]BD!$E$6:$E$56591,$J$5,[1]BD!$B$6:$B$56591,A417,[1]BD!$A$6:$A$56591,$A$357)</f>
        <v>#VALUE!</v>
      </c>
      <c r="K417" s="29" t="e">
        <f t="shared" si="120"/>
        <v>#VALUE!</v>
      </c>
      <c r="L417" s="30">
        <f t="shared" ref="L417:L424" si="125">+N417/G417</f>
        <v>15607.283100000001</v>
      </c>
      <c r="M417" s="25">
        <f t="shared" si="121"/>
        <v>327752.94510000001</v>
      </c>
      <c r="N417" s="1">
        <v>327752.94510000001</v>
      </c>
    </row>
    <row r="418" spans="1:14" ht="15" hidden="1">
      <c r="A418" s="1" t="str">
        <f t="shared" si="122"/>
        <v>CAÑERIA DE BAJADA x piso [BajCañ]</v>
      </c>
      <c r="B418" s="26" t="s">
        <v>1224</v>
      </c>
      <c r="C418" s="26" t="s">
        <v>1225</v>
      </c>
      <c r="D418" s="26" t="s">
        <v>27</v>
      </c>
      <c r="E418" s="27" t="s">
        <v>1226</v>
      </c>
      <c r="F418" s="26" t="s">
        <v>103</v>
      </c>
      <c r="G418" s="28">
        <v>21</v>
      </c>
      <c r="H418" s="29" t="e">
        <f t="shared" si="123"/>
        <v>#VALUE!</v>
      </c>
      <c r="I418" s="29" t="e">
        <f t="shared" si="124"/>
        <v>#VALUE!</v>
      </c>
      <c r="J418" s="29" t="e">
        <f>+SUMIFS([1]BD!$I$6:$I$56591,[1]BD!$E$6:$E$56591,$J$5,[1]BD!$B$6:$B$56591,A418,[1]BD!$A$6:$A$56591,$A$357)</f>
        <v>#VALUE!</v>
      </c>
      <c r="K418" s="29" t="e">
        <f t="shared" si="120"/>
        <v>#VALUE!</v>
      </c>
      <c r="L418" s="30">
        <f t="shared" si="125"/>
        <v>57746.95661999999</v>
      </c>
      <c r="M418" s="25">
        <f t="shared" si="121"/>
        <v>1212686.0890199998</v>
      </c>
      <c r="N418" s="1">
        <v>1212686.0890199998</v>
      </c>
    </row>
    <row r="419" spans="1:14" ht="15" hidden="1">
      <c r="A419" s="1" t="str">
        <f t="shared" si="122"/>
        <v>MONTANTE Y TABLEROS x piso [MontyTab]</v>
      </c>
      <c r="B419" s="26" t="s">
        <v>1227</v>
      </c>
      <c r="C419" s="26" t="s">
        <v>1228</v>
      </c>
      <c r="D419" s="26" t="s">
        <v>27</v>
      </c>
      <c r="E419" s="27" t="s">
        <v>1229</v>
      </c>
      <c r="F419" s="26" t="s">
        <v>103</v>
      </c>
      <c r="G419" s="28">
        <v>21</v>
      </c>
      <c r="H419" s="29" t="e">
        <f t="shared" si="123"/>
        <v>#VALUE!</v>
      </c>
      <c r="I419" s="29" t="e">
        <f t="shared" si="124"/>
        <v>#VALUE!</v>
      </c>
      <c r="J419" s="29" t="e">
        <f>+SUMIFS([1]BD!$I$6:$I$56591,[1]BD!$E$6:$E$56591,$J$5,[1]BD!$B$6:$B$56591,A419,[1]BD!$A$6:$A$56591,$A$357)</f>
        <v>#VALUE!</v>
      </c>
      <c r="K419" s="29" t="e">
        <f t="shared" si="120"/>
        <v>#VALUE!</v>
      </c>
      <c r="L419" s="30">
        <f t="shared" si="125"/>
        <v>28093.113240000006</v>
      </c>
      <c r="M419" s="25">
        <f t="shared" si="121"/>
        <v>589955.3780400001</v>
      </c>
      <c r="N419" s="1">
        <v>589955.3780400001</v>
      </c>
    </row>
    <row r="420" spans="1:14" ht="15" hidden="1">
      <c r="A420" s="1" t="str">
        <f t="shared" si="122"/>
        <v>CABLEADO x piso [Cableado]</v>
      </c>
      <c r="B420" s="26" t="s">
        <v>1230</v>
      </c>
      <c r="C420" s="26" t="s">
        <v>1231</v>
      </c>
      <c r="D420" s="26" t="s">
        <v>27</v>
      </c>
      <c r="E420" s="27" t="s">
        <v>1232</v>
      </c>
      <c r="F420" s="26" t="s">
        <v>103</v>
      </c>
      <c r="G420" s="28">
        <v>21</v>
      </c>
      <c r="H420" s="29" t="e">
        <f t="shared" si="123"/>
        <v>#VALUE!</v>
      </c>
      <c r="I420" s="29" t="e">
        <f t="shared" si="124"/>
        <v>#VALUE!</v>
      </c>
      <c r="J420" s="29" t="e">
        <f>+SUMIFS([1]BD!$I$6:$I$56591,[1]BD!$E$6:$E$56591,$J$5,[1]BD!$B$6:$B$56591,A420,[1]BD!$A$6:$A$56591,$A$357)</f>
        <v>#VALUE!</v>
      </c>
      <c r="K420" s="29" t="e">
        <f t="shared" si="120"/>
        <v>#VALUE!</v>
      </c>
      <c r="L420" s="30">
        <f t="shared" si="125"/>
        <v>31214.569860000003</v>
      </c>
      <c r="M420" s="25">
        <f t="shared" si="121"/>
        <v>655505.96706000005</v>
      </c>
      <c r="N420" s="1">
        <v>655505.96706000005</v>
      </c>
    </row>
    <row r="421" spans="1:14" ht="15" hidden="1">
      <c r="A421" s="1" t="str">
        <f t="shared" si="122"/>
        <v>COLOCACION LLAVES Y TOMAS x piso [LLavesyTomas]</v>
      </c>
      <c r="B421" s="26" t="s">
        <v>1233</v>
      </c>
      <c r="C421" s="26" t="s">
        <v>1234</v>
      </c>
      <c r="D421" s="26" t="s">
        <v>27</v>
      </c>
      <c r="E421" s="27" t="s">
        <v>1235</v>
      </c>
      <c r="F421" s="26" t="s">
        <v>103</v>
      </c>
      <c r="G421" s="28">
        <v>21</v>
      </c>
      <c r="H421" s="29" t="e">
        <f t="shared" si="123"/>
        <v>#VALUE!</v>
      </c>
      <c r="I421" s="29" t="e">
        <f t="shared" si="124"/>
        <v>#VALUE!</v>
      </c>
      <c r="J421" s="29" t="e">
        <f>+SUMIFS([1]BD!$I$6:$I$56591,[1]BD!$E$6:$E$56591,$J$5,[1]BD!$B$6:$B$56591,A421,[1]BD!$A$6:$A$56591,$A$357)</f>
        <v>#VALUE!</v>
      </c>
      <c r="K421" s="29" t="e">
        <f t="shared" si="120"/>
        <v>#VALUE!</v>
      </c>
      <c r="L421" s="30">
        <f t="shared" si="125"/>
        <v>15607.284930000002</v>
      </c>
      <c r="M421" s="25">
        <f t="shared" si="121"/>
        <v>327752.98353000003</v>
      </c>
      <c r="N421" s="1">
        <v>327752.98353000003</v>
      </c>
    </row>
    <row r="422" spans="1:14" ht="15" hidden="1">
      <c r="A422" s="1" t="str">
        <f t="shared" si="122"/>
        <v>Final de obra y terminaciones x piso [FinalObra]</v>
      </c>
      <c r="B422" s="26" t="s">
        <v>1236</v>
      </c>
      <c r="C422" s="26" t="s">
        <v>1237</v>
      </c>
      <c r="D422" s="26" t="s">
        <v>27</v>
      </c>
      <c r="E422" s="27" t="s">
        <v>1238</v>
      </c>
      <c r="F422" s="26" t="s">
        <v>103</v>
      </c>
      <c r="G422" s="28">
        <v>21</v>
      </c>
      <c r="H422" s="29" t="e">
        <f t="shared" si="123"/>
        <v>#VALUE!</v>
      </c>
      <c r="I422" s="29" t="e">
        <f t="shared" si="124"/>
        <v>#VALUE!</v>
      </c>
      <c r="J422" s="29" t="e">
        <f>+SUMIFS([1]BD!$I$6:$I$56591,[1]BD!$E$6:$E$56591,$J$5,[1]BD!$B$6:$B$56591,A422,[1]BD!$A$6:$A$56591,$A$357)</f>
        <v>#VALUE!</v>
      </c>
      <c r="K422" s="29" t="e">
        <f t="shared" ref="K422:K453" si="126">+M422-J422</f>
        <v>#VALUE!</v>
      </c>
      <c r="L422" s="30">
        <f t="shared" si="125"/>
        <v>7803.6415500000003</v>
      </c>
      <c r="M422" s="25">
        <f t="shared" si="121"/>
        <v>163876.47255000001</v>
      </c>
      <c r="N422" s="1">
        <v>163876.47255000001</v>
      </c>
    </row>
    <row r="423" spans="1:14" ht="15" hidden="1">
      <c r="A423" s="1" t="str">
        <f t="shared" si="122"/>
        <v>Adicionales vs segun pto 3061 [Adic3061]</v>
      </c>
      <c r="B423" s="26" t="s">
        <v>1239</v>
      </c>
      <c r="C423" s="26" t="s">
        <v>1240</v>
      </c>
      <c r="D423" s="26" t="s">
        <v>27</v>
      </c>
      <c r="E423" s="27" t="s">
        <v>1241</v>
      </c>
      <c r="F423" s="26" t="s">
        <v>103</v>
      </c>
      <c r="G423" s="28">
        <v>21</v>
      </c>
      <c r="H423" s="29" t="e">
        <f t="shared" si="123"/>
        <v>#VALUE!</v>
      </c>
      <c r="I423" s="29" t="e">
        <f t="shared" si="124"/>
        <v>#VALUE!</v>
      </c>
      <c r="J423" s="29" t="e">
        <f>+SUMIFS([1]BD!$I$6:$I$56591,[1]BD!$E$6:$E$56591,$J$5,[1]BD!$B$6:$B$56591,A423,[1]BD!$A$6:$A$56591,$A$357)</f>
        <v>#VALUE!</v>
      </c>
      <c r="K423" s="29" t="e">
        <f t="shared" si="126"/>
        <v>#VALUE!</v>
      </c>
      <c r="L423" s="30">
        <f t="shared" si="125"/>
        <v>145633.21170000001</v>
      </c>
      <c r="M423" s="25">
        <f t="shared" si="121"/>
        <v>3058297.4457000005</v>
      </c>
      <c r="N423" s="1">
        <v>3058297.4457</v>
      </c>
    </row>
    <row r="424" spans="1:14" ht="15" hidden="1">
      <c r="A424" s="1" t="str">
        <f t="shared" si="122"/>
        <v>Adicionales vs segun pto 3101 [Adic3101]</v>
      </c>
      <c r="B424" s="26" t="s">
        <v>1242</v>
      </c>
      <c r="C424" s="26" t="s">
        <v>1243</v>
      </c>
      <c r="D424" s="26" t="s">
        <v>27</v>
      </c>
      <c r="E424" s="27" t="s">
        <v>1244</v>
      </c>
      <c r="F424" s="26" t="s">
        <v>103</v>
      </c>
      <c r="G424" s="28">
        <v>21</v>
      </c>
      <c r="H424" s="29" t="e">
        <f t="shared" si="123"/>
        <v>#VALUE!</v>
      </c>
      <c r="I424" s="29" t="e">
        <f t="shared" si="124"/>
        <v>#VALUE!</v>
      </c>
      <c r="J424" s="29" t="e">
        <f>+SUMIFS([1]BD!$I$6:$I$56591,[1]BD!$E$6:$E$56591,$J$5,[1]BD!$B$6:$B$56591,A424,[1]BD!$A$6:$A$56591,$A$357)</f>
        <v>#VALUE!</v>
      </c>
      <c r="K424" s="29" t="e">
        <f t="shared" si="126"/>
        <v>#VALUE!</v>
      </c>
      <c r="L424" s="30">
        <f t="shared" si="125"/>
        <v>124999.99830000001</v>
      </c>
      <c r="M424" s="25">
        <f t="shared" si="121"/>
        <v>2624999.9643000001</v>
      </c>
      <c r="N424" s="1">
        <v>2624999.9643000001</v>
      </c>
    </row>
    <row r="425" spans="1:14" ht="15" hidden="1">
      <c r="A425" s="1" t="str">
        <f t="shared" si="122"/>
        <v>AA y CALEFACCION [030]</v>
      </c>
      <c r="B425" s="18" t="s">
        <v>1245</v>
      </c>
      <c r="C425" s="19" t="s">
        <v>1246</v>
      </c>
      <c r="D425" s="19" t="s">
        <v>22</v>
      </c>
      <c r="E425" s="20" t="s">
        <v>1247</v>
      </c>
      <c r="F425" s="19" t="s">
        <v>24</v>
      </c>
      <c r="G425" s="21">
        <v>1</v>
      </c>
      <c r="H425" s="22"/>
      <c r="I425" s="22"/>
      <c r="J425" s="23"/>
      <c r="K425" s="23"/>
      <c r="L425" s="24">
        <f>ROUND(SUM(M426:M430),0)</f>
        <v>2118028</v>
      </c>
      <c r="M425" s="25">
        <f t="shared" si="121"/>
        <v>2118028</v>
      </c>
      <c r="N425" s="1">
        <v>0</v>
      </c>
    </row>
    <row r="426" spans="1:14" ht="15" hidden="1">
      <c r="A426" s="1" t="str">
        <f t="shared" si="122"/>
        <v>Termodinamica MAT+MO [03TM000001]</v>
      </c>
      <c r="B426" s="1" t="s">
        <v>1248</v>
      </c>
      <c r="C426" s="26" t="s">
        <v>1249</v>
      </c>
      <c r="D426" s="26" t="s">
        <v>27</v>
      </c>
      <c r="E426" s="27" t="s">
        <v>1250</v>
      </c>
      <c r="F426" s="26" t="s">
        <v>90</v>
      </c>
      <c r="G426" s="28">
        <v>0</v>
      </c>
      <c r="J426" s="29" t="e">
        <f>+SUMIFS([1]BD!$I$6:$I$56591,[1]BD!$E$6:$E$56591,$J$5,[1]BD!$B$6:$B$56591,A426,[1]BD!$A$6:$A$56591,$A$425)</f>
        <v>#VALUE!</v>
      </c>
      <c r="K426" s="29" t="e">
        <f>+M426-J426</f>
        <v>#VALUE!</v>
      </c>
      <c r="L426" s="30"/>
      <c r="M426" s="25">
        <f t="shared" si="121"/>
        <v>0</v>
      </c>
    </row>
    <row r="427" spans="1:14" ht="30" hidden="1">
      <c r="A427" s="1" t="str">
        <f t="shared" si="122"/>
        <v>Cañeria para equipos desde 2300 hasta 4500 frig/h [Cañeria1/4-1/2]</v>
      </c>
      <c r="B427" s="1" t="s">
        <v>1251</v>
      </c>
      <c r="C427" s="26" t="s">
        <v>1252</v>
      </c>
      <c r="D427" s="26" t="s">
        <v>27</v>
      </c>
      <c r="E427" s="27" t="s">
        <v>1253</v>
      </c>
      <c r="F427" s="26" t="s">
        <v>457</v>
      </c>
      <c r="G427" s="28">
        <v>584.86</v>
      </c>
      <c r="H427" s="29" t="e">
        <f t="shared" ref="H427:H430" si="127">+J427/G427</f>
        <v>#VALUE!</v>
      </c>
      <c r="I427" s="29" t="e">
        <f t="shared" ref="I427:I430" si="128">+K427/G427</f>
        <v>#VALUE!</v>
      </c>
      <c r="J427" s="29" t="e">
        <f>+SUMIFS([1]BD!$I$6:$I$56591,[1]BD!$E$6:$E$56591,$J$5,[1]BD!$B$6:$B$56591,A427,[1]BD!$A$6:$A$56591,$A$425)</f>
        <v>#VALUE!</v>
      </c>
      <c r="K427" s="29" t="e">
        <f>+M427-J427</f>
        <v>#VALUE!</v>
      </c>
      <c r="L427" s="30">
        <f>+N427/G427</f>
        <v>1984.0070802424752</v>
      </c>
      <c r="M427" s="25">
        <f t="shared" si="121"/>
        <v>1160366.3809506141</v>
      </c>
      <c r="N427" s="1">
        <v>1160366.3809506141</v>
      </c>
    </row>
    <row r="428" spans="1:14" ht="15" hidden="1">
      <c r="A428" s="1" t="str">
        <f t="shared" si="122"/>
        <v>Cañeria para equipos de 5500 frig/h [Cañeria3/8-5/8]</v>
      </c>
      <c r="B428" s="1" t="s">
        <v>1254</v>
      </c>
      <c r="C428" s="26" t="s">
        <v>1255</v>
      </c>
      <c r="D428" s="26" t="s">
        <v>27</v>
      </c>
      <c r="E428" s="27" t="s">
        <v>1256</v>
      </c>
      <c r="F428" s="26" t="s">
        <v>457</v>
      </c>
      <c r="G428" s="28">
        <v>136.55799999999999</v>
      </c>
      <c r="H428" s="29" t="e">
        <f t="shared" si="127"/>
        <v>#VALUE!</v>
      </c>
      <c r="I428" s="29" t="e">
        <f t="shared" si="128"/>
        <v>#VALUE!</v>
      </c>
      <c r="J428" s="29" t="e">
        <f>+SUMIFS([1]BD!$I$6:$I$56591,[1]BD!$E$6:$E$56591,$J$5,[1]BD!$B$6:$B$56591,A428,[1]BD!$A$6:$A$56591,$A$425)</f>
        <v>#VALUE!</v>
      </c>
      <c r="K428" s="29" t="e">
        <f>+M428-J428</f>
        <v>#VALUE!</v>
      </c>
      <c r="L428" s="30">
        <f>+N428/G428</f>
        <v>2226.0993415691496</v>
      </c>
      <c r="M428" s="25">
        <f t="shared" si="121"/>
        <v>303991.67388599989</v>
      </c>
      <c r="N428" s="1">
        <v>303991.67388599995</v>
      </c>
    </row>
    <row r="429" spans="1:14" ht="15" hidden="1">
      <c r="A429" s="1" t="str">
        <f t="shared" si="122"/>
        <v>Cajas de pre instalacion de aire acondicionado [CajaPreinstAA]</v>
      </c>
      <c r="B429" s="1" t="s">
        <v>1257</v>
      </c>
      <c r="C429" s="26" t="s">
        <v>1258</v>
      </c>
      <c r="D429" s="26" t="s">
        <v>27</v>
      </c>
      <c r="E429" s="27" t="s">
        <v>1259</v>
      </c>
      <c r="F429" s="26" t="s">
        <v>103</v>
      </c>
      <c r="G429" s="28">
        <v>155</v>
      </c>
      <c r="H429" s="29" t="e">
        <f t="shared" si="127"/>
        <v>#VALUE!</v>
      </c>
      <c r="I429" s="29" t="e">
        <f t="shared" si="128"/>
        <v>#VALUE!</v>
      </c>
      <c r="J429" s="29" t="e">
        <f>+SUMIFS([1]BD!$I$6:$I$56591,[1]BD!$E$6:$E$56591,$J$5,[1]BD!$B$6:$B$56591,A429,[1]BD!$A$6:$A$56591,$A$425)</f>
        <v>#VALUE!</v>
      </c>
      <c r="K429" s="29" t="e">
        <f>+M429-J429</f>
        <v>#VALUE!</v>
      </c>
      <c r="L429" s="30">
        <f>+N429/G429</f>
        <v>1048.5180433700787</v>
      </c>
      <c r="M429" s="25">
        <f t="shared" si="121"/>
        <v>162520.2967223622</v>
      </c>
      <c r="N429" s="1">
        <v>162520.2967223622</v>
      </c>
    </row>
    <row r="430" spans="1:14" ht="15" hidden="1">
      <c r="A430" s="1" t="str">
        <f t="shared" si="122"/>
        <v>Desagües de aire acondicionados por depto [DesagAA]</v>
      </c>
      <c r="B430" s="1" t="s">
        <v>1260</v>
      </c>
      <c r="C430" s="26" t="s">
        <v>1041</v>
      </c>
      <c r="D430" s="26" t="s">
        <v>27</v>
      </c>
      <c r="E430" s="27" t="s">
        <v>1042</v>
      </c>
      <c r="F430" s="26" t="s">
        <v>103</v>
      </c>
      <c r="G430" s="28">
        <v>82</v>
      </c>
      <c r="H430" s="29" t="e">
        <f t="shared" si="127"/>
        <v>#VALUE!</v>
      </c>
      <c r="I430" s="29" t="e">
        <f t="shared" si="128"/>
        <v>#VALUE!</v>
      </c>
      <c r="J430" s="29" t="e">
        <f>+SUMIFS([1]BD!$I$6:$I$56591,[1]BD!$E$6:$E$56591,$J$5,[1]BD!$B$6:$B$56591,A430,[1]BD!$A$6:$A$56591,$A$425)</f>
        <v>#VALUE!</v>
      </c>
      <c r="K430" s="29" t="e">
        <f>+M430-J430</f>
        <v>#VALUE!</v>
      </c>
      <c r="L430" s="30">
        <f>+N430/G430</f>
        <v>5989.6244624999999</v>
      </c>
      <c r="M430" s="25">
        <f t="shared" si="121"/>
        <v>491149.20592500002</v>
      </c>
      <c r="N430" s="1">
        <v>491149.20592500002</v>
      </c>
    </row>
    <row r="431" spans="1:14" ht="15" hidden="1">
      <c r="A431" s="1" t="str">
        <f t="shared" si="122"/>
        <v>TELECOMUNICACIONES [031]</v>
      </c>
      <c r="B431" s="18" t="s">
        <v>1261</v>
      </c>
      <c r="C431" s="19" t="s">
        <v>1262</v>
      </c>
      <c r="D431" s="19" t="s">
        <v>22</v>
      </c>
      <c r="E431" s="20" t="s">
        <v>1263</v>
      </c>
      <c r="F431" s="19" t="s">
        <v>24</v>
      </c>
      <c r="G431" s="21">
        <v>1</v>
      </c>
      <c r="H431" s="22"/>
      <c r="I431" s="22"/>
      <c r="J431" s="23"/>
      <c r="K431" s="23"/>
      <c r="L431" s="24">
        <f>ROUND(SUM(M432:M435),0)</f>
        <v>1096429</v>
      </c>
      <c r="M431" s="25">
        <f t="shared" si="121"/>
        <v>1096429</v>
      </c>
      <c r="N431" s="1">
        <v>0</v>
      </c>
    </row>
    <row r="432" spans="1:14" ht="15" hidden="1">
      <c r="A432" s="1" t="str">
        <f t="shared" si="122"/>
        <v>Telecomunicaciones MAT [03TC000001]</v>
      </c>
      <c r="B432" s="1" t="s">
        <v>1264</v>
      </c>
      <c r="C432" s="26" t="s">
        <v>1265</v>
      </c>
      <c r="D432" s="26" t="s">
        <v>27</v>
      </c>
      <c r="E432" s="27" t="s">
        <v>1266</v>
      </c>
      <c r="F432" s="26" t="s">
        <v>90</v>
      </c>
      <c r="G432" s="28">
        <v>1</v>
      </c>
      <c r="H432" s="29" t="e">
        <f>+J432/G432</f>
        <v>#VALUE!</v>
      </c>
      <c r="I432" s="29" t="e">
        <f>+K432/G432</f>
        <v>#VALUE!</v>
      </c>
      <c r="J432" s="29" t="e">
        <f>+SUMIFS([1]BD!$I$6:$I$56591,[1]BD!$E$6:$E$56591,$J$5,[1]BD!$B$6:$B$56591,A432,[1]BD!$A$6:$A$56591,$A$431)</f>
        <v>#VALUE!</v>
      </c>
      <c r="K432" s="29" t="e">
        <f>+M432-J432</f>
        <v>#VALUE!</v>
      </c>
      <c r="L432" s="30">
        <f>+N432/G432</f>
        <v>660365</v>
      </c>
      <c r="M432" s="25">
        <f t="shared" si="121"/>
        <v>660365</v>
      </c>
      <c r="N432" s="1">
        <v>660365</v>
      </c>
    </row>
    <row r="433" spans="1:14" ht="15" hidden="1">
      <c r="A433" s="1" t="str">
        <f t="shared" si="122"/>
        <v>Telecomunicaciones MO [03TC000002]</v>
      </c>
      <c r="B433" s="1" t="s">
        <v>1267</v>
      </c>
      <c r="C433" s="26" t="s">
        <v>1268</v>
      </c>
      <c r="D433" s="26" t="s">
        <v>27</v>
      </c>
      <c r="E433" s="27" t="s">
        <v>1269</v>
      </c>
      <c r="F433" s="26" t="s">
        <v>90</v>
      </c>
      <c r="G433" s="28">
        <v>0</v>
      </c>
      <c r="J433" s="29" t="e">
        <f>+SUMIFS([1]BD!$I$6:$I$56591,[1]BD!$E$6:$E$56591,$J$5,[1]BD!$B$6:$B$56591,A433,[1]BD!$A$6:$A$56591,$A$431)</f>
        <v>#VALUE!</v>
      </c>
      <c r="K433" s="29" t="e">
        <f>+M433-J433</f>
        <v>#VALUE!</v>
      </c>
      <c r="L433" s="30"/>
      <c r="M433" s="25">
        <f t="shared" si="121"/>
        <v>0</v>
      </c>
    </row>
    <row r="434" spans="1:14" ht="15" hidden="1">
      <c r="A434" s="1" t="str">
        <f t="shared" si="122"/>
        <v>MONTANTE TELEFONICA DE 575X410X420 MM [Montante]</v>
      </c>
      <c r="B434" s="1" t="s">
        <v>1270</v>
      </c>
      <c r="C434" s="26" t="s">
        <v>1271</v>
      </c>
      <c r="D434" s="26" t="s">
        <v>27</v>
      </c>
      <c r="E434" s="27" t="s">
        <v>1272</v>
      </c>
      <c r="F434" s="26" t="s">
        <v>103</v>
      </c>
      <c r="G434" s="28">
        <v>18</v>
      </c>
      <c r="H434" s="29" t="e">
        <f t="shared" ref="H434:H435" si="129">+J434/G434</f>
        <v>#VALUE!</v>
      </c>
      <c r="I434" s="29" t="e">
        <f t="shared" ref="I434:I435" si="130">+K434/G434</f>
        <v>#VALUE!</v>
      </c>
      <c r="J434" s="29" t="e">
        <f>+SUMIFS([1]BD!$I$6:$I$56591,[1]BD!$E$6:$E$56591,$J$5,[1]BD!$B$6:$B$56591,A434,[1]BD!$A$6:$A$56591,$A$431)</f>
        <v>#VALUE!</v>
      </c>
      <c r="K434" s="29" t="e">
        <f>+M434-J434</f>
        <v>#VALUE!</v>
      </c>
      <c r="L434" s="30">
        <f>+N434/G434</f>
        <v>9793.2056039999989</v>
      </c>
      <c r="M434" s="25">
        <f t="shared" si="121"/>
        <v>176277.70087199999</v>
      </c>
      <c r="N434" s="1">
        <v>176277.70087199999</v>
      </c>
    </row>
    <row r="435" spans="1:14" ht="15" hidden="1">
      <c r="A435" s="1" t="str">
        <f t="shared" si="122"/>
        <v>Montaje y prog de Porteros [Porteros]</v>
      </c>
      <c r="B435" s="1" t="s">
        <v>1273</v>
      </c>
      <c r="C435" s="26" t="s">
        <v>1274</v>
      </c>
      <c r="D435" s="26" t="s">
        <v>27</v>
      </c>
      <c r="E435" s="27" t="s">
        <v>1275</v>
      </c>
      <c r="F435" s="26" t="s">
        <v>103</v>
      </c>
      <c r="G435" s="28">
        <v>82</v>
      </c>
      <c r="H435" s="29" t="e">
        <f t="shared" si="129"/>
        <v>#VALUE!</v>
      </c>
      <c r="I435" s="29" t="e">
        <f t="shared" si="130"/>
        <v>#VALUE!</v>
      </c>
      <c r="J435" s="29" t="e">
        <f>+SUMIFS([1]BD!$I$6:$I$56591,[1]BD!$E$6:$E$56591,$J$5,[1]BD!$B$6:$B$56591,A435,[1]BD!$A$6:$A$56591,$A$431)</f>
        <v>#VALUE!</v>
      </c>
      <c r="K435" s="29" t="e">
        <f>+M435-J435</f>
        <v>#VALUE!</v>
      </c>
      <c r="L435" s="30">
        <f>+N435/G435</f>
        <v>3168.1259999999997</v>
      </c>
      <c r="M435" s="25">
        <f t="shared" si="121"/>
        <v>259786.33199999997</v>
      </c>
      <c r="N435" s="1">
        <v>259786.33199999999</v>
      </c>
    </row>
    <row r="436" spans="1:14" ht="15" hidden="1">
      <c r="A436" s="1" t="str">
        <f t="shared" si="122"/>
        <v>INSTALACION CONTRA INCENDIOS [032]</v>
      </c>
      <c r="B436" s="18" t="s">
        <v>1276</v>
      </c>
      <c r="C436" s="19" t="s">
        <v>1277</v>
      </c>
      <c r="D436" s="19" t="s">
        <v>22</v>
      </c>
      <c r="E436" s="20" t="s">
        <v>1278</v>
      </c>
      <c r="F436" s="19" t="s">
        <v>24</v>
      </c>
      <c r="G436" s="21">
        <v>1</v>
      </c>
      <c r="H436" s="22"/>
      <c r="I436" s="22"/>
      <c r="J436" s="23"/>
      <c r="K436" s="23"/>
      <c r="L436" s="24">
        <f>ROUND(SUM(M437:M441),0)</f>
        <v>3160785</v>
      </c>
      <c r="M436" s="25">
        <f t="shared" si="121"/>
        <v>3160785</v>
      </c>
      <c r="N436" s="1">
        <v>0</v>
      </c>
    </row>
    <row r="437" spans="1:14" ht="15" hidden="1">
      <c r="A437" s="1" t="str">
        <f t="shared" si="122"/>
        <v>Instalación contra incendios MAT [03IC000002]</v>
      </c>
      <c r="B437" s="1" t="s">
        <v>1279</v>
      </c>
      <c r="C437" s="26" t="s">
        <v>1280</v>
      </c>
      <c r="D437" s="26" t="s">
        <v>27</v>
      </c>
      <c r="E437" s="27" t="s">
        <v>1281</v>
      </c>
      <c r="F437" s="26" t="s">
        <v>90</v>
      </c>
      <c r="G437" s="28">
        <v>1</v>
      </c>
      <c r="H437" s="29" t="e">
        <f>+J437/G437</f>
        <v>#VALUE!</v>
      </c>
      <c r="I437" s="29" t="e">
        <f>+K437/G437</f>
        <v>#VALUE!</v>
      </c>
      <c r="J437" s="29" t="e">
        <f>+SUMIFS([1]BD!$I$6:$I$56591,[1]BD!$E$6:$E$56591,$J$5,[1]BD!$B$6:$B$56591,A437,[1]BD!$A$6:$A$56591,$A$436)</f>
        <v>#VALUE!</v>
      </c>
      <c r="K437" s="29" t="e">
        <f>+M437-J437</f>
        <v>#VALUE!</v>
      </c>
      <c r="L437" s="30">
        <f>+N437/G437</f>
        <v>2591288.095032</v>
      </c>
      <c r="M437" s="25">
        <f t="shared" si="121"/>
        <v>2591288.095032</v>
      </c>
      <c r="N437" s="1">
        <v>2591288.095032</v>
      </c>
    </row>
    <row r="438" spans="1:14" ht="15" hidden="1">
      <c r="A438" s="1" t="str">
        <f t="shared" si="122"/>
        <v>Instalación contra incendios MO [03IC000005]</v>
      </c>
      <c r="B438" s="1" t="s">
        <v>1282</v>
      </c>
      <c r="C438" s="26" t="s">
        <v>1283</v>
      </c>
      <c r="D438" s="26" t="s">
        <v>27</v>
      </c>
      <c r="E438" s="27" t="s">
        <v>1284</v>
      </c>
      <c r="F438" s="26" t="s">
        <v>90</v>
      </c>
      <c r="G438" s="28">
        <v>0</v>
      </c>
      <c r="J438" s="29" t="e">
        <f>+SUMIFS([1]BD!$I$6:$I$56591,[1]BD!$E$6:$E$56591,$J$5,[1]BD!$B$6:$B$56591,A438,[1]BD!$A$6:$A$56591,$A$436)</f>
        <v>#VALUE!</v>
      </c>
      <c r="K438" s="29" t="e">
        <f>+M438-J438</f>
        <v>#VALUE!</v>
      </c>
      <c r="L438" s="30"/>
      <c r="M438" s="25">
        <f t="shared" si="121"/>
        <v>0</v>
      </c>
    </row>
    <row r="439" spans="1:14" ht="15" hidden="1">
      <c r="A439" s="1" t="str">
        <f t="shared" si="122"/>
        <v>Cañería contra incendio [CañIncendio]</v>
      </c>
      <c r="B439" s="1" t="s">
        <v>1285</v>
      </c>
      <c r="C439" s="26" t="s">
        <v>1021</v>
      </c>
      <c r="D439" s="26" t="s">
        <v>27</v>
      </c>
      <c r="E439" s="27" t="s">
        <v>1022</v>
      </c>
      <c r="F439" s="26" t="s">
        <v>103</v>
      </c>
      <c r="G439" s="28">
        <v>1</v>
      </c>
      <c r="H439" s="29" t="e">
        <f t="shared" ref="H439:H441" si="131">+J439/G439</f>
        <v>#VALUE!</v>
      </c>
      <c r="I439" s="29" t="e">
        <f t="shared" ref="I439:I441" si="132">+K439/G439</f>
        <v>#VALUE!</v>
      </c>
      <c r="J439" s="29" t="e">
        <f>+SUMIFS([1]BD!$I$6:$I$56591,[1]BD!$E$6:$E$56591,$J$5,[1]BD!$B$6:$B$56591,A439,[1]BD!$A$6:$A$56591,$A$436)</f>
        <v>#VALUE!</v>
      </c>
      <c r="K439" s="29" t="e">
        <f>+M439-J439</f>
        <v>#VALUE!</v>
      </c>
      <c r="L439" s="30">
        <f>+N439/G439</f>
        <v>404108.70500000002</v>
      </c>
      <c r="M439" s="25">
        <f t="shared" si="121"/>
        <v>404108.70500000002</v>
      </c>
      <c r="N439" s="1">
        <v>404108.70500000002</v>
      </c>
    </row>
    <row r="440" spans="1:14" ht="15" hidden="1">
      <c r="A440" s="1" t="str">
        <f t="shared" si="122"/>
        <v>Colocación de caja c/incendio [CajIncendio]</v>
      </c>
      <c r="B440" s="1" t="s">
        <v>1286</v>
      </c>
      <c r="C440" s="26" t="s">
        <v>1024</v>
      </c>
      <c r="D440" s="26" t="s">
        <v>27</v>
      </c>
      <c r="E440" s="27" t="s">
        <v>1025</v>
      </c>
      <c r="F440" s="26" t="s">
        <v>103</v>
      </c>
      <c r="G440" s="28">
        <v>1</v>
      </c>
      <c r="H440" s="29" t="e">
        <f t="shared" si="131"/>
        <v>#VALUE!</v>
      </c>
      <c r="I440" s="29" t="e">
        <f t="shared" si="132"/>
        <v>#VALUE!</v>
      </c>
      <c r="J440" s="29" t="e">
        <f>+SUMIFS([1]BD!$I$6:$I$56591,[1]BD!$E$6:$E$56591,$J$5,[1]BD!$B$6:$B$56591,A440,[1]BD!$A$6:$A$56591,$A$436)</f>
        <v>#VALUE!</v>
      </c>
      <c r="K440" s="29" t="e">
        <f>+M440-J440</f>
        <v>#VALUE!</v>
      </c>
      <c r="L440" s="30">
        <f>+N440/G440</f>
        <v>56951.334999999999</v>
      </c>
      <c r="M440" s="25">
        <f t="shared" si="121"/>
        <v>56951.334999999999</v>
      </c>
      <c r="N440" s="1">
        <v>56951.334999999999</v>
      </c>
    </row>
    <row r="441" spans="1:14" ht="15" hidden="1">
      <c r="A441" s="1" t="str">
        <f t="shared" si="122"/>
        <v>Rociadores Sprinkler [Rociadores]</v>
      </c>
      <c r="B441" s="1" t="s">
        <v>1287</v>
      </c>
      <c r="C441" s="26" t="s">
        <v>1038</v>
      </c>
      <c r="D441" s="26" t="s">
        <v>27</v>
      </c>
      <c r="E441" s="27" t="s">
        <v>1039</v>
      </c>
      <c r="F441" s="26" t="s">
        <v>103</v>
      </c>
      <c r="G441" s="28">
        <v>1</v>
      </c>
      <c r="H441" s="29" t="e">
        <f t="shared" si="131"/>
        <v>#VALUE!</v>
      </c>
      <c r="I441" s="29" t="e">
        <f t="shared" si="132"/>
        <v>#VALUE!</v>
      </c>
      <c r="J441" s="29" t="e">
        <f>+SUMIFS([1]BD!$I$6:$I$56591,[1]BD!$E$6:$E$56591,$J$5,[1]BD!$B$6:$B$56591,A441,[1]BD!$A$6:$A$56591,$A$436)</f>
        <v>#VALUE!</v>
      </c>
      <c r="K441" s="29" t="e">
        <f>+M441-J441</f>
        <v>#VALUE!</v>
      </c>
      <c r="L441" s="30">
        <f>+N441/G441</f>
        <v>108437.20125</v>
      </c>
      <c r="M441" s="25">
        <f t="shared" si="121"/>
        <v>108437.20125</v>
      </c>
      <c r="N441" s="1">
        <v>108437.20125</v>
      </c>
    </row>
    <row r="442" spans="1:14" ht="15" hidden="1">
      <c r="A442" s="1" t="str">
        <f t="shared" si="122"/>
        <v>PINTURA [033]</v>
      </c>
      <c r="B442" s="18" t="s">
        <v>1288</v>
      </c>
      <c r="C442" s="19" t="s">
        <v>1289</v>
      </c>
      <c r="D442" s="19" t="s">
        <v>22</v>
      </c>
      <c r="E442" s="20" t="s">
        <v>1290</v>
      </c>
      <c r="F442" s="19" t="s">
        <v>24</v>
      </c>
      <c r="G442" s="21">
        <v>1</v>
      </c>
      <c r="H442" s="22"/>
      <c r="I442" s="22"/>
      <c r="J442" s="23"/>
      <c r="K442" s="23"/>
      <c r="L442" s="24">
        <f>ROUND(SUM(M443:M452),0)</f>
        <v>6313916</v>
      </c>
      <c r="M442" s="25">
        <f t="shared" si="121"/>
        <v>6313916</v>
      </c>
      <c r="N442" s="1">
        <v>0</v>
      </c>
    </row>
    <row r="443" spans="1:14" ht="15" hidden="1">
      <c r="A443" s="1" t="str">
        <f t="shared" si="122"/>
        <v>Pintura Materiales [03PN001011MAT]</v>
      </c>
      <c r="B443" s="1" t="s">
        <v>1291</v>
      </c>
      <c r="C443" s="26" t="s">
        <v>1292</v>
      </c>
      <c r="D443" s="26" t="s">
        <v>27</v>
      </c>
      <c r="E443" s="27" t="s">
        <v>1293</v>
      </c>
      <c r="F443" s="26" t="s">
        <v>90</v>
      </c>
      <c r="G443" s="28">
        <v>1</v>
      </c>
      <c r="H443" s="29" t="e">
        <f t="shared" ref="H443:H452" si="133">+J443/G443</f>
        <v>#VALUE!</v>
      </c>
      <c r="I443" s="29" t="e">
        <f t="shared" ref="I443:I452" si="134">+K443/G443</f>
        <v>#VALUE!</v>
      </c>
      <c r="J443" s="29" t="e">
        <f>+SUMIFS([1]BD!$I$6:$I$56591,[1]BD!$E$6:$E$56591,$J$5,[1]BD!$B$6:$B$56591,A443,[1]BD!$A$6:$A$56591,$A$442)</f>
        <v>#VALUE!</v>
      </c>
      <c r="K443" s="29" t="e">
        <f>+M443-J443</f>
        <v>#VALUE!</v>
      </c>
      <c r="L443" s="30">
        <f t="shared" ref="L443:L452" si="135">+N443/G443</f>
        <v>3104639.4064139999</v>
      </c>
      <c r="M443" s="25">
        <f t="shared" si="121"/>
        <v>3104639.4064139999</v>
      </c>
      <c r="N443" s="1">
        <v>3104639.4064139999</v>
      </c>
    </row>
    <row r="444" spans="1:14" ht="15" hidden="1">
      <c r="A444" s="1" t="str">
        <f t="shared" si="122"/>
        <v>Pintura Mano de Obra [03PN001011MO]</v>
      </c>
      <c r="B444" s="1" t="s">
        <v>1294</v>
      </c>
      <c r="C444" s="26" t="s">
        <v>1295</v>
      </c>
      <c r="D444" s="26" t="s">
        <v>27</v>
      </c>
      <c r="E444" s="27" t="s">
        <v>1296</v>
      </c>
      <c r="F444" s="26" t="s">
        <v>90</v>
      </c>
      <c r="G444" s="28">
        <v>1</v>
      </c>
      <c r="H444" s="29" t="e">
        <f t="shared" si="133"/>
        <v>#VALUE!</v>
      </c>
      <c r="I444" s="29" t="e">
        <f t="shared" si="134"/>
        <v>#VALUE!</v>
      </c>
      <c r="J444" s="29" t="e">
        <f>+SUMIFS([1]BD!$I$6:$I$56591,[1]BD!$E$6:$E$56591,$J$5,[1]BD!$B$6:$B$56591,A444,[1]BD!$A$6:$A$56591,$A$442)</f>
        <v>#VALUE!</v>
      </c>
      <c r="K444" s="29" t="e">
        <f>+M444-J444</f>
        <v>#VALUE!</v>
      </c>
      <c r="L444" s="30">
        <f t="shared" si="135"/>
        <v>3160710.0719999997</v>
      </c>
      <c r="M444" s="25">
        <f t="shared" si="121"/>
        <v>3160710.0719999997</v>
      </c>
      <c r="N444" s="1">
        <v>3160710.0719999997</v>
      </c>
    </row>
    <row r="445" spans="1:14" ht="15" hidden="1">
      <c r="A445" s="1" t="str">
        <f t="shared" si="122"/>
        <v>./Pintura Latex interior [PIN01]</v>
      </c>
      <c r="B445" s="1" t="s">
        <v>1297</v>
      </c>
      <c r="C445" s="26" t="s">
        <v>1298</v>
      </c>
      <c r="D445" s="26" t="s">
        <v>27</v>
      </c>
      <c r="E445" s="27" t="s">
        <v>1299</v>
      </c>
      <c r="F445" s="26" t="s">
        <v>149</v>
      </c>
      <c r="G445" s="28">
        <v>13516.5</v>
      </c>
      <c r="H445" s="29" t="e">
        <f t="shared" si="133"/>
        <v>#VALUE!</v>
      </c>
      <c r="I445" s="29">
        <f t="shared" si="134"/>
        <v>0</v>
      </c>
      <c r="J445" s="29" t="e">
        <f>+SUMIFS([1]BD!$I$6:$I$56591,[1]BD!$E$6:$E$56591,$J$5,[1]BD!$B$6:$B$56591,A445,[1]BD!$A$6:$A$56591,$A$442)</f>
        <v>#VALUE!</v>
      </c>
      <c r="K445" s="29"/>
      <c r="L445" s="30">
        <f t="shared" si="135"/>
        <v>0</v>
      </c>
      <c r="M445" s="25">
        <f t="shared" si="121"/>
        <v>0</v>
      </c>
      <c r="N445" s="1">
        <v>0</v>
      </c>
    </row>
    <row r="446" spans="1:14" ht="15" hidden="1">
      <c r="A446" s="1" t="str">
        <f t="shared" si="122"/>
        <v>./Pintura Latex Exterior [PIN02]</v>
      </c>
      <c r="B446" s="1" t="s">
        <v>1300</v>
      </c>
      <c r="C446" s="26" t="s">
        <v>1301</v>
      </c>
      <c r="D446" s="26" t="s">
        <v>27</v>
      </c>
      <c r="E446" s="27" t="s">
        <v>1302</v>
      </c>
      <c r="F446" s="26" t="s">
        <v>149</v>
      </c>
      <c r="G446" s="28">
        <v>5405</v>
      </c>
      <c r="H446" s="29" t="e">
        <f t="shared" si="133"/>
        <v>#VALUE!</v>
      </c>
      <c r="I446" s="29">
        <f t="shared" si="134"/>
        <v>0</v>
      </c>
      <c r="J446" s="29" t="e">
        <f>+SUMIFS([1]BD!$I$6:$I$56591,[1]BD!$E$6:$E$56591,$J$5,[1]BD!$B$6:$B$56591,A446,[1]BD!$A$6:$A$56591,$A$442)</f>
        <v>#VALUE!</v>
      </c>
      <c r="K446" s="29"/>
      <c r="L446" s="30">
        <f t="shared" si="135"/>
        <v>0</v>
      </c>
      <c r="M446" s="25">
        <f t="shared" si="121"/>
        <v>0</v>
      </c>
      <c r="N446" s="1">
        <v>0</v>
      </c>
    </row>
    <row r="447" spans="1:14" ht="15" hidden="1">
      <c r="A447" s="1" t="str">
        <f t="shared" si="122"/>
        <v>./Pintura Cielorraso Interior [PIN03]</v>
      </c>
      <c r="B447" s="1" t="s">
        <v>1303</v>
      </c>
      <c r="C447" s="26" t="s">
        <v>1304</v>
      </c>
      <c r="D447" s="26" t="s">
        <v>27</v>
      </c>
      <c r="E447" s="27" t="s">
        <v>1305</v>
      </c>
      <c r="F447" s="26" t="s">
        <v>149</v>
      </c>
      <c r="G447" s="28">
        <v>4723.55</v>
      </c>
      <c r="H447" s="29" t="e">
        <f t="shared" si="133"/>
        <v>#VALUE!</v>
      </c>
      <c r="I447" s="29">
        <f t="shared" si="134"/>
        <v>0</v>
      </c>
      <c r="J447" s="29" t="e">
        <f>+SUMIFS([1]BD!$I$6:$I$56591,[1]BD!$E$6:$E$56591,$J$5,[1]BD!$B$6:$B$56591,A447,[1]BD!$A$6:$A$56591,$A$442)</f>
        <v>#VALUE!</v>
      </c>
      <c r="K447" s="29"/>
      <c r="L447" s="30">
        <f t="shared" si="135"/>
        <v>0</v>
      </c>
      <c r="M447" s="25">
        <f t="shared" si="121"/>
        <v>0</v>
      </c>
      <c r="N447" s="1">
        <v>0</v>
      </c>
    </row>
    <row r="448" spans="1:14" ht="15" hidden="1">
      <c r="A448" s="1" t="str">
        <f t="shared" si="122"/>
        <v>./Pintura Cielorraso Exterior [PIN06]</v>
      </c>
      <c r="B448" s="1" t="s">
        <v>1306</v>
      </c>
      <c r="C448" s="26" t="s">
        <v>1307</v>
      </c>
      <c r="D448" s="26" t="s">
        <v>27</v>
      </c>
      <c r="E448" s="27" t="s">
        <v>1308</v>
      </c>
      <c r="F448" s="26" t="s">
        <v>149</v>
      </c>
      <c r="G448" s="28">
        <v>424.52</v>
      </c>
      <c r="H448" s="29" t="e">
        <f t="shared" si="133"/>
        <v>#VALUE!</v>
      </c>
      <c r="I448" s="29">
        <f t="shared" si="134"/>
        <v>0</v>
      </c>
      <c r="J448" s="29" t="e">
        <f>+SUMIFS([1]BD!$I$6:$I$56591,[1]BD!$E$6:$E$56591,$J$5,[1]BD!$B$6:$B$56591,A448,[1]BD!$A$6:$A$56591,$A$442)</f>
        <v>#VALUE!</v>
      </c>
      <c r="K448" s="29"/>
      <c r="L448" s="30">
        <f t="shared" si="135"/>
        <v>0</v>
      </c>
      <c r="M448" s="25">
        <f t="shared" si="121"/>
        <v>0</v>
      </c>
      <c r="N448" s="1">
        <v>0</v>
      </c>
    </row>
    <row r="449" spans="1:14" ht="15" hidden="1">
      <c r="A449" s="1" t="str">
        <f t="shared" si="122"/>
        <v>./Impermeabilizante en Hº visto [PIN05]</v>
      </c>
      <c r="B449" s="1" t="s">
        <v>1309</v>
      </c>
      <c r="C449" s="26" t="s">
        <v>1310</v>
      </c>
      <c r="D449" s="26" t="s">
        <v>27</v>
      </c>
      <c r="E449" s="27" t="s">
        <v>1311</v>
      </c>
      <c r="F449" s="26" t="s">
        <v>149</v>
      </c>
      <c r="G449" s="28">
        <v>1689</v>
      </c>
      <c r="H449" s="29" t="e">
        <f t="shared" si="133"/>
        <v>#VALUE!</v>
      </c>
      <c r="I449" s="29">
        <f t="shared" si="134"/>
        <v>0</v>
      </c>
      <c r="J449" s="29" t="e">
        <f>+SUMIFS([1]BD!$I$6:$I$56591,[1]BD!$E$6:$E$56591,$J$5,[1]BD!$B$6:$B$56591,A449,[1]BD!$A$6:$A$56591,$A$442)</f>
        <v>#VALUE!</v>
      </c>
      <c r="K449" s="29"/>
      <c r="L449" s="30">
        <f t="shared" si="135"/>
        <v>0</v>
      </c>
      <c r="M449" s="25">
        <f t="shared" si="121"/>
        <v>0</v>
      </c>
      <c r="N449" s="1">
        <v>0</v>
      </c>
    </row>
    <row r="450" spans="1:14" ht="15" hidden="1">
      <c r="A450" s="1" t="str">
        <f t="shared" si="122"/>
        <v>Pintura Carpinteria Metalica [PIN07]</v>
      </c>
      <c r="B450" s="1" t="s">
        <v>1312</v>
      </c>
      <c r="C450" s="26" t="s">
        <v>1313</v>
      </c>
      <c r="D450" s="26" t="s">
        <v>27</v>
      </c>
      <c r="E450" s="27" t="s">
        <v>1314</v>
      </c>
      <c r="F450" s="26" t="s">
        <v>149</v>
      </c>
      <c r="G450" s="28">
        <v>452.5</v>
      </c>
      <c r="H450" s="29" t="e">
        <f t="shared" si="133"/>
        <v>#VALUE!</v>
      </c>
      <c r="I450" s="29">
        <f t="shared" si="134"/>
        <v>0</v>
      </c>
      <c r="J450" s="29" t="e">
        <f>+SUMIFS([1]BD!$I$6:$I$56591,[1]BD!$E$6:$E$56591,$J$5,[1]BD!$B$6:$B$56591,A450,[1]BD!$A$6:$A$56591,$A$442)</f>
        <v>#VALUE!</v>
      </c>
      <c r="K450" s="29"/>
      <c r="L450" s="30">
        <f t="shared" si="135"/>
        <v>0</v>
      </c>
      <c r="M450" s="25">
        <f t="shared" si="121"/>
        <v>0</v>
      </c>
      <c r="N450" s="1">
        <v>0</v>
      </c>
    </row>
    <row r="451" spans="1:14" ht="15" hidden="1">
      <c r="A451" s="1" t="str">
        <f t="shared" si="122"/>
        <v>./Pintura Cielorraso-Texturado tipo Hº [PIN08]</v>
      </c>
      <c r="B451" s="1" t="s">
        <v>1315</v>
      </c>
      <c r="C451" s="26" t="s">
        <v>1316</v>
      </c>
      <c r="D451" s="26" t="s">
        <v>27</v>
      </c>
      <c r="E451" s="27" t="s">
        <v>1317</v>
      </c>
      <c r="F451" s="26" t="s">
        <v>149</v>
      </c>
      <c r="G451" s="28">
        <v>1072.46</v>
      </c>
      <c r="H451" s="29" t="e">
        <f t="shared" si="133"/>
        <v>#VALUE!</v>
      </c>
      <c r="I451" s="29">
        <f t="shared" si="134"/>
        <v>0</v>
      </c>
      <c r="J451" s="29" t="e">
        <f>+SUMIFS([1]BD!$I$6:$I$56591,[1]BD!$E$6:$E$56591,$J$5,[1]BD!$B$6:$B$56591,A451,[1]BD!$A$6:$A$56591,$A$442)</f>
        <v>#VALUE!</v>
      </c>
      <c r="K451" s="29"/>
      <c r="L451" s="30">
        <f t="shared" si="135"/>
        <v>0</v>
      </c>
      <c r="M451" s="25">
        <f t="shared" si="121"/>
        <v>0</v>
      </c>
      <c r="N451" s="1">
        <v>0</v>
      </c>
    </row>
    <row r="452" spans="1:14" ht="15" hidden="1">
      <c r="A452" s="1" t="str">
        <f t="shared" si="122"/>
        <v>Pintura vigas balcones frente [PIN09]</v>
      </c>
      <c r="B452" s="1" t="s">
        <v>1318</v>
      </c>
      <c r="C452" s="26" t="s">
        <v>1319</v>
      </c>
      <c r="D452" s="26" t="s">
        <v>27</v>
      </c>
      <c r="E452" s="27" t="s">
        <v>1320</v>
      </c>
      <c r="F452" s="26" t="s">
        <v>29</v>
      </c>
      <c r="G452" s="28">
        <v>108.15900000000001</v>
      </c>
      <c r="H452" s="29" t="e">
        <f t="shared" si="133"/>
        <v>#VALUE!</v>
      </c>
      <c r="I452" s="29" t="e">
        <f t="shared" si="134"/>
        <v>#VALUE!</v>
      </c>
      <c r="J452" s="29" t="e">
        <f>+SUMIFS([1]BD!$I$6:$I$56591,[1]BD!$E$6:$E$56591,$J$5,[1]BD!$B$6:$B$56591,A452,[1]BD!$A$6:$A$56591,$A$442)</f>
        <v>#VALUE!</v>
      </c>
      <c r="K452" s="29" t="e">
        <f>+M452-J452</f>
        <v>#VALUE!</v>
      </c>
      <c r="L452" s="30">
        <f t="shared" si="135"/>
        <v>449.0258140330439</v>
      </c>
      <c r="M452" s="25">
        <f t="shared" si="121"/>
        <v>48566.183019999997</v>
      </c>
      <c r="N452" s="1">
        <v>48566.183019999997</v>
      </c>
    </row>
    <row r="453" spans="1:14" ht="15" hidden="1">
      <c r="A453" s="1" t="str">
        <f t="shared" si="122"/>
        <v>DECORACION EQUIPAMIENTO [034]</v>
      </c>
      <c r="B453" s="18" t="s">
        <v>1321</v>
      </c>
      <c r="C453" s="19" t="s">
        <v>1322</v>
      </c>
      <c r="D453" s="19" t="s">
        <v>22</v>
      </c>
      <c r="E453" s="20" t="s">
        <v>1323</v>
      </c>
      <c r="F453" s="19" t="s">
        <v>24</v>
      </c>
      <c r="G453" s="21">
        <v>1</v>
      </c>
      <c r="H453" s="22"/>
      <c r="I453" s="22"/>
      <c r="J453" s="23"/>
      <c r="K453" s="23"/>
      <c r="L453" s="24">
        <f>ROUND(SUM(M454:M455),0)</f>
        <v>1752225</v>
      </c>
      <c r="M453" s="25">
        <f t="shared" si="121"/>
        <v>1752225</v>
      </c>
      <c r="N453" s="1">
        <v>0</v>
      </c>
    </row>
    <row r="454" spans="1:14" ht="15" hidden="1">
      <c r="A454" s="1" t="str">
        <f t="shared" si="122"/>
        <v>Decoración Equipamiento MAT+MO [03DE004001]</v>
      </c>
      <c r="B454" s="1" t="s">
        <v>1324</v>
      </c>
      <c r="C454" s="26" t="s">
        <v>1325</v>
      </c>
      <c r="D454" s="26" t="s">
        <v>27</v>
      </c>
      <c r="E454" s="27" t="s">
        <v>1326</v>
      </c>
      <c r="F454" s="26" t="s">
        <v>90</v>
      </c>
      <c r="G454" s="28">
        <v>1</v>
      </c>
      <c r="H454" s="29" t="e">
        <f t="shared" ref="H454:H455" si="136">+J454/G454</f>
        <v>#VALUE!</v>
      </c>
      <c r="I454" s="29" t="e">
        <f t="shared" ref="I454:I455" si="137">+K454/G454</f>
        <v>#VALUE!</v>
      </c>
      <c r="J454" s="29" t="e">
        <f>+SUMIFS([1]BD!$I$6:$I$56591,[1]BD!$E$6:$E$56591,$J$5,[1]BD!$B$6:$B$56591,A454,[1]BD!$A$6:$A$56591,$A$453)</f>
        <v>#VALUE!</v>
      </c>
      <c r="K454" s="29" t="e">
        <f>+M454-J454</f>
        <v>#VALUE!</v>
      </c>
      <c r="L454" s="30">
        <f>+N454/G454</f>
        <v>1746179.3437642911</v>
      </c>
      <c r="M454" s="25">
        <f t="shared" ref="M454:M517" si="138">G454*L454</f>
        <v>1746179.3437642911</v>
      </c>
      <c r="N454" s="1">
        <v>1746179.3437642911</v>
      </c>
    </row>
    <row r="455" spans="1:14" ht="15" hidden="1">
      <c r="A455" s="1" t="str">
        <f t="shared" si="122"/>
        <v>Macetas en altura [Macetas]</v>
      </c>
      <c r="B455" s="1" t="s">
        <v>1327</v>
      </c>
      <c r="C455" s="26" t="s">
        <v>1328</v>
      </c>
      <c r="D455" s="26" t="s">
        <v>27</v>
      </c>
      <c r="E455" s="27" t="s">
        <v>1329</v>
      </c>
      <c r="F455" s="26" t="s">
        <v>103</v>
      </c>
      <c r="G455" s="28">
        <v>1</v>
      </c>
      <c r="H455" s="29" t="e">
        <f t="shared" si="136"/>
        <v>#VALUE!</v>
      </c>
      <c r="I455" s="29" t="e">
        <f t="shared" si="137"/>
        <v>#VALUE!</v>
      </c>
      <c r="J455" s="29" t="e">
        <f>+SUMIFS([1]BD!$I$6:$I$56591,[1]BD!$E$6:$E$56591,$J$5,[1]BD!$B$6:$B$56591,A455,[1]BD!$A$6:$A$56591,$A$453)</f>
        <v>#VALUE!</v>
      </c>
      <c r="K455" s="29" t="e">
        <f>+M455-J455</f>
        <v>#VALUE!</v>
      </c>
      <c r="L455" s="30">
        <f>+N455/G455</f>
        <v>6045.9696992125973</v>
      </c>
      <c r="M455" s="25">
        <f t="shared" si="138"/>
        <v>6045.9696992125973</v>
      </c>
      <c r="N455" s="1">
        <v>6045.9696992125973</v>
      </c>
    </row>
    <row r="456" spans="1:14" ht="15" hidden="1">
      <c r="A456" s="1" t="str">
        <f t="shared" si="122"/>
        <v>POSTVENTA [035]</v>
      </c>
      <c r="B456" s="18" t="s">
        <v>1330</v>
      </c>
      <c r="C456" s="19" t="s">
        <v>1331</v>
      </c>
      <c r="D456" s="19" t="s">
        <v>22</v>
      </c>
      <c r="E456" s="20" t="s">
        <v>1332</v>
      </c>
      <c r="F456" s="19" t="s">
        <v>24</v>
      </c>
      <c r="G456" s="21">
        <v>1</v>
      </c>
      <c r="H456" s="22"/>
      <c r="I456" s="22"/>
      <c r="J456" s="23"/>
      <c r="K456" s="23"/>
      <c r="L456" s="24">
        <f>ROUND(SUM(M457),0)</f>
        <v>429286</v>
      </c>
      <c r="M456" s="25">
        <f t="shared" si="138"/>
        <v>429286</v>
      </c>
      <c r="N456" s="1">
        <v>0</v>
      </c>
    </row>
    <row r="457" spans="1:14" ht="15" hidden="1">
      <c r="A457" s="1" t="str">
        <f t="shared" si="122"/>
        <v>POSTVENTA [9998002101a]</v>
      </c>
      <c r="B457" s="1" t="s">
        <v>1333</v>
      </c>
      <c r="C457" s="26" t="s">
        <v>1334</v>
      </c>
      <c r="D457" s="26" t="s">
        <v>27</v>
      </c>
      <c r="E457" s="27" t="s">
        <v>1332</v>
      </c>
      <c r="F457" s="26" t="s">
        <v>90</v>
      </c>
      <c r="G457" s="28">
        <v>1</v>
      </c>
      <c r="H457" s="29" t="e">
        <f>+J457/G457</f>
        <v>#VALUE!</v>
      </c>
      <c r="I457" s="29" t="e">
        <f>+K457/G457</f>
        <v>#VALUE!</v>
      </c>
      <c r="J457" s="29" t="e">
        <f>+SUMIFS([1]BD!$I$6:$I$56591,[1]BD!$E$6:$E$56591,$J$5,[1]BD!$B$6:$B$56591,A457,[1]BD!$A$6:$A$56591,$A$456)</f>
        <v>#VALUE!</v>
      </c>
      <c r="K457" s="29" t="e">
        <f>+M457-J457</f>
        <v>#VALUE!</v>
      </c>
      <c r="L457" s="30">
        <f>+N457/G457</f>
        <v>429285.5719722283</v>
      </c>
      <c r="M457" s="25">
        <f t="shared" si="138"/>
        <v>429285.5719722283</v>
      </c>
      <c r="N457" s="1">
        <v>429285.5719722283</v>
      </c>
    </row>
    <row r="458" spans="1:14" ht="15" hidden="1">
      <c r="A458" s="1" t="str">
        <f t="shared" si="122"/>
        <v>SEGURIDAD E HIGIENE [036]</v>
      </c>
      <c r="B458" s="18" t="s">
        <v>1335</v>
      </c>
      <c r="C458" s="19" t="s">
        <v>1336</v>
      </c>
      <c r="D458" s="19" t="s">
        <v>22</v>
      </c>
      <c r="E458" s="20" t="s">
        <v>1337</v>
      </c>
      <c r="F458" s="19" t="s">
        <v>24</v>
      </c>
      <c r="G458" s="21">
        <v>1</v>
      </c>
      <c r="H458" s="22"/>
      <c r="I458" s="22"/>
      <c r="J458" s="23"/>
      <c r="K458" s="23"/>
      <c r="L458" s="24">
        <f>ROUND(SUM(M459:M464),0)</f>
        <v>898093</v>
      </c>
      <c r="M458" s="25">
        <f t="shared" si="138"/>
        <v>898093</v>
      </c>
      <c r="N458" s="1">
        <v>0</v>
      </c>
    </row>
    <row r="459" spans="1:14" ht="15" hidden="1">
      <c r="A459" s="1" t="str">
        <f t="shared" si="122"/>
        <v>BARRERAS Y DEFENSAS [03TP000014]</v>
      </c>
      <c r="B459" s="1" t="s">
        <v>1338</v>
      </c>
      <c r="C459" s="26" t="s">
        <v>1339</v>
      </c>
      <c r="D459" s="26" t="s">
        <v>27</v>
      </c>
      <c r="E459" s="27" t="s">
        <v>1340</v>
      </c>
      <c r="F459" s="26" t="s">
        <v>90</v>
      </c>
      <c r="G459" s="28">
        <v>1</v>
      </c>
      <c r="H459" s="29" t="e">
        <f t="shared" ref="H459:H462" si="139">+J459/G459</f>
        <v>#VALUE!</v>
      </c>
      <c r="I459" s="29" t="e">
        <f t="shared" ref="I459:I462" si="140">+K459/G459</f>
        <v>#VALUE!</v>
      </c>
      <c r="J459" s="29" t="e">
        <f>+SUMIFS([1]BD!$I$6:$I$56591,[1]BD!$E$6:$E$56591,$J$5,[1]BD!$B$6:$B$56591,A459,[1]BD!$A$6:$A$56591,$A$458)</f>
        <v>#VALUE!</v>
      </c>
      <c r="K459" s="29" t="e">
        <f t="shared" ref="K459:K464" si="141">+M459-J459</f>
        <v>#VALUE!</v>
      </c>
      <c r="L459" s="30">
        <f>+N459/G459</f>
        <v>609819.05596719682</v>
      </c>
      <c r="M459" s="25">
        <f t="shared" si="138"/>
        <v>609819.05596719682</v>
      </c>
      <c r="N459" s="1">
        <v>609819.05596719682</v>
      </c>
    </row>
    <row r="460" spans="1:14" ht="15" hidden="1">
      <c r="A460" s="1" t="str">
        <f t="shared" si="122"/>
        <v>VALLAS DE SEGURIDAD [03TP000013]</v>
      </c>
      <c r="B460" s="1" t="s">
        <v>1341</v>
      </c>
      <c r="C460" s="26" t="s">
        <v>1342</v>
      </c>
      <c r="D460" s="26" t="s">
        <v>27</v>
      </c>
      <c r="E460" s="27" t="s">
        <v>1343</v>
      </c>
      <c r="F460" s="26" t="s">
        <v>90</v>
      </c>
      <c r="G460" s="28">
        <v>1</v>
      </c>
      <c r="H460" s="29" t="e">
        <f t="shared" si="139"/>
        <v>#VALUE!</v>
      </c>
      <c r="I460" s="29" t="e">
        <f t="shared" si="140"/>
        <v>#VALUE!</v>
      </c>
      <c r="J460" s="29" t="e">
        <f>+SUMIFS([1]BD!$I$6:$I$56591,[1]BD!$E$6:$E$56591,$J$5,[1]BD!$B$6:$B$56591,A460,[1]BD!$A$6:$A$56591,$A$458)</f>
        <v>#VALUE!</v>
      </c>
      <c r="K460" s="29" t="e">
        <f t="shared" si="141"/>
        <v>#VALUE!</v>
      </c>
      <c r="L460" s="30">
        <f>+N460/G460</f>
        <v>136149.42663616533</v>
      </c>
      <c r="M460" s="25">
        <f t="shared" si="138"/>
        <v>136149.42663616533</v>
      </c>
      <c r="N460" s="1">
        <v>136149.42663616533</v>
      </c>
    </row>
    <row r="461" spans="1:14" ht="15" hidden="1">
      <c r="A461" s="1" t="str">
        <f t="shared" si="122"/>
        <v>BAÑO QUIMICOS [03TP000007]</v>
      </c>
      <c r="B461" s="1" t="s">
        <v>1344</v>
      </c>
      <c r="C461" s="26" t="s">
        <v>1345</v>
      </c>
      <c r="D461" s="26" t="s">
        <v>27</v>
      </c>
      <c r="E461" s="27" t="s">
        <v>1346</v>
      </c>
      <c r="F461" s="26" t="s">
        <v>90</v>
      </c>
      <c r="G461" s="28">
        <v>1</v>
      </c>
      <c r="H461" s="29" t="e">
        <f t="shared" si="139"/>
        <v>#VALUE!</v>
      </c>
      <c r="I461" s="29" t="e">
        <f t="shared" si="140"/>
        <v>#VALUE!</v>
      </c>
      <c r="J461" s="29" t="e">
        <f>+SUMIFS([1]BD!$I$6:$I$56591,[1]BD!$E$6:$E$56591,$J$5,[1]BD!$B$6:$B$56591,A461,[1]BD!$A$6:$A$56591,$A$458)</f>
        <v>#VALUE!</v>
      </c>
      <c r="K461" s="29" t="e">
        <f t="shared" si="141"/>
        <v>#VALUE!</v>
      </c>
      <c r="L461" s="30">
        <f>+N461/G461</f>
        <v>44700.696981992121</v>
      </c>
      <c r="M461" s="25">
        <f t="shared" si="138"/>
        <v>44700.696981992121</v>
      </c>
      <c r="N461" s="1">
        <v>44700.696981992121</v>
      </c>
    </row>
    <row r="462" spans="1:14" ht="15" hidden="1">
      <c r="A462" s="1" t="str">
        <f t="shared" si="122"/>
        <v>CONSTRUCCION BAÑO DE OBRA [03TP000008a]</v>
      </c>
      <c r="B462" s="1" t="s">
        <v>1347</v>
      </c>
      <c r="C462" s="26" t="s">
        <v>1348</v>
      </c>
      <c r="D462" s="26" t="s">
        <v>27</v>
      </c>
      <c r="E462" s="27" t="s">
        <v>1349</v>
      </c>
      <c r="F462" s="26" t="s">
        <v>90</v>
      </c>
      <c r="G462" s="28">
        <v>1</v>
      </c>
      <c r="H462" s="29" t="e">
        <f t="shared" si="139"/>
        <v>#VALUE!</v>
      </c>
      <c r="I462" s="29" t="e">
        <f t="shared" si="140"/>
        <v>#VALUE!</v>
      </c>
      <c r="J462" s="29" t="e">
        <f>+SUMIFS([1]BD!$I$6:$I$56591,[1]BD!$E$6:$E$56591,$J$5,[1]BD!$B$6:$B$56591,A462,[1]BD!$A$6:$A$56591,$A$458)</f>
        <v>#VALUE!</v>
      </c>
      <c r="K462" s="29" t="e">
        <f t="shared" si="141"/>
        <v>#VALUE!</v>
      </c>
      <c r="L462" s="30">
        <f>+N462/G462</f>
        <v>26148.821540314955</v>
      </c>
      <c r="M462" s="25">
        <f t="shared" si="138"/>
        <v>26148.821540314955</v>
      </c>
      <c r="N462" s="1">
        <v>26148.821540314955</v>
      </c>
    </row>
    <row r="463" spans="1:14" ht="15" hidden="1">
      <c r="A463" s="1" t="str">
        <f t="shared" si="122"/>
        <v>VESTUARIOS Y BAÑOS DE OBREROS [03TP000015]</v>
      </c>
      <c r="B463" s="1" t="s">
        <v>1350</v>
      </c>
      <c r="C463" s="26" t="s">
        <v>1351</v>
      </c>
      <c r="D463" s="26" t="s">
        <v>27</v>
      </c>
      <c r="E463" s="27" t="s">
        <v>1352</v>
      </c>
      <c r="F463" s="26" t="s">
        <v>90</v>
      </c>
      <c r="G463" s="28">
        <v>0</v>
      </c>
      <c r="J463" s="29" t="e">
        <f>+SUMIFS([1]BD!$I$6:$I$56591,[1]BD!$E$6:$E$56591,$J$5,[1]BD!$B$6:$B$56591,A463,[1]BD!$A$6:$A$56591,$A$458)</f>
        <v>#VALUE!</v>
      </c>
      <c r="K463" s="29" t="e">
        <f t="shared" si="141"/>
        <v>#VALUE!</v>
      </c>
      <c r="L463" s="30"/>
      <c r="M463" s="25">
        <f t="shared" si="138"/>
        <v>0</v>
      </c>
    </row>
    <row r="464" spans="1:14" ht="15" hidden="1">
      <c r="A464" s="1" t="str">
        <f t="shared" si="122"/>
        <v>VISITA TECNICO HIGUIENE Y SEGURIDAD [03TP000400]</v>
      </c>
      <c r="B464" s="1" t="s">
        <v>1353</v>
      </c>
      <c r="C464" s="26" t="s">
        <v>1354</v>
      </c>
      <c r="D464" s="26" t="s">
        <v>27</v>
      </c>
      <c r="E464" s="27" t="s">
        <v>1355</v>
      </c>
      <c r="F464" s="26" t="s">
        <v>90</v>
      </c>
      <c r="G464" s="28">
        <v>0.5</v>
      </c>
      <c r="H464" s="29" t="e">
        <f>+J464/G464</f>
        <v>#VALUE!</v>
      </c>
      <c r="I464" s="29" t="e">
        <f>+K464/G464</f>
        <v>#VALUE!</v>
      </c>
      <c r="J464" s="29" t="e">
        <f>+SUMIFS([1]BD!$I$6:$I$56591,[1]BD!$E$6:$E$56591,$J$5,[1]BD!$B$6:$B$56591,A464,[1]BD!$A$6:$A$56591,$A$458)</f>
        <v>#VALUE!</v>
      </c>
      <c r="K464" s="29" t="e">
        <f t="shared" si="141"/>
        <v>#VALUE!</v>
      </c>
      <c r="L464" s="30">
        <f>+N464/G464</f>
        <v>162549.15501713383</v>
      </c>
      <c r="M464" s="25">
        <f t="shared" si="138"/>
        <v>81274.577508566916</v>
      </c>
      <c r="N464" s="1">
        <v>81274.577508566916</v>
      </c>
    </row>
    <row r="465" spans="1:17" ht="15" hidden="1">
      <c r="A465" s="1" t="str">
        <f t="shared" si="122"/>
        <v>IMPREVISTOS [037]</v>
      </c>
      <c r="B465" s="18" t="s">
        <v>1356</v>
      </c>
      <c r="C465" s="19" t="s">
        <v>1357</v>
      </c>
      <c r="D465" s="19" t="s">
        <v>22</v>
      </c>
      <c r="E465" s="20" t="s">
        <v>1358</v>
      </c>
      <c r="F465" s="19" t="s">
        <v>24</v>
      </c>
      <c r="G465" s="21">
        <v>1</v>
      </c>
      <c r="H465" s="22"/>
      <c r="I465" s="22"/>
      <c r="J465" s="23"/>
      <c r="K465" s="23"/>
      <c r="L465" s="24">
        <f>ROUND(SUM(M466),0)</f>
        <v>8016193</v>
      </c>
      <c r="M465" s="25">
        <f t="shared" si="138"/>
        <v>8016193</v>
      </c>
      <c r="N465" s="1">
        <v>0</v>
      </c>
    </row>
    <row r="466" spans="1:17" ht="15">
      <c r="A466" s="1" t="str">
        <f t="shared" si="122"/>
        <v>Imprevistos [ImpEst]</v>
      </c>
      <c r="B466" s="1" t="s">
        <v>1359</v>
      </c>
      <c r="C466" s="26" t="s">
        <v>1360</v>
      </c>
      <c r="D466" s="26" t="s">
        <v>1380</v>
      </c>
      <c r="E466" s="27" t="s">
        <v>1361</v>
      </c>
      <c r="F466" s="26" t="s">
        <v>56</v>
      </c>
      <c r="G466" s="28">
        <v>1</v>
      </c>
      <c r="H466" s="29" t="e">
        <f>+J466/G466</f>
        <v>#VALUE!</v>
      </c>
      <c r="I466" s="29" t="e">
        <f>+K466/G466</f>
        <v>#VALUE!</v>
      </c>
      <c r="J466" s="29" t="e">
        <f>+SUMIFS([1]BD!$I$6:$I$56591,[1]BD!$E$6:$E$56591,$J$5,[1]BD!$B$6:$B$56591,A466,[1]BD!$A$6:$A$56591,$A$465)</f>
        <v>#VALUE!</v>
      </c>
      <c r="K466" s="29" t="e">
        <f>+M466-J466</f>
        <v>#VALUE!</v>
      </c>
      <c r="L466" s="30">
        <f>+N466/G466</f>
        <v>8016192.9921259833</v>
      </c>
      <c r="M466" s="25">
        <f t="shared" si="138"/>
        <v>8016192.9921259833</v>
      </c>
      <c r="N466" s="1">
        <v>8016192.9921259833</v>
      </c>
      <c r="Q466" s="57">
        <f>+Q13+100000*0.105*0.4</f>
        <v>11522.932091931321</v>
      </c>
    </row>
    <row r="467" spans="1:17" ht="15" hidden="1">
      <c r="A467" s="1" t="str">
        <f t="shared" si="122"/>
        <v>Ventas y Administracion [038]</v>
      </c>
      <c r="B467" s="18" t="s">
        <v>1362</v>
      </c>
      <c r="C467" s="19" t="s">
        <v>1363</v>
      </c>
      <c r="D467" s="19" t="s">
        <v>22</v>
      </c>
      <c r="E467" s="20" t="s">
        <v>1364</v>
      </c>
      <c r="F467" s="19" t="s">
        <v>24</v>
      </c>
      <c r="G467" s="21">
        <v>1</v>
      </c>
      <c r="H467" s="22"/>
      <c r="I467" s="22"/>
      <c r="J467" s="23"/>
      <c r="K467" s="23"/>
      <c r="L467" s="24">
        <f>ROUND(SUM(M468:M472),0)</f>
        <v>17561652</v>
      </c>
      <c r="M467" s="25">
        <f t="shared" si="138"/>
        <v>17561652</v>
      </c>
      <c r="N467" s="1">
        <v>0</v>
      </c>
    </row>
    <row r="468" spans="1:17" ht="15">
      <c r="A468" s="1" t="str">
        <f t="shared" si="122"/>
        <v>Gastos de publicidad [Publicidad]</v>
      </c>
      <c r="B468" s="1" t="s">
        <v>1365</v>
      </c>
      <c r="C468" s="26" t="s">
        <v>1366</v>
      </c>
      <c r="D468" s="26" t="s">
        <v>1380</v>
      </c>
      <c r="E468" s="27" t="s">
        <v>1367</v>
      </c>
      <c r="F468" s="26" t="s">
        <v>56</v>
      </c>
      <c r="G468" s="28">
        <v>1</v>
      </c>
      <c r="H468" s="29" t="e">
        <f t="shared" ref="H468:H472" si="142">+J468/G468</f>
        <v>#VALUE!</v>
      </c>
      <c r="I468" s="29" t="e">
        <f t="shared" ref="I468:I472" si="143">+K468/G468</f>
        <v>#VALUE!</v>
      </c>
      <c r="J468" s="29" t="e">
        <f>+SUMIFS([1]BD!$I$6:$I$56591,[1]BD!$E$6:$E$56591,$J$5,[1]BD!$B$6:$B$56591,A468,[1]BD!$A$6:$A$56591,$A$467)</f>
        <v>#VALUE!</v>
      </c>
      <c r="K468" s="29" t="e">
        <f>+M468-J468</f>
        <v>#VALUE!</v>
      </c>
      <c r="L468" s="30">
        <f>+N468/G468</f>
        <v>3154371.9424015745</v>
      </c>
      <c r="M468" s="25">
        <f t="shared" si="138"/>
        <v>3154371.9424015745</v>
      </c>
      <c r="N468" s="1">
        <v>3154371.9424015745</v>
      </c>
      <c r="Q468" s="58">
        <f>+Q466+100000*0.03</f>
        <v>14522.932091931321</v>
      </c>
    </row>
    <row r="469" spans="1:17" ht="15">
      <c r="A469" s="1" t="str">
        <f t="shared" si="122"/>
        <v>Mensual estudio contable [EstCont]</v>
      </c>
      <c r="B469" s="1" t="s">
        <v>1368</v>
      </c>
      <c r="C469" s="26" t="s">
        <v>1369</v>
      </c>
      <c r="D469" s="26" t="s">
        <v>1380</v>
      </c>
      <c r="E469" s="27" t="s">
        <v>1370</v>
      </c>
      <c r="F469" s="26" t="s">
        <v>56</v>
      </c>
      <c r="G469" s="28">
        <v>56</v>
      </c>
      <c r="H469" s="29" t="e">
        <f t="shared" si="142"/>
        <v>#VALUE!</v>
      </c>
      <c r="I469" s="29" t="e">
        <f t="shared" si="143"/>
        <v>#VALUE!</v>
      </c>
      <c r="J469" s="29" t="e">
        <f>+SUMIFS([1]BD!$I$6:$I$56591,[1]BD!$E$6:$E$56591,$J$5,[1]BD!$B$6:$B$56591,A469,[1]BD!$A$6:$A$56591,$A$467)</f>
        <v>#VALUE!</v>
      </c>
      <c r="K469" s="29" t="e">
        <f>+M469-J469</f>
        <v>#VALUE!</v>
      </c>
      <c r="L469" s="30">
        <f>+N469/G469</f>
        <v>34910.520480708663</v>
      </c>
      <c r="M469" s="25">
        <f t="shared" si="138"/>
        <v>1954989.1469196852</v>
      </c>
      <c r="N469" s="1">
        <v>1954989.146919685</v>
      </c>
    </row>
    <row r="470" spans="1:17" ht="15">
      <c r="A470" s="1" t="str">
        <f t="shared" si="122"/>
        <v>Gastos bancarios [Banco]</v>
      </c>
      <c r="B470" s="1" t="s">
        <v>1371</v>
      </c>
      <c r="C470" s="26" t="s">
        <v>1372</v>
      </c>
      <c r="D470" s="26" t="s">
        <v>1380</v>
      </c>
      <c r="E470" s="27" t="s">
        <v>1373</v>
      </c>
      <c r="F470" s="26" t="s">
        <v>56</v>
      </c>
      <c r="G470" s="28">
        <v>56</v>
      </c>
      <c r="H470" s="29" t="e">
        <f t="shared" si="142"/>
        <v>#VALUE!</v>
      </c>
      <c r="I470" s="29" t="e">
        <f t="shared" si="143"/>
        <v>#VALUE!</v>
      </c>
      <c r="J470" s="29" t="e">
        <f>+SUMIFS([1]BD!$I$6:$I$56591,[1]BD!$E$6:$E$56591,$J$5,[1]BD!$B$6:$B$56591,A470,[1]BD!$A$6:$A$56591,$A$467)</f>
        <v>#VALUE!</v>
      </c>
      <c r="K470" s="29" t="e">
        <f>+M470-J470</f>
        <v>#VALUE!</v>
      </c>
      <c r="L470" s="30">
        <f>+N470/G470</f>
        <v>1774.2125432429693</v>
      </c>
      <c r="M470" s="25">
        <f t="shared" si="138"/>
        <v>99355.902421606283</v>
      </c>
      <c r="N470" s="1">
        <v>99355.902421606283</v>
      </c>
    </row>
    <row r="471" spans="1:17" ht="15">
      <c r="A471" s="1" t="str">
        <f t="shared" si="122"/>
        <v>Fiduciario [Fiduciario]</v>
      </c>
      <c r="B471" s="1" t="s">
        <v>1374</v>
      </c>
      <c r="C471" s="26" t="s">
        <v>1375</v>
      </c>
      <c r="D471" s="26" t="s">
        <v>1380</v>
      </c>
      <c r="E471" s="27" t="s">
        <v>1375</v>
      </c>
      <c r="F471" s="26" t="s">
        <v>56</v>
      </c>
      <c r="G471" s="28">
        <v>58</v>
      </c>
      <c r="H471" s="29" t="e">
        <f t="shared" si="142"/>
        <v>#VALUE!</v>
      </c>
      <c r="I471" s="29" t="e">
        <f t="shared" si="143"/>
        <v>#VALUE!</v>
      </c>
      <c r="J471" s="29" t="e">
        <f>+SUMIFS([1]BD!$I$6:$I$56591,[1]BD!$E$6:$E$56591,$J$5,[1]BD!$B$6:$B$56591,A471,[1]BD!$A$6:$A$56591,$A$467)</f>
        <v>#VALUE!</v>
      </c>
      <c r="K471" s="29" t="e">
        <f>+M471-J471</f>
        <v>#VALUE!</v>
      </c>
      <c r="L471" s="30">
        <f>+N471/G471</f>
        <v>20095.452000000001</v>
      </c>
      <c r="M471" s="25">
        <f t="shared" si="138"/>
        <v>1165536.216</v>
      </c>
      <c r="N471" s="1">
        <v>1165536.216</v>
      </c>
    </row>
    <row r="472" spans="1:17" ht="15">
      <c r="A472" s="1" t="str">
        <f t="shared" ref="A472" si="144">E472&amp;" ["&amp;C472&amp;"]"</f>
        <v>COMERCIALIZACION [98TD000007]</v>
      </c>
      <c r="B472" s="1" t="s">
        <v>1376</v>
      </c>
      <c r="C472" s="26" t="s">
        <v>49</v>
      </c>
      <c r="D472" s="26" t="s">
        <v>1380</v>
      </c>
      <c r="E472" s="27" t="s">
        <v>50</v>
      </c>
      <c r="F472" s="26" t="s">
        <v>29</v>
      </c>
      <c r="G472" s="28">
        <v>1</v>
      </c>
      <c r="H472" s="29" t="e">
        <f t="shared" si="142"/>
        <v>#VALUE!</v>
      </c>
      <c r="I472" s="29" t="e">
        <f t="shared" si="143"/>
        <v>#VALUE!</v>
      </c>
      <c r="J472" s="29" t="e">
        <f>+SUMIFS([1]BD!$I$6:$I$56591,[1]BD!$E$6:$E$56591,$J$5,[1]BD!$B$6:$B$56591,A472,[1]BD!$A$6:$A$56591,$A$467)</f>
        <v>#VALUE!</v>
      </c>
      <c r="K472" s="29" t="e">
        <f>+M472-J472</f>
        <v>#VALUE!</v>
      </c>
      <c r="L472" s="30">
        <f>+N472/G472</f>
        <v>11187398.939811023</v>
      </c>
      <c r="M472" s="25">
        <f t="shared" si="138"/>
        <v>11187398.939811023</v>
      </c>
      <c r="N472" s="1">
        <v>11187398.939811023</v>
      </c>
    </row>
    <row r="473" spans="1:17" hidden="1">
      <c r="B473" s="35"/>
      <c r="C473" s="35"/>
      <c r="D473" s="35" t="s">
        <v>24</v>
      </c>
      <c r="E473" s="35" t="s">
        <v>1377</v>
      </c>
      <c r="F473" s="35"/>
      <c r="G473" s="35"/>
      <c r="H473" s="35"/>
      <c r="I473" s="35"/>
      <c r="J473" s="35"/>
      <c r="K473" s="35"/>
      <c r="L473" s="36"/>
      <c r="M473" s="36">
        <f>SUMIF(D6:D472,("Tarea"),M6:M472)</f>
        <v>331168942.51115602</v>
      </c>
    </row>
  </sheetData>
  <autoFilter ref="A5:M473">
    <filterColumn colId="3">
      <filters>
        <filter val="NO INCLUYO"/>
      </filters>
    </filterColumn>
    <filterColumn colId="6"/>
  </autoFilter>
  <mergeCells count="2">
    <mergeCell ref="H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 Nov20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2020-11-13T15:51:12Z</dcterms:created>
  <dcterms:modified xsi:type="dcterms:W3CDTF">2020-11-16T22:15:25Z</dcterms:modified>
</cp:coreProperties>
</file>