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servidor\compartidas\Administracion\Tesoreria\ARQUEOS LINK P\MARZO\"/>
    </mc:Choice>
  </mc:AlternateContent>
  <bookViews>
    <workbookView showHorizontalScroll="0" showVerticalScroll="0" showSheetTabs="0" xWindow="0" yWindow="0" windowWidth="20490" windowHeight="6555"/>
  </bookViews>
  <sheets>
    <sheet name="Dataset" sheetId="3" r:id="rId1"/>
  </sheets>
  <calcPr calcId="152511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3" l="1"/>
  <c r="C10" i="3" l="1"/>
  <c r="C4" i="3" l="1"/>
  <c r="C5" i="3" l="1"/>
  <c r="F3" i="3" l="1"/>
  <c r="F4" i="3" s="1"/>
  <c r="F5" i="3" s="1"/>
  <c r="F6" i="3" s="1"/>
  <c r="F7" i="3" s="1"/>
  <c r="F8" i="3" s="1"/>
  <c r="F9" i="3" s="1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E3" i="3" l="1"/>
  <c r="E4" i="3" l="1"/>
  <c r="E5" i="3" s="1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</calcChain>
</file>

<file path=xl/sharedStrings.xml><?xml version="1.0" encoding="utf-8"?>
<sst xmlns="http://schemas.openxmlformats.org/spreadsheetml/2006/main" count="41" uniqueCount="41">
  <si>
    <t>CHEQUES</t>
  </si>
  <si>
    <t>EFECTIVO</t>
  </si>
  <si>
    <t>LINK</t>
  </si>
  <si>
    <t>ZOE (SANTA FE)</t>
  </si>
  <si>
    <t>ISAURA</t>
  </si>
  <si>
    <t>THAMES</t>
  </si>
  <si>
    <t>LIVE YERBA BUENA 2</t>
  </si>
  <si>
    <t>ANDRIA</t>
  </si>
  <si>
    <t>ARGIA</t>
  </si>
  <si>
    <t>#300</t>
  </si>
  <si>
    <t>VITTALIA</t>
  </si>
  <si>
    <t>COMERCIALIZACION</t>
  </si>
  <si>
    <t>SIGMA</t>
  </si>
  <si>
    <t>VALORIA</t>
  </si>
  <si>
    <t>SP</t>
  </si>
  <si>
    <t>SP GASTOS CONSULTORIOS</t>
  </si>
  <si>
    <t>SP MONTEAGUDO</t>
  </si>
  <si>
    <t>SP TAFI</t>
  </si>
  <si>
    <t>CP</t>
  </si>
  <si>
    <t>PL GASTOS PERSONALES</t>
  </si>
  <si>
    <t>PL CASA JOCKEY</t>
  </si>
  <si>
    <t>PL CASA SEMINARIO</t>
  </si>
  <si>
    <t>ARQUITECTURA</t>
  </si>
  <si>
    <t>GREEN</t>
  </si>
  <si>
    <t>RED</t>
  </si>
  <si>
    <t>BLUE</t>
  </si>
  <si>
    <t>USD</t>
  </si>
  <si>
    <t>EUROS</t>
  </si>
  <si>
    <t>ID LINK-P</t>
  </si>
  <si>
    <t>PROYECTO</t>
  </si>
  <si>
    <t>MONEDA EXTRANJERA</t>
  </si>
  <si>
    <t>CAMBIO USD</t>
  </si>
  <si>
    <t>CAMBIO EURO</t>
  </si>
  <si>
    <t>BANCO MACRO</t>
  </si>
  <si>
    <t>BANCO CIUDAD</t>
  </si>
  <si>
    <t xml:space="preserve">BANCO ITAU </t>
  </si>
  <si>
    <t>BANCO COMAFI</t>
  </si>
  <si>
    <t>BANCO NACION</t>
  </si>
  <si>
    <t>BANCO GALICIA</t>
  </si>
  <si>
    <t>BANCO SANTANDER RIO</t>
  </si>
  <si>
    <t>INVERSIONES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</si>
</sst>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name val="Arial"/>
      <family val="2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2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</cellStyleXfs>
  <cellXfs count="10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</cellXfs>
  <cellStyles count="4">
    <cellStyle name="Moneda 8" xfId="1"/>
    <cellStyle name="Normal" xfId="0" builtinId="0"/>
    <cellStyle name="Normal 2 2" xfId="2"/>
    <cellStyle name="Porcentaje 2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I3" sqref="I3"/>
    </sheetView>
  </sheetViews>
  <sheetFormatPr baseColWidth="10" defaultRowHeight="15" x14ac:dyDescent="0.25"/>
  <cols>
    <col min="2" max="2" width="25" bestFit="1" customWidth="1"/>
    <col min="3" max="3" width="9" customWidth="1"/>
    <col min="4" max="4" width="11.42578125" customWidth="1"/>
    <col min="5" max="5" width="12.5703125" customWidth="1"/>
    <col min="6" max="6" width="13.85546875" customWidth="1"/>
    <col min="7" max="7" width="13.28515625" customWidth="1"/>
    <col min="8" max="8" width="22.5703125" customWidth="1"/>
    <col min="9" max="9" width="14.7109375" customWidth="1"/>
    <col min="10" max="10" width="14.85546875" customWidth="1"/>
    <col min="11" max="11" width="15" customWidth="1"/>
    <col min="12" max="13" width="15.140625" customWidth="1"/>
    <col min="14" max="14" width="21" customWidth="1"/>
    <col min="15" max="15" width="16.42578125" bestFit="1" customWidth="1"/>
    <col min="16" max="16" width="12" bestFit="1" customWidth="1"/>
    <col min="17" max="17" width="12.85546875" bestFit="1" customWidth="1"/>
  </cols>
  <sheetData>
    <row r="1" spans="1:17" x14ac:dyDescent="0.25">
      <c r="A1" s="7" t="s">
        <v>28</v>
      </c>
      <c r="B1" s="7" t="s">
        <v>29</v>
      </c>
      <c r="C1" s="4" t="s">
        <v>26</v>
      </c>
      <c r="D1" s="4" t="s">
        <v>27</v>
      </c>
      <c r="E1" s="5" t="s">
        <v>31</v>
      </c>
      <c r="F1" s="5" t="s">
        <v>32</v>
      </c>
      <c r="G1" s="4" t="s">
        <v>35</v>
      </c>
      <c r="H1" s="4" t="s">
        <v>39</v>
      </c>
      <c r="I1" s="4" t="s">
        <v>33</v>
      </c>
      <c r="J1" s="4" t="s">
        <v>38</v>
      </c>
      <c r="K1" s="4" t="s">
        <v>34</v>
      </c>
      <c r="L1" s="4" t="s">
        <v>37</v>
      </c>
      <c r="M1" s="4" t="s">
        <v>36</v>
      </c>
      <c r="N1" s="3" t="s">
        <v>30</v>
      </c>
      <c r="O1" s="4" t="s">
        <v>1</v>
      </c>
      <c r="P1" s="4" t="s">
        <v>0</v>
      </c>
      <c r="Q1" s="4" t="s">
        <v>40</v>
      </c>
    </row>
    <row r="2" spans="1:17" x14ac:dyDescent="0.25">
      <c r="A2" s="2"/>
      <c r="B2" s="1" t="s">
        <v>2</v>
      </c>
      <c r="C2" s="2">
        <v>47777</v>
      </c>
      <c r="D2" s="2">
        <v>3000</v>
      </c>
      <c r="E2" s="2">
        <v>141.5</v>
      </c>
      <c r="F2" s="2">
        <v>176</v>
      </c>
      <c r="G2" s="2">
        <v>5267.23</v>
      </c>
      <c r="H2" s="8">
        <v>77513.039999999994</v>
      </c>
      <c r="I2" s="8">
        <v>0</v>
      </c>
      <c r="J2" s="8">
        <v>16571.78</v>
      </c>
      <c r="K2" s="8">
        <v>0</v>
      </c>
      <c r="L2" s="8">
        <v>581.91999999999996</v>
      </c>
      <c r="M2" s="8">
        <v>2530.1999999999998</v>
      </c>
      <c r="N2" s="2">
        <v>7605760</v>
      </c>
      <c r="O2" s="9">
        <v>-37327685.07</v>
      </c>
      <c r="P2" s="2">
        <v>0</v>
      </c>
      <c r="Q2" s="2">
        <v>0</v>
      </c>
    </row>
    <row r="3" spans="1:17" x14ac:dyDescent="0.25">
      <c r="A3" s="6">
        <v>2</v>
      </c>
      <c r="B3" s="1" t="s">
        <v>3</v>
      </c>
      <c r="C3" s="2">
        <f>527779-15000-7500-13000-21100-6200-11900+60000-10500-11000-15200+1800</f>
        <v>478179</v>
      </c>
      <c r="D3" s="2">
        <v>0</v>
      </c>
      <c r="E3" s="2">
        <f>+E2</f>
        <v>141.5</v>
      </c>
      <c r="F3" s="2">
        <f>+F2</f>
        <v>176</v>
      </c>
      <c r="G3" s="2">
        <v>0</v>
      </c>
      <c r="H3" s="8">
        <v>0</v>
      </c>
      <c r="I3" s="8">
        <v>0</v>
      </c>
      <c r="J3" s="8">
        <v>688779.28</v>
      </c>
      <c r="K3" s="8">
        <v>0</v>
      </c>
      <c r="L3" s="8">
        <v>0</v>
      </c>
      <c r="M3" s="8">
        <v>0</v>
      </c>
      <c r="N3" s="2">
        <v>54494696.787</v>
      </c>
      <c r="O3" s="9">
        <v>72407957.25</v>
      </c>
      <c r="P3" s="2">
        <v>114715</v>
      </c>
      <c r="Q3" s="2">
        <v>0</v>
      </c>
    </row>
    <row r="4" spans="1:17" x14ac:dyDescent="0.25">
      <c r="A4" s="6">
        <v>3</v>
      </c>
      <c r="B4" s="1" t="s">
        <v>4</v>
      </c>
      <c r="C4" s="2">
        <f>36124-13000-2345-14000</f>
        <v>6779</v>
      </c>
      <c r="D4" s="2">
        <v>0</v>
      </c>
      <c r="E4" s="2">
        <f t="shared" ref="E4:F25" si="0">+E3</f>
        <v>141.5</v>
      </c>
      <c r="F4" s="2">
        <f t="shared" si="0"/>
        <v>176</v>
      </c>
      <c r="G4" s="2">
        <v>0</v>
      </c>
      <c r="H4" s="8">
        <v>0</v>
      </c>
      <c r="I4" s="8">
        <v>0</v>
      </c>
      <c r="J4" s="8">
        <v>21143.32</v>
      </c>
      <c r="K4" s="8">
        <v>0</v>
      </c>
      <c r="L4" s="8">
        <v>0</v>
      </c>
      <c r="M4" s="8">
        <v>0</v>
      </c>
      <c r="N4" s="2">
        <v>1061380</v>
      </c>
      <c r="O4" s="9">
        <v>13017608.950000001</v>
      </c>
      <c r="P4" s="2">
        <v>0</v>
      </c>
      <c r="Q4" s="2">
        <v>0</v>
      </c>
    </row>
    <row r="5" spans="1:17" x14ac:dyDescent="0.25">
      <c r="A5" s="6">
        <v>10</v>
      </c>
      <c r="B5" s="1" t="s">
        <v>5</v>
      </c>
      <c r="C5" s="2">
        <f>14680-6000-3355</f>
        <v>5325</v>
      </c>
      <c r="D5" s="2">
        <v>0</v>
      </c>
      <c r="E5" s="2">
        <f t="shared" si="0"/>
        <v>141.5</v>
      </c>
      <c r="F5" s="2">
        <f t="shared" si="0"/>
        <v>176</v>
      </c>
      <c r="G5" s="2">
        <v>0</v>
      </c>
      <c r="H5" s="8">
        <v>0</v>
      </c>
      <c r="I5" s="8">
        <v>0</v>
      </c>
      <c r="J5" s="8">
        <v>130929.83</v>
      </c>
      <c r="K5" s="8">
        <v>0</v>
      </c>
      <c r="L5" s="8">
        <v>0</v>
      </c>
      <c r="M5" s="8">
        <v>0</v>
      </c>
      <c r="N5" s="2">
        <v>797560</v>
      </c>
      <c r="O5" s="9">
        <v>2596561.0500000003</v>
      </c>
      <c r="P5" s="2">
        <v>0</v>
      </c>
      <c r="Q5" s="2">
        <v>0</v>
      </c>
    </row>
    <row r="6" spans="1:17" x14ac:dyDescent="0.25">
      <c r="A6" s="2"/>
      <c r="B6" s="1" t="s">
        <v>6</v>
      </c>
      <c r="C6" s="2">
        <v>0</v>
      </c>
      <c r="D6" s="2">
        <v>0</v>
      </c>
      <c r="E6" s="2">
        <f t="shared" si="0"/>
        <v>141.5</v>
      </c>
      <c r="F6" s="2">
        <f t="shared" si="0"/>
        <v>176</v>
      </c>
      <c r="G6" s="2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2">
        <v>0</v>
      </c>
      <c r="O6" s="9">
        <v>-121615.19</v>
      </c>
      <c r="P6" s="2">
        <v>0</v>
      </c>
      <c r="Q6" s="2">
        <v>0</v>
      </c>
    </row>
    <row r="7" spans="1:17" x14ac:dyDescent="0.25">
      <c r="A7" s="2"/>
      <c r="B7" s="1" t="s">
        <v>7</v>
      </c>
      <c r="C7" s="2">
        <v>0</v>
      </c>
      <c r="D7" s="2">
        <v>0</v>
      </c>
      <c r="E7" s="2">
        <f t="shared" si="0"/>
        <v>141.5</v>
      </c>
      <c r="F7" s="2">
        <f t="shared" si="0"/>
        <v>176</v>
      </c>
      <c r="G7" s="2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2">
        <v>0</v>
      </c>
      <c r="O7" s="9">
        <v>-111589.39</v>
      </c>
      <c r="P7" s="2">
        <v>0</v>
      </c>
      <c r="Q7" s="2">
        <v>0</v>
      </c>
    </row>
    <row r="8" spans="1:17" x14ac:dyDescent="0.25">
      <c r="A8" s="2"/>
      <c r="B8" s="1" t="s">
        <v>8</v>
      </c>
      <c r="C8" s="2">
        <v>2</v>
      </c>
      <c r="D8" s="2">
        <v>0</v>
      </c>
      <c r="E8" s="2">
        <f t="shared" si="0"/>
        <v>141.5</v>
      </c>
      <c r="F8" s="2">
        <f t="shared" si="0"/>
        <v>176</v>
      </c>
      <c r="G8" s="2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2">
        <v>0</v>
      </c>
      <c r="O8" s="9">
        <v>253398.0199999999</v>
      </c>
      <c r="P8" s="2">
        <v>0</v>
      </c>
      <c r="Q8" s="2">
        <v>0</v>
      </c>
    </row>
    <row r="9" spans="1:17" x14ac:dyDescent="0.25">
      <c r="A9" s="6">
        <v>5</v>
      </c>
      <c r="B9" s="1" t="s">
        <v>9</v>
      </c>
      <c r="C9" s="2">
        <v>0</v>
      </c>
      <c r="D9" s="2">
        <v>0</v>
      </c>
      <c r="E9" s="2">
        <f t="shared" si="0"/>
        <v>141.5</v>
      </c>
      <c r="F9" s="2">
        <f t="shared" si="0"/>
        <v>176</v>
      </c>
      <c r="G9" s="2">
        <v>0</v>
      </c>
      <c r="H9" s="8">
        <v>0</v>
      </c>
      <c r="I9" s="8">
        <v>0</v>
      </c>
      <c r="J9" s="8">
        <v>0</v>
      </c>
      <c r="K9" s="8">
        <v>44657.77</v>
      </c>
      <c r="L9" s="8">
        <v>0</v>
      </c>
      <c r="M9" s="8">
        <v>0</v>
      </c>
      <c r="N9" s="2">
        <v>0</v>
      </c>
      <c r="O9" s="9">
        <v>-7535081.0499999998</v>
      </c>
      <c r="P9" s="2">
        <v>0</v>
      </c>
      <c r="Q9" s="2">
        <v>0</v>
      </c>
    </row>
    <row r="10" spans="1:17" x14ac:dyDescent="0.25">
      <c r="A10" s="6">
        <v>14</v>
      </c>
      <c r="B10" s="1" t="s">
        <v>10</v>
      </c>
      <c r="C10" s="2">
        <f>44796-4200-15000</f>
        <v>25596</v>
      </c>
      <c r="D10" s="2">
        <v>0</v>
      </c>
      <c r="E10" s="2">
        <f t="shared" si="0"/>
        <v>141.5</v>
      </c>
      <c r="F10" s="2">
        <f t="shared" si="0"/>
        <v>176</v>
      </c>
      <c r="G10" s="2">
        <v>0</v>
      </c>
      <c r="H10" s="8">
        <v>1031779.42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2">
        <v>4162768.891034482</v>
      </c>
      <c r="O10" s="9">
        <v>8404294.4600000009</v>
      </c>
      <c r="P10" s="2">
        <v>0</v>
      </c>
      <c r="Q10" s="2">
        <v>0</v>
      </c>
    </row>
    <row r="11" spans="1:17" x14ac:dyDescent="0.25">
      <c r="A11" s="2"/>
      <c r="B11" s="1" t="s">
        <v>11</v>
      </c>
      <c r="C11" s="2">
        <v>52</v>
      </c>
      <c r="D11" s="2">
        <v>0</v>
      </c>
      <c r="E11" s="2">
        <f t="shared" si="0"/>
        <v>141.5</v>
      </c>
      <c r="F11" s="2">
        <f t="shared" si="0"/>
        <v>176</v>
      </c>
      <c r="G11" s="2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2">
        <v>6512.02</v>
      </c>
      <c r="O11" s="9">
        <v>3093013.14</v>
      </c>
      <c r="P11" s="2">
        <v>0</v>
      </c>
      <c r="Q11" s="2">
        <v>0</v>
      </c>
    </row>
    <row r="12" spans="1:17" x14ac:dyDescent="0.25">
      <c r="A12" s="2"/>
      <c r="B12" s="1" t="s">
        <v>12</v>
      </c>
      <c r="C12" s="2">
        <v>0</v>
      </c>
      <c r="D12" s="2">
        <v>0</v>
      </c>
      <c r="E12" s="2">
        <f t="shared" si="0"/>
        <v>141.5</v>
      </c>
      <c r="F12" s="2">
        <f t="shared" si="0"/>
        <v>176</v>
      </c>
      <c r="G12" s="2">
        <v>0</v>
      </c>
      <c r="H12" s="8">
        <v>59216.959999999999</v>
      </c>
      <c r="I12" s="8">
        <v>19894.41</v>
      </c>
      <c r="J12" s="8">
        <v>459120.07</v>
      </c>
      <c r="K12" s="8">
        <v>0</v>
      </c>
      <c r="L12" s="8">
        <v>2252.4499999999998</v>
      </c>
      <c r="M12" s="8">
        <v>1800.02</v>
      </c>
      <c r="N12" s="2">
        <v>0</v>
      </c>
      <c r="O12" s="9">
        <v>-93548.100000000559</v>
      </c>
      <c r="P12" s="2">
        <v>0</v>
      </c>
      <c r="Q12" s="2">
        <v>0</v>
      </c>
    </row>
    <row r="13" spans="1:17" x14ac:dyDescent="0.25">
      <c r="A13" s="2"/>
      <c r="B13" s="1" t="s">
        <v>13</v>
      </c>
      <c r="C13" s="2">
        <v>0</v>
      </c>
      <c r="D13" s="2">
        <v>0</v>
      </c>
      <c r="E13" s="2">
        <f t="shared" si="0"/>
        <v>141.5</v>
      </c>
      <c r="F13" s="2">
        <f t="shared" si="0"/>
        <v>176</v>
      </c>
      <c r="G13" s="2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2">
        <v>0</v>
      </c>
      <c r="O13" s="9">
        <v>544606.97</v>
      </c>
      <c r="P13" s="2">
        <v>0</v>
      </c>
      <c r="Q13" s="2">
        <v>0</v>
      </c>
    </row>
    <row r="14" spans="1:17" x14ac:dyDescent="0.25">
      <c r="A14" s="2"/>
      <c r="B14" s="1" t="s">
        <v>14</v>
      </c>
      <c r="C14" s="2">
        <v>0</v>
      </c>
      <c r="D14" s="2">
        <v>0</v>
      </c>
      <c r="E14" s="2">
        <f t="shared" si="0"/>
        <v>141.5</v>
      </c>
      <c r="F14" s="2">
        <f t="shared" si="0"/>
        <v>176</v>
      </c>
      <c r="G14" s="2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2">
        <v>0</v>
      </c>
      <c r="O14" s="9">
        <v>-260155.85</v>
      </c>
      <c r="P14" s="2">
        <v>0</v>
      </c>
      <c r="Q14" s="2">
        <v>0</v>
      </c>
    </row>
    <row r="15" spans="1:17" x14ac:dyDescent="0.25">
      <c r="A15" s="2"/>
      <c r="B15" s="1" t="s">
        <v>15</v>
      </c>
      <c r="C15" s="2">
        <v>0</v>
      </c>
      <c r="D15" s="2">
        <v>0</v>
      </c>
      <c r="E15" s="2">
        <f t="shared" si="0"/>
        <v>141.5</v>
      </c>
      <c r="F15" s="2">
        <f t="shared" si="0"/>
        <v>176</v>
      </c>
      <c r="G15" s="2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2">
        <v>0</v>
      </c>
      <c r="O15" s="9">
        <v>-58238.59</v>
      </c>
      <c r="P15" s="2">
        <v>0</v>
      </c>
      <c r="Q15" s="2">
        <v>0</v>
      </c>
    </row>
    <row r="16" spans="1:17" x14ac:dyDescent="0.25">
      <c r="A16" s="2"/>
      <c r="B16" s="1" t="s">
        <v>16</v>
      </c>
      <c r="C16" s="2">
        <v>0</v>
      </c>
      <c r="D16" s="2">
        <v>0</v>
      </c>
      <c r="E16" s="2">
        <f t="shared" si="0"/>
        <v>141.5</v>
      </c>
      <c r="F16" s="2">
        <f t="shared" si="0"/>
        <v>176</v>
      </c>
      <c r="G16" s="2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2">
        <v>0</v>
      </c>
      <c r="O16" s="9">
        <v>-1361548.15</v>
      </c>
      <c r="P16" s="2">
        <v>0</v>
      </c>
      <c r="Q16" s="2">
        <v>0</v>
      </c>
    </row>
    <row r="17" spans="1:17" x14ac:dyDescent="0.25">
      <c r="A17" s="2"/>
      <c r="B17" s="1" t="s">
        <v>17</v>
      </c>
      <c r="C17" s="2">
        <v>0</v>
      </c>
      <c r="D17" s="2">
        <v>0</v>
      </c>
      <c r="E17" s="2">
        <f t="shared" si="0"/>
        <v>141.5</v>
      </c>
      <c r="F17" s="2">
        <f t="shared" si="0"/>
        <v>176</v>
      </c>
      <c r="G17" s="2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2">
        <v>0</v>
      </c>
      <c r="O17" s="9">
        <v>-810279.14</v>
      </c>
      <c r="P17" s="2">
        <v>0</v>
      </c>
      <c r="Q17" s="2">
        <v>0</v>
      </c>
    </row>
    <row r="18" spans="1:17" x14ac:dyDescent="0.25">
      <c r="A18" s="2"/>
      <c r="B18" s="1" t="s">
        <v>18</v>
      </c>
      <c r="C18" s="2">
        <v>0</v>
      </c>
      <c r="D18" s="2">
        <v>0</v>
      </c>
      <c r="E18" s="2">
        <f t="shared" si="0"/>
        <v>141.5</v>
      </c>
      <c r="F18" s="2">
        <f t="shared" si="0"/>
        <v>176</v>
      </c>
      <c r="G18" s="2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2">
        <v>0</v>
      </c>
      <c r="O18" s="9">
        <v>257116.33</v>
      </c>
      <c r="P18" s="2">
        <v>0</v>
      </c>
      <c r="Q18" s="2">
        <v>0</v>
      </c>
    </row>
    <row r="19" spans="1:17" x14ac:dyDescent="0.25">
      <c r="A19" s="2"/>
      <c r="B19" s="1" t="s">
        <v>19</v>
      </c>
      <c r="C19" s="2">
        <v>0</v>
      </c>
      <c r="D19" s="2">
        <v>0</v>
      </c>
      <c r="E19" s="2">
        <f t="shared" si="0"/>
        <v>141.5</v>
      </c>
      <c r="F19" s="2">
        <f t="shared" si="0"/>
        <v>176</v>
      </c>
      <c r="G19" s="2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2">
        <v>0</v>
      </c>
      <c r="O19" s="9">
        <v>45581.46</v>
      </c>
      <c r="P19" s="2">
        <v>0</v>
      </c>
      <c r="Q19" s="2">
        <v>0</v>
      </c>
    </row>
    <row r="20" spans="1:17" x14ac:dyDescent="0.25">
      <c r="A20" s="2"/>
      <c r="B20" s="1" t="s">
        <v>20</v>
      </c>
      <c r="C20" s="2">
        <v>0</v>
      </c>
      <c r="D20" s="2">
        <v>0</v>
      </c>
      <c r="E20" s="2">
        <f t="shared" si="0"/>
        <v>141.5</v>
      </c>
      <c r="F20" s="2">
        <f t="shared" si="0"/>
        <v>176</v>
      </c>
      <c r="G20" s="2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2">
        <v>0</v>
      </c>
      <c r="O20" s="9">
        <v>84526.8</v>
      </c>
      <c r="P20" s="2">
        <v>0</v>
      </c>
      <c r="Q20" s="2">
        <v>0</v>
      </c>
    </row>
    <row r="21" spans="1:17" x14ac:dyDescent="0.25">
      <c r="A21" s="6">
        <v>16</v>
      </c>
      <c r="B21" s="1" t="s">
        <v>21</v>
      </c>
      <c r="C21" s="2">
        <v>0</v>
      </c>
      <c r="D21" s="2">
        <v>0</v>
      </c>
      <c r="E21" s="2">
        <f t="shared" si="0"/>
        <v>141.5</v>
      </c>
      <c r="F21" s="2">
        <f t="shared" si="0"/>
        <v>176</v>
      </c>
      <c r="G21" s="2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2">
        <v>0</v>
      </c>
      <c r="O21" s="9">
        <v>-627811.52</v>
      </c>
      <c r="P21" s="2">
        <v>0</v>
      </c>
      <c r="Q21" s="2">
        <v>0</v>
      </c>
    </row>
    <row r="22" spans="1:17" x14ac:dyDescent="0.25">
      <c r="A22" s="2"/>
      <c r="B22" s="1" t="s">
        <v>22</v>
      </c>
      <c r="C22" s="2">
        <v>0</v>
      </c>
      <c r="D22" s="2">
        <v>0</v>
      </c>
      <c r="E22" s="2">
        <f t="shared" si="0"/>
        <v>141.5</v>
      </c>
      <c r="F22" s="2">
        <f t="shared" si="0"/>
        <v>176</v>
      </c>
      <c r="G22" s="2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2">
        <v>0</v>
      </c>
      <c r="O22" s="9">
        <v>0</v>
      </c>
      <c r="P22" s="2">
        <v>0</v>
      </c>
      <c r="Q22" s="2">
        <v>0</v>
      </c>
    </row>
    <row r="23" spans="1:17" x14ac:dyDescent="0.25">
      <c r="A23" s="6">
        <v>13</v>
      </c>
      <c r="B23" s="1" t="s">
        <v>23</v>
      </c>
      <c r="C23" s="2">
        <v>2890</v>
      </c>
      <c r="D23" s="2">
        <v>150</v>
      </c>
      <c r="E23" s="2">
        <f t="shared" si="0"/>
        <v>141.5</v>
      </c>
      <c r="F23" s="2">
        <f t="shared" si="0"/>
        <v>176</v>
      </c>
      <c r="G23" s="2">
        <v>0</v>
      </c>
      <c r="H23" s="8">
        <v>3268.02</v>
      </c>
      <c r="I23" s="8">
        <v>0</v>
      </c>
      <c r="J23" s="8">
        <v>310721.93</v>
      </c>
      <c r="K23" s="8">
        <v>0</v>
      </c>
      <c r="L23" s="8">
        <v>0</v>
      </c>
      <c r="M23" s="8">
        <v>0</v>
      </c>
      <c r="N23" s="2">
        <v>420495</v>
      </c>
      <c r="O23" s="9">
        <v>6679376.54</v>
      </c>
      <c r="P23" s="2">
        <v>173700</v>
      </c>
      <c r="Q23" s="2">
        <v>0</v>
      </c>
    </row>
    <row r="24" spans="1:17" x14ac:dyDescent="0.25">
      <c r="A24" s="6">
        <v>4</v>
      </c>
      <c r="B24" s="1" t="s">
        <v>24</v>
      </c>
      <c r="C24" s="2">
        <v>1100</v>
      </c>
      <c r="D24" s="2">
        <v>0</v>
      </c>
      <c r="E24" s="2">
        <f t="shared" si="0"/>
        <v>141.5</v>
      </c>
      <c r="F24" s="2">
        <f t="shared" si="0"/>
        <v>176</v>
      </c>
      <c r="G24" s="2">
        <v>0</v>
      </c>
      <c r="H24" s="8">
        <v>399385.63</v>
      </c>
      <c r="I24" s="8">
        <v>0</v>
      </c>
      <c r="J24" s="8">
        <v>453579.72</v>
      </c>
      <c r="K24" s="8">
        <v>0</v>
      </c>
      <c r="L24" s="8">
        <v>0</v>
      </c>
      <c r="M24" s="8">
        <v>0</v>
      </c>
      <c r="N24" s="2">
        <v>156200</v>
      </c>
      <c r="O24" s="9">
        <v>11670617.890000001</v>
      </c>
      <c r="P24" s="2">
        <v>0</v>
      </c>
      <c r="Q24" s="2">
        <v>0</v>
      </c>
    </row>
    <row r="25" spans="1:17" x14ac:dyDescent="0.25">
      <c r="A25" s="6">
        <v>1</v>
      </c>
      <c r="B25" s="1" t="s">
        <v>25</v>
      </c>
      <c r="C25" s="2">
        <v>0</v>
      </c>
      <c r="D25" s="2">
        <v>0</v>
      </c>
      <c r="E25" s="2">
        <f t="shared" si="0"/>
        <v>141.5</v>
      </c>
      <c r="F25" s="2">
        <f t="shared" si="0"/>
        <v>176</v>
      </c>
      <c r="G25" s="2">
        <v>0</v>
      </c>
      <c r="H25" s="8">
        <v>33545.51</v>
      </c>
      <c r="I25" s="8">
        <v>0</v>
      </c>
      <c r="J25" s="8">
        <v>765743.24</v>
      </c>
      <c r="K25" s="8">
        <v>0</v>
      </c>
      <c r="L25" s="8">
        <v>0</v>
      </c>
      <c r="M25" s="8">
        <v>0</v>
      </c>
      <c r="N25" s="2">
        <v>0</v>
      </c>
      <c r="O25" s="9">
        <v>-70246672.879999995</v>
      </c>
      <c r="P25" s="2">
        <v>0</v>
      </c>
      <c r="Q25" s="2">
        <v>0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Dataset</vt:lpstr>
    </vt:vector>
  </TitlesOfParts>
  <Company>Luffi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Luffi</dc:creator>
  <cp:lastModifiedBy>Ariadna Mayorga</cp:lastModifiedBy>
  <dcterms:created xsi:type="dcterms:W3CDTF">2020-10-30T14:33:37Z</dcterms:created>
  <dcterms:modified xsi:type="dcterms:W3CDTF">2021-03-29T12:33:57Z</dcterms:modified>
</cp:coreProperties>
</file>