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Investigación y desarrollo\01-PRIVADOS DEL ÁREA\02-BASE DE INFORMES\"/>
    </mc:Choice>
  </mc:AlternateContent>
  <bookViews>
    <workbookView xWindow="0" yWindow="0" windowWidth="19425" windowHeight="7155"/>
  </bookViews>
  <sheets>
    <sheet name="CURVA DE INVERSIÓN" sheetId="3" r:id="rId1"/>
    <sheet name="GANTT" sheetId="10" r:id="rId2"/>
    <sheet name="GRAFICO" sheetId="11" r:id="rId3"/>
    <sheet name="BASE PLANIFICACIÓN" sheetId="4" r:id="rId4"/>
    <sheet name="Hoja2" sheetId="7" state="hidden" r:id="rId5"/>
  </sheets>
  <externalReferences>
    <externalReference r:id="rId6"/>
  </externalReferences>
  <definedNames>
    <definedName name="_xlnm.Print_Area" localSheetId="1">GANTT!$A$1:$AH$40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4" l="1"/>
  <c r="DS29" i="4"/>
  <c r="DU29" i="4" s="1"/>
  <c r="DP29" i="4"/>
  <c r="DQ29" i="4" s="1"/>
  <c r="DN29" i="4"/>
  <c r="DM29" i="4"/>
  <c r="DO29" i="4" s="1"/>
  <c r="DJ29" i="4"/>
  <c r="DL29" i="4" s="1"/>
  <c r="DG29" i="4"/>
  <c r="DI29" i="4" s="1"/>
  <c r="DF29" i="4"/>
  <c r="DD29" i="4"/>
  <c r="DE29" i="4" s="1"/>
  <c r="DA29" i="4"/>
  <c r="DC29" i="4" s="1"/>
  <c r="CX29" i="4"/>
  <c r="CZ29" i="4" s="1"/>
  <c r="CU29" i="4"/>
  <c r="CW29" i="4" s="1"/>
  <c r="CR29" i="4"/>
  <c r="CS29" i="4" s="1"/>
  <c r="CO29" i="4"/>
  <c r="CP29" i="4" s="1"/>
  <c r="CL29" i="4"/>
  <c r="CN29" i="4" s="1"/>
  <c r="CI29" i="4"/>
  <c r="CK29" i="4" s="1"/>
  <c r="CF29" i="4"/>
  <c r="CG29" i="4" s="1"/>
  <c r="CC29" i="4"/>
  <c r="CE29" i="4" s="1"/>
  <c r="BZ29" i="4"/>
  <c r="CB29" i="4" s="1"/>
  <c r="BW29" i="4"/>
  <c r="BY29" i="4" s="1"/>
  <c r="BT29" i="4"/>
  <c r="BU29" i="4" s="1"/>
  <c r="BS29" i="4"/>
  <c r="BR29" i="4"/>
  <c r="BQ29" i="4"/>
  <c r="BN29" i="4"/>
  <c r="BP29" i="4" s="1"/>
  <c r="BK29" i="4"/>
  <c r="BM29" i="4" s="1"/>
  <c r="BH29" i="4"/>
  <c r="BI29" i="4" s="1"/>
  <c r="BF29" i="4"/>
  <c r="BE29" i="4"/>
  <c r="BG29" i="4" s="1"/>
  <c r="BB29" i="4"/>
  <c r="BD29" i="4" s="1"/>
  <c r="AY29" i="4"/>
  <c r="BA29" i="4" s="1"/>
  <c r="AX29" i="4"/>
  <c r="AV29" i="4"/>
  <c r="AW29" i="4" s="1"/>
  <c r="AS29" i="4"/>
  <c r="AT29" i="4" s="1"/>
  <c r="AP29" i="4"/>
  <c r="AR29" i="4" s="1"/>
  <c r="AM29" i="4"/>
  <c r="AO29" i="4" s="1"/>
  <c r="AJ29" i="4"/>
  <c r="AK29" i="4" s="1"/>
  <c r="AG29" i="4"/>
  <c r="AI29" i="4" s="1"/>
  <c r="AD29" i="4"/>
  <c r="AF29" i="4" s="1"/>
  <c r="AA29" i="4"/>
  <c r="AC29" i="4" s="1"/>
  <c r="X29" i="4"/>
  <c r="Y29" i="4" s="1"/>
  <c r="U29" i="4"/>
  <c r="W29" i="4" s="1"/>
  <c r="R29" i="4"/>
  <c r="T29" i="4" s="1"/>
  <c r="O29" i="4"/>
  <c r="Q29" i="4" s="1"/>
  <c r="L29" i="4"/>
  <c r="M29" i="4" s="1"/>
  <c r="I29" i="4"/>
  <c r="J29" i="4" s="1"/>
  <c r="N29" i="4" l="1"/>
  <c r="V29" i="4"/>
  <c r="CT29" i="4"/>
  <c r="DB29" i="4"/>
  <c r="K29" i="4"/>
  <c r="AH29" i="4"/>
  <c r="AU29" i="4"/>
  <c r="BV29" i="4"/>
  <c r="CD29" i="4"/>
  <c r="CQ29" i="4"/>
  <c r="DR29" i="4"/>
  <c r="AL29" i="4"/>
  <c r="CH29" i="4"/>
  <c r="BJ29" i="4"/>
  <c r="Z29" i="4"/>
  <c r="S29" i="4"/>
  <c r="AE29" i="4"/>
  <c r="AQ29" i="4"/>
  <c r="BC29" i="4"/>
  <c r="BO29" i="4"/>
  <c r="CA29" i="4"/>
  <c r="CM29" i="4"/>
  <c r="CY29" i="4"/>
  <c r="DK29" i="4"/>
  <c r="P29" i="4"/>
  <c r="AN29" i="4"/>
  <c r="BL29" i="4"/>
  <c r="AB29" i="4"/>
  <c r="AZ29" i="4"/>
  <c r="BX29" i="4"/>
  <c r="CJ29" i="4"/>
  <c r="CV29" i="4"/>
  <c r="DH29" i="4"/>
  <c r="DT29" i="4"/>
  <c r="G27" i="4" l="1"/>
  <c r="DU28" i="4"/>
  <c r="DT28" i="4"/>
  <c r="DS28" i="4"/>
  <c r="DR28" i="4"/>
  <c r="DP28" i="4"/>
  <c r="DQ28" i="4" s="1"/>
  <c r="DN28" i="4"/>
  <c r="DM28" i="4"/>
  <c r="DO28" i="4" s="1"/>
  <c r="DJ28" i="4"/>
  <c r="DL28" i="4" s="1"/>
  <c r="DI28" i="4"/>
  <c r="DH28" i="4"/>
  <c r="DG28" i="4"/>
  <c r="DF28" i="4"/>
  <c r="DD28" i="4"/>
  <c r="DE28" i="4" s="1"/>
  <c r="DB28" i="4"/>
  <c r="DA28" i="4"/>
  <c r="DC28" i="4" s="1"/>
  <c r="CX28" i="4"/>
  <c r="CZ28" i="4" s="1"/>
  <c r="CW28" i="4"/>
  <c r="CV28" i="4"/>
  <c r="CU28" i="4"/>
  <c r="CT28" i="4"/>
  <c r="CR28" i="4"/>
  <c r="CS28" i="4" s="1"/>
  <c r="CP28" i="4"/>
  <c r="CO28" i="4"/>
  <c r="CQ28" i="4" s="1"/>
  <c r="CL28" i="4"/>
  <c r="CN28" i="4" s="1"/>
  <c r="CI28" i="4"/>
  <c r="CK28" i="4" s="1"/>
  <c r="CH28" i="4"/>
  <c r="CF28" i="4"/>
  <c r="CG28" i="4" s="1"/>
  <c r="CC28" i="4"/>
  <c r="CE28" i="4" s="1"/>
  <c r="BZ28" i="4"/>
  <c r="CB28" i="4" s="1"/>
  <c r="BY28" i="4"/>
  <c r="BW28" i="4"/>
  <c r="BX28" i="4" s="1"/>
  <c r="BV28" i="4"/>
  <c r="BT28" i="4"/>
  <c r="BU28" i="4" s="1"/>
  <c r="BQ28" i="4"/>
  <c r="BS28" i="4" s="1"/>
  <c r="BN28" i="4"/>
  <c r="BP28" i="4" s="1"/>
  <c r="BK28" i="4"/>
  <c r="BM28" i="4" s="1"/>
  <c r="BJ28" i="4"/>
  <c r="BH28" i="4"/>
  <c r="BI28" i="4" s="1"/>
  <c r="BE28" i="4"/>
  <c r="BG28" i="4" s="1"/>
  <c r="BB28" i="4"/>
  <c r="BD28" i="4" s="1"/>
  <c r="AY28" i="4"/>
  <c r="BA28" i="4" s="1"/>
  <c r="AX28" i="4"/>
  <c r="AV28" i="4"/>
  <c r="AW28" i="4" s="1"/>
  <c r="AS28" i="4"/>
  <c r="AU28" i="4" s="1"/>
  <c r="AP28" i="4"/>
  <c r="AR28" i="4" s="1"/>
  <c r="AM28" i="4"/>
  <c r="AO28" i="4" s="1"/>
  <c r="AL28" i="4"/>
  <c r="AJ28" i="4"/>
  <c r="AK28" i="4" s="1"/>
  <c r="AG28" i="4"/>
  <c r="AI28" i="4" s="1"/>
  <c r="AD28" i="4"/>
  <c r="AF28" i="4" s="1"/>
  <c r="AA28" i="4"/>
  <c r="AC28" i="4" s="1"/>
  <c r="Z28" i="4"/>
  <c r="X28" i="4"/>
  <c r="Y28" i="4" s="1"/>
  <c r="U28" i="4"/>
  <c r="W28" i="4" s="1"/>
  <c r="R28" i="4"/>
  <c r="T28" i="4" s="1"/>
  <c r="P28" i="4"/>
  <c r="O28" i="4"/>
  <c r="Q28" i="4" s="1"/>
  <c r="L28" i="4"/>
  <c r="M28" i="4" s="1"/>
  <c r="I28" i="4"/>
  <c r="K28" i="4" s="1"/>
  <c r="N28" i="4" l="1"/>
  <c r="V28" i="4"/>
  <c r="AB28" i="4"/>
  <c r="AH28" i="4"/>
  <c r="AN28" i="4"/>
  <c r="AT28" i="4"/>
  <c r="AZ28" i="4"/>
  <c r="BF28" i="4"/>
  <c r="BL28" i="4"/>
  <c r="BR28" i="4"/>
  <c r="CD28" i="4"/>
  <c r="CJ28" i="4"/>
  <c r="J28" i="4"/>
  <c r="S28" i="4"/>
  <c r="AE28" i="4"/>
  <c r="AQ28" i="4"/>
  <c r="BC28" i="4"/>
  <c r="BO28" i="4"/>
  <c r="CA28" i="4"/>
  <c r="CM28" i="4"/>
  <c r="CY28" i="4"/>
  <c r="DK28" i="4"/>
  <c r="H21" i="4" l="1"/>
  <c r="H62" i="4"/>
  <c r="G62" i="4"/>
  <c r="H57" i="4"/>
  <c r="G57" i="4"/>
  <c r="G53" i="4"/>
  <c r="H49" i="4"/>
  <c r="H47" i="4"/>
  <c r="G21" i="4"/>
  <c r="H14" i="4"/>
  <c r="G14" i="4"/>
  <c r="H12" i="4"/>
  <c r="H50" i="4" l="1"/>
  <c r="H51" i="4"/>
  <c r="DS54" i="4" l="1"/>
  <c r="DU54" i="4" s="1"/>
  <c r="DP54" i="4"/>
  <c r="DQ54" i="4" s="1"/>
  <c r="DM54" i="4"/>
  <c r="DO54" i="4" s="1"/>
  <c r="DJ54" i="4"/>
  <c r="DK54" i="4" s="1"/>
  <c r="DG54" i="4"/>
  <c r="DI54" i="4" s="1"/>
  <c r="DD54" i="4"/>
  <c r="DE54" i="4" s="1"/>
  <c r="DA54" i="4"/>
  <c r="DC54" i="4" s="1"/>
  <c r="CX54" i="4"/>
  <c r="CY54" i="4" s="1"/>
  <c r="CU54" i="4"/>
  <c r="CW54" i="4" s="1"/>
  <c r="CR54" i="4"/>
  <c r="CS54" i="4" s="1"/>
  <c r="CO54" i="4"/>
  <c r="CQ54" i="4" s="1"/>
  <c r="CL54" i="4"/>
  <c r="CN54" i="4" s="1"/>
  <c r="CI54" i="4"/>
  <c r="CK54" i="4" s="1"/>
  <c r="CF54" i="4"/>
  <c r="CG54" i="4" s="1"/>
  <c r="CC54" i="4"/>
  <c r="BZ54" i="4"/>
  <c r="CB54" i="4" s="1"/>
  <c r="BW54" i="4"/>
  <c r="BT54" i="4"/>
  <c r="BU54" i="4" s="1"/>
  <c r="BQ54" i="4"/>
  <c r="BS54" i="4" s="1"/>
  <c r="BN54" i="4"/>
  <c r="BO54" i="4" s="1"/>
  <c r="BK54" i="4"/>
  <c r="BM54" i="4" s="1"/>
  <c r="BH54" i="4"/>
  <c r="BI54" i="4" s="1"/>
  <c r="BE54" i="4"/>
  <c r="BG54" i="4" s="1"/>
  <c r="BB54" i="4"/>
  <c r="BD54" i="4" s="1"/>
  <c r="AY54" i="4"/>
  <c r="BA54" i="4" s="1"/>
  <c r="AV54" i="4"/>
  <c r="AW54" i="4" s="1"/>
  <c r="AS54" i="4"/>
  <c r="AU54" i="4" s="1"/>
  <c r="AP54" i="4"/>
  <c r="AR54" i="4" s="1"/>
  <c r="AM54" i="4"/>
  <c r="AO54" i="4" s="1"/>
  <c r="AJ54" i="4"/>
  <c r="AK54" i="4" s="1"/>
  <c r="AG54" i="4"/>
  <c r="AD54" i="4"/>
  <c r="AE54" i="4" s="1"/>
  <c r="AA54" i="4"/>
  <c r="X54" i="4"/>
  <c r="Z54" i="4" s="1"/>
  <c r="U54" i="4"/>
  <c r="W54" i="4" s="1"/>
  <c r="R54" i="4"/>
  <c r="S54" i="4" s="1"/>
  <c r="O54" i="4"/>
  <c r="Q54" i="4" s="1"/>
  <c r="L54" i="4"/>
  <c r="M54" i="4" s="1"/>
  <c r="I54" i="4"/>
  <c r="K54" i="4" s="1"/>
  <c r="DT54" i="4" l="1"/>
  <c r="AQ54" i="4"/>
  <c r="CM54" i="4"/>
  <c r="AF54" i="4"/>
  <c r="CZ54" i="4"/>
  <c r="BC54" i="4"/>
  <c r="CA54" i="4"/>
  <c r="T54" i="4"/>
  <c r="AC54" i="4"/>
  <c r="AI54" i="4"/>
  <c r="BP54" i="4"/>
  <c r="BY54" i="4"/>
  <c r="CE54" i="4"/>
  <c r="DL54" i="4"/>
  <c r="P54" i="4"/>
  <c r="AB54" i="4"/>
  <c r="AN54" i="4"/>
  <c r="AZ54" i="4"/>
  <c r="BL54" i="4"/>
  <c r="BX54" i="4"/>
  <c r="CJ54" i="4"/>
  <c r="CV54" i="4"/>
  <c r="DH54" i="4"/>
  <c r="Y54" i="4"/>
  <c r="J54" i="4"/>
  <c r="N54" i="4"/>
  <c r="V54" i="4"/>
  <c r="AH54" i="4"/>
  <c r="AL54" i="4"/>
  <c r="AT54" i="4"/>
  <c r="AX54" i="4"/>
  <c r="BF54" i="4"/>
  <c r="BJ54" i="4"/>
  <c r="BR54" i="4"/>
  <c r="BV54" i="4"/>
  <c r="CD54" i="4"/>
  <c r="CH54" i="4"/>
  <c r="CP54" i="4"/>
  <c r="CT54" i="4"/>
  <c r="DB54" i="4"/>
  <c r="DF54" i="4"/>
  <c r="DN54" i="4"/>
  <c r="DR54" i="4"/>
  <c r="DS18" i="4" l="1"/>
  <c r="DU18" i="4" s="1"/>
  <c r="DP18" i="4"/>
  <c r="DQ18" i="4" s="1"/>
  <c r="DM18" i="4"/>
  <c r="DN18" i="4" s="1"/>
  <c r="DJ18" i="4"/>
  <c r="DL18" i="4" s="1"/>
  <c r="DG18" i="4"/>
  <c r="DI18" i="4" s="1"/>
  <c r="DD18" i="4"/>
  <c r="DE18" i="4" s="1"/>
  <c r="DA18" i="4"/>
  <c r="DB18" i="4" s="1"/>
  <c r="CX18" i="4"/>
  <c r="CZ18" i="4" s="1"/>
  <c r="CU18" i="4"/>
  <c r="CW18" i="4" s="1"/>
  <c r="CR18" i="4"/>
  <c r="CS18" i="4" s="1"/>
  <c r="CO18" i="4"/>
  <c r="CP18" i="4" s="1"/>
  <c r="CL18" i="4"/>
  <c r="CN18" i="4" s="1"/>
  <c r="CI18" i="4"/>
  <c r="CK18" i="4" s="1"/>
  <c r="CF18" i="4"/>
  <c r="CG18" i="4" s="1"/>
  <c r="CC18" i="4"/>
  <c r="CD18" i="4" s="1"/>
  <c r="BZ18" i="4"/>
  <c r="CB18" i="4" s="1"/>
  <c r="BW18" i="4"/>
  <c r="BY18" i="4" s="1"/>
  <c r="BT18" i="4"/>
  <c r="BU18" i="4" s="1"/>
  <c r="BQ18" i="4"/>
  <c r="BR18" i="4" s="1"/>
  <c r="BN18" i="4"/>
  <c r="BP18" i="4" s="1"/>
  <c r="BK18" i="4"/>
  <c r="BM18" i="4" s="1"/>
  <c r="BH18" i="4"/>
  <c r="BI18" i="4" s="1"/>
  <c r="BE18" i="4"/>
  <c r="BG18" i="4" s="1"/>
  <c r="BB18" i="4"/>
  <c r="BD18" i="4" s="1"/>
  <c r="AY18" i="4"/>
  <c r="BA18" i="4" s="1"/>
  <c r="AV18" i="4"/>
  <c r="AW18" i="4" s="1"/>
  <c r="AS18" i="4"/>
  <c r="AU18" i="4" s="1"/>
  <c r="AP18" i="4"/>
  <c r="AR18" i="4" s="1"/>
  <c r="AM18" i="4"/>
  <c r="AO18" i="4" s="1"/>
  <c r="AJ18" i="4"/>
  <c r="AK18" i="4" s="1"/>
  <c r="AG18" i="4"/>
  <c r="AI18" i="4" s="1"/>
  <c r="AD18" i="4"/>
  <c r="AF18" i="4" s="1"/>
  <c r="AA18" i="4"/>
  <c r="AC18" i="4" s="1"/>
  <c r="X18" i="4"/>
  <c r="Y18" i="4" s="1"/>
  <c r="U18" i="4"/>
  <c r="W18" i="4" s="1"/>
  <c r="R18" i="4"/>
  <c r="T18" i="4" s="1"/>
  <c r="O18" i="4"/>
  <c r="Q18" i="4" s="1"/>
  <c r="L18" i="4"/>
  <c r="M18" i="4" s="1"/>
  <c r="I18" i="4"/>
  <c r="K18" i="4" s="1"/>
  <c r="CA18" i="4" l="1"/>
  <c r="CM18" i="4"/>
  <c r="DO18" i="4"/>
  <c r="CY18" i="4"/>
  <c r="BO18" i="4"/>
  <c r="DK18" i="4"/>
  <c r="J18" i="4"/>
  <c r="N18" i="4"/>
  <c r="V18" i="4"/>
  <c r="Z18" i="4"/>
  <c r="AH18" i="4"/>
  <c r="AL18" i="4"/>
  <c r="AT18" i="4"/>
  <c r="AX18" i="4"/>
  <c r="BF18" i="4"/>
  <c r="BJ18" i="4"/>
  <c r="BV18" i="4"/>
  <c r="CH18" i="4"/>
  <c r="CT18" i="4"/>
  <c r="DF18" i="4"/>
  <c r="DR18" i="4"/>
  <c r="S18" i="4"/>
  <c r="AE18" i="4"/>
  <c r="AQ18" i="4"/>
  <c r="BC18" i="4"/>
  <c r="BS18" i="4"/>
  <c r="CE18" i="4"/>
  <c r="CQ18" i="4"/>
  <c r="DC18" i="4"/>
  <c r="P18" i="4"/>
  <c r="AB18" i="4"/>
  <c r="AN18" i="4"/>
  <c r="AZ18" i="4"/>
  <c r="BL18" i="4"/>
  <c r="BX18" i="4"/>
  <c r="CJ18" i="4"/>
  <c r="CV18" i="4"/>
  <c r="DH18" i="4"/>
  <c r="DT18" i="4"/>
  <c r="F13" i="4" l="1"/>
  <c r="DM13" i="4" s="1"/>
  <c r="DN13" i="4" s="1"/>
  <c r="F11" i="4"/>
  <c r="DM11" i="4" s="1"/>
  <c r="DN11" i="4" s="1"/>
  <c r="DS11" i="4"/>
  <c r="DT11" i="4" s="1"/>
  <c r="AP11" i="4"/>
  <c r="AR11" i="4" s="1"/>
  <c r="AM11" i="4"/>
  <c r="AN11" i="4" s="1"/>
  <c r="AJ11" i="4"/>
  <c r="AL11" i="4" s="1"/>
  <c r="AG11" i="4"/>
  <c r="AH11" i="4" s="1"/>
  <c r="AD11" i="4"/>
  <c r="AF11" i="4" s="1"/>
  <c r="AA11" i="4"/>
  <c r="AB11" i="4" s="1"/>
  <c r="X11" i="4"/>
  <c r="Z11" i="4" s="1"/>
  <c r="U11" i="4"/>
  <c r="V11" i="4" s="1"/>
  <c r="R11" i="4"/>
  <c r="T11" i="4" s="1"/>
  <c r="O11" i="4"/>
  <c r="P11" i="4" s="1"/>
  <c r="L11" i="4"/>
  <c r="N11" i="4" s="1"/>
  <c r="I11" i="4"/>
  <c r="J11" i="4" s="1"/>
  <c r="DS13" i="4"/>
  <c r="DT13" i="4" s="1"/>
  <c r="DP13" i="4"/>
  <c r="CU13" i="4"/>
  <c r="CV13" i="4" s="1"/>
  <c r="CI13" i="4"/>
  <c r="CJ13" i="4" s="1"/>
  <c r="BW13" i="4"/>
  <c r="BX13" i="4" s="1"/>
  <c r="BK13" i="4"/>
  <c r="BL13" i="4" s="1"/>
  <c r="AY13" i="4"/>
  <c r="AZ13" i="4" s="1"/>
  <c r="AP13" i="4"/>
  <c r="AM13" i="4"/>
  <c r="AN13" i="4" s="1"/>
  <c r="AJ13" i="4"/>
  <c r="AG13" i="4"/>
  <c r="AH13" i="4" s="1"/>
  <c r="AD13" i="4"/>
  <c r="AA13" i="4"/>
  <c r="AB13" i="4" s="1"/>
  <c r="X13" i="4"/>
  <c r="U13" i="4"/>
  <c r="V13" i="4" s="1"/>
  <c r="R13" i="4"/>
  <c r="O13" i="4"/>
  <c r="P13" i="4" s="1"/>
  <c r="L13" i="4"/>
  <c r="I13" i="4"/>
  <c r="J13" i="4" s="1"/>
  <c r="BB13" i="4" l="1"/>
  <c r="BN13" i="4"/>
  <c r="BZ13" i="4"/>
  <c r="CA13" i="4" s="1"/>
  <c r="CL13" i="4"/>
  <c r="CM13" i="4" s="1"/>
  <c r="CX13" i="4"/>
  <c r="CY13" i="4" s="1"/>
  <c r="AS13" i="4"/>
  <c r="AT13" i="4" s="1"/>
  <c r="BE13" i="4"/>
  <c r="BF13" i="4" s="1"/>
  <c r="BQ13" i="4"/>
  <c r="BR13" i="4" s="1"/>
  <c r="CC13" i="4"/>
  <c r="CD13" i="4" s="1"/>
  <c r="CO13" i="4"/>
  <c r="CP13" i="4" s="1"/>
  <c r="DD13" i="4"/>
  <c r="DE13" i="4" s="1"/>
  <c r="AV13" i="4"/>
  <c r="AW13" i="4" s="1"/>
  <c r="BH13" i="4"/>
  <c r="BI13" i="4" s="1"/>
  <c r="BT13" i="4"/>
  <c r="BU13" i="4" s="1"/>
  <c r="CF13" i="4"/>
  <c r="CG13" i="4" s="1"/>
  <c r="CR13" i="4"/>
  <c r="DG13" i="4"/>
  <c r="DH13" i="4" s="1"/>
  <c r="DJ13" i="4"/>
  <c r="CR11" i="4"/>
  <c r="CT11" i="4" s="1"/>
  <c r="DA13" i="4"/>
  <c r="DB13" i="4" s="1"/>
  <c r="BH11" i="4"/>
  <c r="BJ11" i="4" s="1"/>
  <c r="BB11" i="4"/>
  <c r="BD11" i="4" s="1"/>
  <c r="CL11" i="4"/>
  <c r="CN11" i="4" s="1"/>
  <c r="AQ13" i="4"/>
  <c r="AV11" i="4"/>
  <c r="AX11" i="4" s="1"/>
  <c r="CF11" i="4"/>
  <c r="CH11" i="4" s="1"/>
  <c r="DP11" i="4"/>
  <c r="DR11" i="4" s="1"/>
  <c r="AE13" i="4"/>
  <c r="BN11" i="4"/>
  <c r="BP11" i="4" s="1"/>
  <c r="CX11" i="4"/>
  <c r="CZ11" i="4" s="1"/>
  <c r="S13" i="4"/>
  <c r="BT11" i="4"/>
  <c r="BV11" i="4" s="1"/>
  <c r="DD11" i="4"/>
  <c r="DF11" i="4" s="1"/>
  <c r="BZ11" i="4"/>
  <c r="CB11" i="4" s="1"/>
  <c r="DJ11" i="4"/>
  <c r="DL11" i="4" s="1"/>
  <c r="DQ13" i="4"/>
  <c r="M13" i="4"/>
  <c r="Y13" i="4"/>
  <c r="AK13" i="4"/>
  <c r="BC13" i="4"/>
  <c r="BO13" i="4"/>
  <c r="DK13" i="4"/>
  <c r="AS11" i="4"/>
  <c r="AT11" i="4" s="1"/>
  <c r="AY11" i="4"/>
  <c r="AZ11" i="4" s="1"/>
  <c r="BE11" i="4"/>
  <c r="BF11" i="4" s="1"/>
  <c r="BK11" i="4"/>
  <c r="BL11" i="4" s="1"/>
  <c r="BQ11" i="4"/>
  <c r="BR11" i="4" s="1"/>
  <c r="BW11" i="4"/>
  <c r="BX11" i="4" s="1"/>
  <c r="CC11" i="4"/>
  <c r="CD11" i="4" s="1"/>
  <c r="CI11" i="4"/>
  <c r="CJ11" i="4" s="1"/>
  <c r="CO11" i="4"/>
  <c r="CP11" i="4" s="1"/>
  <c r="CU11" i="4"/>
  <c r="CV11" i="4" s="1"/>
  <c r="DA11" i="4"/>
  <c r="DB11" i="4" s="1"/>
  <c r="DG11" i="4"/>
  <c r="DH11" i="4" s="1"/>
  <c r="Y11" i="4"/>
  <c r="M11" i="4"/>
  <c r="AK11" i="4"/>
  <c r="S11" i="4"/>
  <c r="AE11" i="4"/>
  <c r="AQ11" i="4"/>
  <c r="CS11" i="4"/>
  <c r="K11" i="4"/>
  <c r="Q11" i="4"/>
  <c r="W11" i="4"/>
  <c r="AC11" i="4"/>
  <c r="AI11" i="4"/>
  <c r="AO11" i="4"/>
  <c r="BA11" i="4"/>
  <c r="DI11" i="4"/>
  <c r="DO11" i="4"/>
  <c r="DU11" i="4"/>
  <c r="AU11" i="4" l="1"/>
  <c r="BI11" i="4"/>
  <c r="CG11" i="4"/>
  <c r="DK11" i="4"/>
  <c r="CS13" i="4"/>
  <c r="BY11" i="4"/>
  <c r="CK11" i="4"/>
  <c r="BC11" i="4"/>
  <c r="CY11" i="4"/>
  <c r="BM11" i="4"/>
  <c r="DQ11" i="4"/>
  <c r="CM11" i="4"/>
  <c r="BS11" i="4"/>
  <c r="BU11" i="4"/>
  <c r="BG11" i="4"/>
  <c r="AW11" i="4"/>
  <c r="BO11" i="4"/>
  <c r="DE11" i="4"/>
  <c r="CW11" i="4"/>
  <c r="CA11" i="4"/>
  <c r="DC11" i="4"/>
  <c r="CQ11" i="4"/>
  <c r="CE11" i="4"/>
  <c r="DS58" i="4" l="1"/>
  <c r="DP58" i="4"/>
  <c r="DM58" i="4"/>
  <c r="DJ58" i="4"/>
  <c r="DG58" i="4"/>
  <c r="DD58" i="4"/>
  <c r="DA58" i="4"/>
  <c r="CX58" i="4"/>
  <c r="CU58" i="4"/>
  <c r="CR58" i="4"/>
  <c r="CO58" i="4"/>
  <c r="CL58" i="4"/>
  <c r="CI58" i="4"/>
  <c r="CF58" i="4"/>
  <c r="CC58" i="4"/>
  <c r="BZ58" i="4"/>
  <c r="BW58" i="4"/>
  <c r="BT58" i="4"/>
  <c r="BQ58" i="4"/>
  <c r="BN58" i="4"/>
  <c r="BK58" i="4"/>
  <c r="BH58" i="4"/>
  <c r="BE58" i="4"/>
  <c r="BB58" i="4"/>
  <c r="AY58" i="4"/>
  <c r="AV58" i="4"/>
  <c r="AS58" i="4"/>
  <c r="AP58" i="4"/>
  <c r="AM58" i="4"/>
  <c r="AJ58" i="4"/>
  <c r="AG58" i="4"/>
  <c r="AD58" i="4"/>
  <c r="AA58" i="4"/>
  <c r="X58" i="4"/>
  <c r="U58" i="4"/>
  <c r="R58" i="4"/>
  <c r="O58" i="4"/>
  <c r="L58" i="4"/>
  <c r="I58" i="4"/>
  <c r="DS65" i="4" l="1"/>
  <c r="DU65" i="4" s="1"/>
  <c r="DP65" i="4"/>
  <c r="DR65" i="4" s="1"/>
  <c r="DM65" i="4"/>
  <c r="DN65" i="4" s="1"/>
  <c r="DJ65" i="4"/>
  <c r="DL65" i="4" s="1"/>
  <c r="DG65" i="4"/>
  <c r="DI65" i="4" s="1"/>
  <c r="DD65" i="4"/>
  <c r="DF65" i="4" s="1"/>
  <c r="DA65" i="4"/>
  <c r="DB65" i="4" s="1"/>
  <c r="CX65" i="4"/>
  <c r="CZ65" i="4" s="1"/>
  <c r="CU65" i="4"/>
  <c r="CW65" i="4" s="1"/>
  <c r="CR65" i="4"/>
  <c r="CT65" i="4" s="1"/>
  <c r="CO65" i="4"/>
  <c r="CP65" i="4" s="1"/>
  <c r="CL65" i="4"/>
  <c r="CN65" i="4" s="1"/>
  <c r="CI65" i="4"/>
  <c r="CK65" i="4" s="1"/>
  <c r="CF65" i="4"/>
  <c r="CH65" i="4" s="1"/>
  <c r="CC65" i="4"/>
  <c r="CD65" i="4" s="1"/>
  <c r="BZ65" i="4"/>
  <c r="CB65" i="4" s="1"/>
  <c r="BW65" i="4"/>
  <c r="BY65" i="4" s="1"/>
  <c r="BT65" i="4"/>
  <c r="BV65" i="4" s="1"/>
  <c r="BQ65" i="4"/>
  <c r="BR65" i="4" s="1"/>
  <c r="BN65" i="4"/>
  <c r="BP65" i="4" s="1"/>
  <c r="BK65" i="4"/>
  <c r="BM65" i="4" s="1"/>
  <c r="BH65" i="4"/>
  <c r="BJ65" i="4" s="1"/>
  <c r="BE65" i="4"/>
  <c r="BF65" i="4" s="1"/>
  <c r="BB65" i="4"/>
  <c r="BD65" i="4" s="1"/>
  <c r="AY65" i="4"/>
  <c r="BA65" i="4" s="1"/>
  <c r="AV65" i="4"/>
  <c r="AX65" i="4" s="1"/>
  <c r="AS65" i="4"/>
  <c r="AT65" i="4" s="1"/>
  <c r="AP65" i="4"/>
  <c r="AR65" i="4" s="1"/>
  <c r="AM65" i="4"/>
  <c r="AO65" i="4" s="1"/>
  <c r="AJ65" i="4"/>
  <c r="AL65" i="4" s="1"/>
  <c r="AG65" i="4"/>
  <c r="AH65" i="4" s="1"/>
  <c r="AD65" i="4"/>
  <c r="AF65" i="4" s="1"/>
  <c r="AA65" i="4"/>
  <c r="AC65" i="4" s="1"/>
  <c r="X65" i="4"/>
  <c r="Z65" i="4" s="1"/>
  <c r="U65" i="4"/>
  <c r="V65" i="4" s="1"/>
  <c r="R65" i="4"/>
  <c r="T65" i="4" s="1"/>
  <c r="O65" i="4"/>
  <c r="Q65" i="4" s="1"/>
  <c r="L65" i="4"/>
  <c r="N65" i="4" s="1"/>
  <c r="I65" i="4"/>
  <c r="J65" i="4" s="1"/>
  <c r="DS64" i="4"/>
  <c r="DU64" i="4" s="1"/>
  <c r="DP64" i="4"/>
  <c r="DR64" i="4" s="1"/>
  <c r="DM64" i="4"/>
  <c r="DO64" i="4" s="1"/>
  <c r="DJ64" i="4"/>
  <c r="DK64" i="4" s="1"/>
  <c r="DG64" i="4"/>
  <c r="DI64" i="4" s="1"/>
  <c r="DD64" i="4"/>
  <c r="DF64" i="4" s="1"/>
  <c r="DA64" i="4"/>
  <c r="DB64" i="4" s="1"/>
  <c r="CX64" i="4"/>
  <c r="CY64" i="4" s="1"/>
  <c r="CU64" i="4"/>
  <c r="CW64" i="4" s="1"/>
  <c r="CR64" i="4"/>
  <c r="CT64" i="4" s="1"/>
  <c r="CO64" i="4"/>
  <c r="CP64" i="4" s="1"/>
  <c r="CL64" i="4"/>
  <c r="CM64" i="4" s="1"/>
  <c r="CI64" i="4"/>
  <c r="CK64" i="4" s="1"/>
  <c r="CF64" i="4"/>
  <c r="CH64" i="4" s="1"/>
  <c r="CC64" i="4"/>
  <c r="CE64" i="4" s="1"/>
  <c r="BZ64" i="4"/>
  <c r="CA64" i="4" s="1"/>
  <c r="BW64" i="4"/>
  <c r="BY64" i="4" s="1"/>
  <c r="BT64" i="4"/>
  <c r="BV64" i="4" s="1"/>
  <c r="BQ64" i="4"/>
  <c r="BS64" i="4" s="1"/>
  <c r="BN64" i="4"/>
  <c r="BO64" i="4" s="1"/>
  <c r="BK64" i="4"/>
  <c r="BM64" i="4" s="1"/>
  <c r="BH64" i="4"/>
  <c r="BJ64" i="4" s="1"/>
  <c r="BE64" i="4"/>
  <c r="BG64" i="4" s="1"/>
  <c r="BB64" i="4"/>
  <c r="BC64" i="4" s="1"/>
  <c r="AY64" i="4"/>
  <c r="BA64" i="4" s="1"/>
  <c r="AV64" i="4"/>
  <c r="AX64" i="4" s="1"/>
  <c r="AS64" i="4"/>
  <c r="AU64" i="4" s="1"/>
  <c r="AP64" i="4"/>
  <c r="AQ64" i="4" s="1"/>
  <c r="AM64" i="4"/>
  <c r="AO64" i="4" s="1"/>
  <c r="AJ64" i="4"/>
  <c r="AL64" i="4" s="1"/>
  <c r="AG64" i="4"/>
  <c r="AI64" i="4" s="1"/>
  <c r="AD64" i="4"/>
  <c r="AE64" i="4" s="1"/>
  <c r="AA64" i="4"/>
  <c r="AC64" i="4" s="1"/>
  <c r="X64" i="4"/>
  <c r="Z64" i="4" s="1"/>
  <c r="U64" i="4"/>
  <c r="W64" i="4" s="1"/>
  <c r="R64" i="4"/>
  <c r="S64" i="4" s="1"/>
  <c r="O64" i="4"/>
  <c r="Q64" i="4" s="1"/>
  <c r="L64" i="4"/>
  <c r="N64" i="4" s="1"/>
  <c r="I64" i="4"/>
  <c r="K64" i="4" s="1"/>
  <c r="DS63" i="4"/>
  <c r="DU63" i="4" s="1"/>
  <c r="DP63" i="4"/>
  <c r="DQ63" i="4" s="1"/>
  <c r="DM63" i="4"/>
  <c r="DO63" i="4" s="1"/>
  <c r="DJ63" i="4"/>
  <c r="DL63" i="4" s="1"/>
  <c r="DG63" i="4"/>
  <c r="DI63" i="4" s="1"/>
  <c r="DD63" i="4"/>
  <c r="DE63" i="4" s="1"/>
  <c r="DA63" i="4"/>
  <c r="DC63" i="4" s="1"/>
  <c r="CX63" i="4"/>
  <c r="CZ63" i="4" s="1"/>
  <c r="CU63" i="4"/>
  <c r="CW63" i="4" s="1"/>
  <c r="CR63" i="4"/>
  <c r="CS63" i="4" s="1"/>
  <c r="CO63" i="4"/>
  <c r="CQ63" i="4" s="1"/>
  <c r="CL63" i="4"/>
  <c r="CN63" i="4" s="1"/>
  <c r="CI63" i="4"/>
  <c r="CK63" i="4" s="1"/>
  <c r="CF63" i="4"/>
  <c r="CG63" i="4" s="1"/>
  <c r="CC63" i="4"/>
  <c r="CE63" i="4" s="1"/>
  <c r="BZ63" i="4"/>
  <c r="CB63" i="4" s="1"/>
  <c r="BW63" i="4"/>
  <c r="BY63" i="4" s="1"/>
  <c r="BT63" i="4"/>
  <c r="BU63" i="4" s="1"/>
  <c r="BQ63" i="4"/>
  <c r="BS63" i="4" s="1"/>
  <c r="BN63" i="4"/>
  <c r="BP63" i="4" s="1"/>
  <c r="BK63" i="4"/>
  <c r="BM63" i="4" s="1"/>
  <c r="BH63" i="4"/>
  <c r="BI63" i="4" s="1"/>
  <c r="BE63" i="4"/>
  <c r="BG63" i="4" s="1"/>
  <c r="BB63" i="4"/>
  <c r="BD63" i="4" s="1"/>
  <c r="AY63" i="4"/>
  <c r="BA63" i="4" s="1"/>
  <c r="AV63" i="4"/>
  <c r="AW63" i="4" s="1"/>
  <c r="AS63" i="4"/>
  <c r="AU63" i="4" s="1"/>
  <c r="AP63" i="4"/>
  <c r="AR63" i="4" s="1"/>
  <c r="AM63" i="4"/>
  <c r="AO63" i="4" s="1"/>
  <c r="AJ63" i="4"/>
  <c r="AK63" i="4" s="1"/>
  <c r="AG63" i="4"/>
  <c r="AI63" i="4" s="1"/>
  <c r="AD63" i="4"/>
  <c r="AF63" i="4" s="1"/>
  <c r="AA63" i="4"/>
  <c r="AC63" i="4" s="1"/>
  <c r="X63" i="4"/>
  <c r="Y63" i="4" s="1"/>
  <c r="U63" i="4"/>
  <c r="W63" i="4" s="1"/>
  <c r="R63" i="4"/>
  <c r="T63" i="4" s="1"/>
  <c r="O63" i="4"/>
  <c r="Q63" i="4" s="1"/>
  <c r="L63" i="4"/>
  <c r="M63" i="4" s="1"/>
  <c r="I63" i="4"/>
  <c r="K63" i="4" s="1"/>
  <c r="DC64" i="4" l="1"/>
  <c r="DQ65" i="4"/>
  <c r="K65" i="4"/>
  <c r="CQ65" i="4"/>
  <c r="BS65" i="4"/>
  <c r="CQ64" i="4"/>
  <c r="BL63" i="4"/>
  <c r="CJ63" i="4"/>
  <c r="V63" i="4"/>
  <c r="AZ63" i="4"/>
  <c r="BJ63" i="4"/>
  <c r="AH63" i="4"/>
  <c r="J63" i="4"/>
  <c r="P63" i="4"/>
  <c r="AN63" i="4"/>
  <c r="DH63" i="4"/>
  <c r="N63" i="4"/>
  <c r="AB63" i="4"/>
  <c r="CD63" i="4"/>
  <c r="CV63" i="4"/>
  <c r="DF63" i="4"/>
  <c r="AX63" i="4"/>
  <c r="BR63" i="4"/>
  <c r="BX63" i="4"/>
  <c r="CT63" i="4"/>
  <c r="DN63" i="4"/>
  <c r="DT63" i="4"/>
  <c r="Z63" i="4"/>
  <c r="AL63" i="4"/>
  <c r="BF63" i="4"/>
  <c r="CH63" i="4"/>
  <c r="DB63" i="4"/>
  <c r="AT63" i="4"/>
  <c r="BV63" i="4"/>
  <c r="CP63" i="4"/>
  <c r="DR63" i="4"/>
  <c r="CZ64" i="4"/>
  <c r="CN64" i="4"/>
  <c r="DT64" i="4"/>
  <c r="AZ64" i="4"/>
  <c r="BF64" i="4"/>
  <c r="CB64" i="4"/>
  <c r="DL64" i="4"/>
  <c r="BD64" i="4"/>
  <c r="CV64" i="4"/>
  <c r="DH64" i="4"/>
  <c r="DN64" i="4"/>
  <c r="J64" i="4"/>
  <c r="P64" i="4"/>
  <c r="V64" i="4"/>
  <c r="AB64" i="4"/>
  <c r="AH64" i="4"/>
  <c r="AN64" i="4"/>
  <c r="AT64" i="4"/>
  <c r="BP64" i="4"/>
  <c r="BX64" i="4"/>
  <c r="CD64" i="4"/>
  <c r="CJ64" i="4"/>
  <c r="T64" i="4"/>
  <c r="AF64" i="4"/>
  <c r="AR64" i="4"/>
  <c r="BL64" i="4"/>
  <c r="BR64" i="4"/>
  <c r="W65" i="4"/>
  <c r="DC65" i="4"/>
  <c r="DK65" i="4"/>
  <c r="CE65" i="4"/>
  <c r="M65" i="4"/>
  <c r="S65" i="4"/>
  <c r="Y65" i="4"/>
  <c r="AE65" i="4"/>
  <c r="AK65" i="4"/>
  <c r="AQ65" i="4"/>
  <c r="AW65" i="4"/>
  <c r="BC65" i="4"/>
  <c r="BI65" i="4"/>
  <c r="BO65" i="4"/>
  <c r="BU65" i="4"/>
  <c r="CA65" i="4"/>
  <c r="CG65" i="4"/>
  <c r="CM65" i="4"/>
  <c r="CS65" i="4"/>
  <c r="CY65" i="4"/>
  <c r="DE65" i="4"/>
  <c r="DO65" i="4"/>
  <c r="AI65" i="4"/>
  <c r="AU65" i="4"/>
  <c r="BG65" i="4"/>
  <c r="M64" i="4"/>
  <c r="Y64" i="4"/>
  <c r="AK64" i="4"/>
  <c r="AW64" i="4"/>
  <c r="BI64" i="4"/>
  <c r="BU64" i="4"/>
  <c r="CG64" i="4"/>
  <c r="CS64" i="4"/>
  <c r="DE64" i="4"/>
  <c r="DQ64" i="4"/>
  <c r="P65" i="4"/>
  <c r="AB65" i="4"/>
  <c r="AN65" i="4"/>
  <c r="AZ65" i="4"/>
  <c r="BL65" i="4"/>
  <c r="BX65" i="4"/>
  <c r="CJ65" i="4"/>
  <c r="CV65" i="4"/>
  <c r="DH65" i="4"/>
  <c r="DT65" i="4"/>
  <c r="S63" i="4"/>
  <c r="AE63" i="4"/>
  <c r="AQ63" i="4"/>
  <c r="BC63" i="4"/>
  <c r="BO63" i="4"/>
  <c r="CA63" i="4"/>
  <c r="CM63" i="4"/>
  <c r="CY63" i="4"/>
  <c r="DK63" i="4"/>
  <c r="DS48" i="4" l="1"/>
  <c r="DP48" i="4"/>
  <c r="DM48" i="4"/>
  <c r="DJ48" i="4"/>
  <c r="DK48" i="4" s="1"/>
  <c r="DG48" i="4"/>
  <c r="DD48" i="4"/>
  <c r="DE48" i="4" s="1"/>
  <c r="DA48" i="4"/>
  <c r="DB48" i="4" s="1"/>
  <c r="CX48" i="4"/>
  <c r="CU48" i="4"/>
  <c r="CR48" i="4"/>
  <c r="CO48" i="4"/>
  <c r="CP48" i="4" s="1"/>
  <c r="CL48" i="4"/>
  <c r="CI48" i="4"/>
  <c r="CF48" i="4"/>
  <c r="CC48" i="4"/>
  <c r="BZ48" i="4"/>
  <c r="BW48" i="4"/>
  <c r="BT48" i="4"/>
  <c r="BQ48" i="4"/>
  <c r="BR48" i="4" s="1"/>
  <c r="BN48" i="4"/>
  <c r="BO48" i="4" s="1"/>
  <c r="BK48" i="4"/>
  <c r="BH48" i="4"/>
  <c r="BI48" i="4" s="1"/>
  <c r="BE48" i="4"/>
  <c r="BB48" i="4"/>
  <c r="AY48" i="4"/>
  <c r="AV48" i="4"/>
  <c r="AW48" i="4" s="1"/>
  <c r="AS48" i="4"/>
  <c r="AP48" i="4"/>
  <c r="AQ48" i="4" s="1"/>
  <c r="AM48" i="4"/>
  <c r="AJ48" i="4"/>
  <c r="AK48" i="4" s="1"/>
  <c r="AG48" i="4"/>
  <c r="AD48" i="4"/>
  <c r="AE48" i="4" s="1"/>
  <c r="AA48" i="4"/>
  <c r="X48" i="4"/>
  <c r="Y48" i="4" s="1"/>
  <c r="U48" i="4"/>
  <c r="V48" i="4" s="1"/>
  <c r="R48" i="4"/>
  <c r="S48" i="4" s="1"/>
  <c r="O48" i="4"/>
  <c r="L48" i="4"/>
  <c r="I48" i="4"/>
  <c r="J48" i="4" s="1"/>
  <c r="DN48" i="4" l="1"/>
  <c r="M48" i="4"/>
  <c r="BU48" i="4"/>
  <c r="CG48" i="4"/>
  <c r="CS48" i="4"/>
  <c r="DQ48" i="4"/>
  <c r="BF48" i="4"/>
  <c r="AT48" i="4"/>
  <c r="AH48" i="4"/>
  <c r="CD48" i="4"/>
  <c r="BC48" i="4"/>
  <c r="CA48" i="4"/>
  <c r="CM48" i="4"/>
  <c r="CY48" i="4"/>
  <c r="P48" i="4"/>
  <c r="AB48" i="4"/>
  <c r="AN48" i="4"/>
  <c r="AZ48" i="4"/>
  <c r="BL48" i="4"/>
  <c r="BX48" i="4"/>
  <c r="CJ48" i="4"/>
  <c r="CV48" i="4"/>
  <c r="DH48" i="4"/>
  <c r="DT48" i="4"/>
  <c r="DS56" i="4"/>
  <c r="DP56" i="4"/>
  <c r="DM56" i="4"/>
  <c r="DN56" i="4" s="1"/>
  <c r="DJ56" i="4"/>
  <c r="DG56" i="4"/>
  <c r="DD56" i="4"/>
  <c r="DA56" i="4"/>
  <c r="DB56" i="4" s="1"/>
  <c r="CX56" i="4"/>
  <c r="CU56" i="4"/>
  <c r="CR56" i="4"/>
  <c r="CO56" i="4"/>
  <c r="CP56" i="4" s="1"/>
  <c r="CL56" i="4"/>
  <c r="CM56" i="4" s="1"/>
  <c r="CI56" i="4"/>
  <c r="CF56" i="4"/>
  <c r="CC56" i="4"/>
  <c r="BZ56" i="4"/>
  <c r="BW56" i="4"/>
  <c r="BT56" i="4"/>
  <c r="BQ56" i="4"/>
  <c r="BR56" i="4" s="1"/>
  <c r="BN56" i="4"/>
  <c r="BO56" i="4" s="1"/>
  <c r="BK56" i="4"/>
  <c r="BH56" i="4"/>
  <c r="BE56" i="4"/>
  <c r="BF56" i="4" s="1"/>
  <c r="BB56" i="4"/>
  <c r="BC56" i="4" s="1"/>
  <c r="AY56" i="4"/>
  <c r="AV56" i="4"/>
  <c r="AS56" i="4"/>
  <c r="AT56" i="4" s="1"/>
  <c r="AP56" i="4"/>
  <c r="AM56" i="4"/>
  <c r="AJ56" i="4"/>
  <c r="AG56" i="4"/>
  <c r="AD56" i="4"/>
  <c r="AE56" i="4" s="1"/>
  <c r="AA56" i="4"/>
  <c r="X56" i="4"/>
  <c r="U56" i="4"/>
  <c r="V56" i="4" s="1"/>
  <c r="R56" i="4"/>
  <c r="O56" i="4"/>
  <c r="L56" i="4"/>
  <c r="I56" i="4"/>
  <c r="J56" i="4" s="1"/>
  <c r="DS55" i="4"/>
  <c r="DU55" i="4" s="1"/>
  <c r="DP55" i="4"/>
  <c r="DR55" i="4" s="1"/>
  <c r="DM55" i="4"/>
  <c r="DN55" i="4" s="1"/>
  <c r="DJ55" i="4"/>
  <c r="DL55" i="4" s="1"/>
  <c r="DG55" i="4"/>
  <c r="DH55" i="4" s="1"/>
  <c r="DD55" i="4"/>
  <c r="DE55" i="4" s="1"/>
  <c r="DA55" i="4"/>
  <c r="DB55" i="4" s="1"/>
  <c r="CX55" i="4"/>
  <c r="CZ55" i="4" s="1"/>
  <c r="CU55" i="4"/>
  <c r="CV55" i="4" s="1"/>
  <c r="CR55" i="4"/>
  <c r="CT55" i="4" s="1"/>
  <c r="CO55" i="4"/>
  <c r="CQ55" i="4" s="1"/>
  <c r="CL55" i="4"/>
  <c r="CN55" i="4" s="1"/>
  <c r="CI55" i="4"/>
  <c r="CJ55" i="4" s="1"/>
  <c r="CF55" i="4"/>
  <c r="CG55" i="4" s="1"/>
  <c r="CC55" i="4"/>
  <c r="CE55" i="4" s="1"/>
  <c r="BZ55" i="4"/>
  <c r="CB55" i="4" s="1"/>
  <c r="BW55" i="4"/>
  <c r="BX55" i="4" s="1"/>
  <c r="BT55" i="4"/>
  <c r="BU55" i="4" s="1"/>
  <c r="BQ55" i="4"/>
  <c r="BR55" i="4" s="1"/>
  <c r="BN55" i="4"/>
  <c r="BP55" i="4" s="1"/>
  <c r="BK55" i="4"/>
  <c r="BL55" i="4" s="1"/>
  <c r="BH55" i="4"/>
  <c r="BI55" i="4" s="1"/>
  <c r="BE55" i="4"/>
  <c r="BG55" i="4" s="1"/>
  <c r="BB55" i="4"/>
  <c r="BD55" i="4" s="1"/>
  <c r="AY55" i="4"/>
  <c r="AZ55" i="4" s="1"/>
  <c r="AV55" i="4"/>
  <c r="AX55" i="4" s="1"/>
  <c r="AS55" i="4"/>
  <c r="AU55" i="4" s="1"/>
  <c r="AP55" i="4"/>
  <c r="AR55" i="4" s="1"/>
  <c r="AM55" i="4"/>
  <c r="AN55" i="4" s="1"/>
  <c r="AJ55" i="4"/>
  <c r="AK55" i="4" s="1"/>
  <c r="AG55" i="4"/>
  <c r="AH55" i="4" s="1"/>
  <c r="AD55" i="4"/>
  <c r="AF55" i="4" s="1"/>
  <c r="AA55" i="4"/>
  <c r="AB55" i="4" s="1"/>
  <c r="X55" i="4"/>
  <c r="Y55" i="4" s="1"/>
  <c r="U55" i="4"/>
  <c r="V55" i="4" s="1"/>
  <c r="R55" i="4"/>
  <c r="T55" i="4" s="1"/>
  <c r="O55" i="4"/>
  <c r="P55" i="4" s="1"/>
  <c r="L55" i="4"/>
  <c r="M55" i="4" s="1"/>
  <c r="I55" i="4"/>
  <c r="K55" i="4" s="1"/>
  <c r="DT55" i="4" l="1"/>
  <c r="DQ56" i="4"/>
  <c r="Z55" i="4"/>
  <c r="CH55" i="4"/>
  <c r="BY55" i="4"/>
  <c r="BV55" i="4"/>
  <c r="AL55" i="4"/>
  <c r="DI55" i="4"/>
  <c r="DQ55" i="4"/>
  <c r="Q55" i="4"/>
  <c r="BM55" i="4"/>
  <c r="N55" i="4"/>
  <c r="AO55" i="4"/>
  <c r="AW55" i="4"/>
  <c r="BJ55" i="4"/>
  <c r="CK55" i="4"/>
  <c r="CS55" i="4"/>
  <c r="DF55" i="4"/>
  <c r="BA55" i="4"/>
  <c r="CW55" i="4"/>
  <c r="AC55" i="4"/>
  <c r="AH56" i="4"/>
  <c r="CD56" i="4"/>
  <c r="J55" i="4"/>
  <c r="AT55" i="4"/>
  <c r="BF55" i="4"/>
  <c r="CD55" i="4"/>
  <c r="CP55" i="4"/>
  <c r="S56" i="4"/>
  <c r="AQ56" i="4"/>
  <c r="CA56" i="4"/>
  <c r="CY56" i="4"/>
  <c r="DK56" i="4"/>
  <c r="W55" i="4"/>
  <c r="AE55" i="4"/>
  <c r="AI55" i="4"/>
  <c r="AQ55" i="4"/>
  <c r="BC55" i="4"/>
  <c r="BO55" i="4"/>
  <c r="BS55" i="4"/>
  <c r="CA55" i="4"/>
  <c r="CM55" i="4"/>
  <c r="CY55" i="4"/>
  <c r="DC55" i="4"/>
  <c r="DK55" i="4"/>
  <c r="DO55" i="4"/>
  <c r="P56" i="4"/>
  <c r="AB56" i="4"/>
  <c r="AN56" i="4"/>
  <c r="AZ56" i="4"/>
  <c r="BL56" i="4"/>
  <c r="BX56" i="4"/>
  <c r="CJ56" i="4"/>
  <c r="CV56" i="4"/>
  <c r="DH56" i="4"/>
  <c r="DT56" i="4"/>
  <c r="S55" i="4"/>
  <c r="M56" i="4"/>
  <c r="Y56" i="4"/>
  <c r="AK56" i="4"/>
  <c r="AW56" i="4"/>
  <c r="BI56" i="4"/>
  <c r="BU56" i="4"/>
  <c r="CG56" i="4"/>
  <c r="CS56" i="4"/>
  <c r="DE56" i="4"/>
  <c r="DA51" i="4" l="1"/>
  <c r="DB51" i="4" s="1"/>
  <c r="BB51" i="4"/>
  <c r="BC51" i="4" s="1"/>
  <c r="AD51" i="4"/>
  <c r="AJ51" i="4"/>
  <c r="AK51" i="4" s="1"/>
  <c r="L51" i="4"/>
  <c r="M51" i="4" s="1"/>
  <c r="AV51" i="4"/>
  <c r="AW51" i="4" s="1"/>
  <c r="X51" i="4"/>
  <c r="Y51" i="4" s="1"/>
  <c r="BH51" i="4"/>
  <c r="BI51" i="4" s="1"/>
  <c r="DJ51" i="4"/>
  <c r="DK51" i="4" s="1"/>
  <c r="CC51" i="4"/>
  <c r="CD51" i="4" s="1"/>
  <c r="R51" i="4"/>
  <c r="S51" i="4" s="1"/>
  <c r="AP51" i="4"/>
  <c r="AQ51" i="4" s="1"/>
  <c r="BN51" i="4"/>
  <c r="BO51" i="4" s="1"/>
  <c r="BT51" i="4"/>
  <c r="BU51" i="4" s="1"/>
  <c r="CO51" i="4"/>
  <c r="CP51" i="4" s="1"/>
  <c r="DG51" i="4"/>
  <c r="DH51" i="4" s="1"/>
  <c r="O51" i="4"/>
  <c r="P51" i="4" s="1"/>
  <c r="AA51" i="4"/>
  <c r="AB51" i="4" s="1"/>
  <c r="AM51" i="4"/>
  <c r="AN51" i="4" s="1"/>
  <c r="AY51" i="4"/>
  <c r="AZ51" i="4" s="1"/>
  <c r="BK51" i="4"/>
  <c r="BL51" i="4" s="1"/>
  <c r="BW51" i="4"/>
  <c r="BX51" i="4" s="1"/>
  <c r="CR51" i="4"/>
  <c r="CS51" i="4" s="1"/>
  <c r="DP51" i="4"/>
  <c r="DQ51" i="4" s="1"/>
  <c r="I51" i="4"/>
  <c r="J51" i="4" s="1"/>
  <c r="U51" i="4"/>
  <c r="V51" i="4" s="1"/>
  <c r="AG51" i="4"/>
  <c r="AH51" i="4" s="1"/>
  <c r="AS51" i="4"/>
  <c r="AT51" i="4" s="1"/>
  <c r="BE51" i="4"/>
  <c r="BF51" i="4" s="1"/>
  <c r="BQ51" i="4"/>
  <c r="BR51" i="4" s="1"/>
  <c r="CI51" i="4"/>
  <c r="CJ51" i="4" s="1"/>
  <c r="DD51" i="4"/>
  <c r="DE51" i="4" s="1"/>
  <c r="DM51" i="4"/>
  <c r="DN51" i="4" s="1"/>
  <c r="DS51" i="4"/>
  <c r="DT51" i="4" s="1"/>
  <c r="AE51" i="4"/>
  <c r="CF51" i="4"/>
  <c r="CU51" i="4"/>
  <c r="CV51" i="4" s="1"/>
  <c r="BZ51" i="4"/>
  <c r="CL51" i="4"/>
  <c r="CX51" i="4"/>
  <c r="DS50" i="4"/>
  <c r="DT50" i="4" s="1"/>
  <c r="DP50" i="4"/>
  <c r="DQ50" i="4" s="1"/>
  <c r="DM50" i="4"/>
  <c r="DJ50" i="4"/>
  <c r="DG50" i="4"/>
  <c r="DH50" i="4" s="1"/>
  <c r="DD50" i="4"/>
  <c r="DA50" i="4"/>
  <c r="DB50" i="4" s="1"/>
  <c r="CX50" i="4"/>
  <c r="CU50" i="4"/>
  <c r="CV50" i="4" s="1"/>
  <c r="CR50" i="4"/>
  <c r="CO50" i="4"/>
  <c r="CL50" i="4"/>
  <c r="CI50" i="4"/>
  <c r="CJ50" i="4" s="1"/>
  <c r="CF50" i="4"/>
  <c r="CC50" i="4"/>
  <c r="BZ50" i="4"/>
  <c r="BW50" i="4"/>
  <c r="BX50" i="4" s="1"/>
  <c r="BT50" i="4"/>
  <c r="BQ50" i="4"/>
  <c r="BN50" i="4"/>
  <c r="BK50" i="4"/>
  <c r="BL50" i="4" s="1"/>
  <c r="BH50" i="4"/>
  <c r="BE50" i="4"/>
  <c r="BB50" i="4"/>
  <c r="AY50" i="4"/>
  <c r="AZ50" i="4" s="1"/>
  <c r="AV50" i="4"/>
  <c r="AS50" i="4"/>
  <c r="AP50" i="4"/>
  <c r="AM50" i="4"/>
  <c r="AN50" i="4" s="1"/>
  <c r="AJ50" i="4"/>
  <c r="AG50" i="4"/>
  <c r="AD50" i="4"/>
  <c r="AA50" i="4"/>
  <c r="AB50" i="4" s="1"/>
  <c r="X50" i="4"/>
  <c r="Y50" i="4" s="1"/>
  <c r="U50" i="4"/>
  <c r="R50" i="4"/>
  <c r="O50" i="4"/>
  <c r="P50" i="4" s="1"/>
  <c r="L50" i="4"/>
  <c r="I50" i="4"/>
  <c r="CG51" i="4" l="1"/>
  <c r="CM51" i="4"/>
  <c r="CY51" i="4"/>
  <c r="CA51" i="4"/>
  <c r="M50" i="4"/>
  <c r="CD50" i="4"/>
  <c r="BF50" i="4"/>
  <c r="AT50" i="4"/>
  <c r="CP50" i="4"/>
  <c r="V50" i="4"/>
  <c r="AH50" i="4"/>
  <c r="J50" i="4"/>
  <c r="BR50" i="4"/>
  <c r="DN50" i="4"/>
  <c r="S50" i="4"/>
  <c r="AE50" i="4"/>
  <c r="AQ50" i="4"/>
  <c r="BC50" i="4"/>
  <c r="BO50" i="4"/>
  <c r="CA50" i="4"/>
  <c r="CM50" i="4"/>
  <c r="CY50" i="4"/>
  <c r="DK50" i="4"/>
  <c r="AK50" i="4"/>
  <c r="AW50" i="4"/>
  <c r="BI50" i="4"/>
  <c r="BU50" i="4"/>
  <c r="CG50" i="4"/>
  <c r="CS50" i="4"/>
  <c r="DE50" i="4"/>
  <c r="D20" i="10"/>
  <c r="C20" i="10"/>
  <c r="D16" i="10"/>
  <c r="C16" i="10"/>
  <c r="D15" i="10"/>
  <c r="C15" i="10"/>
  <c r="I20" i="4" l="1"/>
  <c r="K20" i="4" s="1"/>
  <c r="L20" i="4"/>
  <c r="M20" i="4" s="1"/>
  <c r="O20" i="4"/>
  <c r="P20" i="4" s="1"/>
  <c r="R20" i="4"/>
  <c r="S20" i="4" s="1"/>
  <c r="U20" i="4"/>
  <c r="W20" i="4" s="1"/>
  <c r="X20" i="4"/>
  <c r="Y20" i="4" s="1"/>
  <c r="AA20" i="4"/>
  <c r="AB20" i="4" s="1"/>
  <c r="AD20" i="4"/>
  <c r="AE20" i="4" s="1"/>
  <c r="AG20" i="4"/>
  <c r="AI20" i="4" s="1"/>
  <c r="AJ20" i="4"/>
  <c r="AK20" i="4" s="1"/>
  <c r="AM20" i="4"/>
  <c r="AN20" i="4" s="1"/>
  <c r="AP20" i="4"/>
  <c r="AQ20" i="4" s="1"/>
  <c r="AS20" i="4"/>
  <c r="AU20" i="4" s="1"/>
  <c r="AV20" i="4"/>
  <c r="AW20" i="4" s="1"/>
  <c r="AY20" i="4"/>
  <c r="BA20" i="4" s="1"/>
  <c r="BB20" i="4"/>
  <c r="BC20" i="4" s="1"/>
  <c r="BE20" i="4"/>
  <c r="BG20" i="4" s="1"/>
  <c r="BH20" i="4"/>
  <c r="BI20" i="4" s="1"/>
  <c r="BK20" i="4"/>
  <c r="BM20" i="4" s="1"/>
  <c r="BN20" i="4"/>
  <c r="BO20" i="4" s="1"/>
  <c r="BQ20" i="4"/>
  <c r="BS20" i="4" s="1"/>
  <c r="BT20" i="4"/>
  <c r="BU20" i="4" s="1"/>
  <c r="BW20" i="4"/>
  <c r="BY20" i="4" s="1"/>
  <c r="BZ20" i="4"/>
  <c r="CA20" i="4" s="1"/>
  <c r="CC20" i="4"/>
  <c r="CE20" i="4" s="1"/>
  <c r="CF20" i="4"/>
  <c r="CG20" i="4" s="1"/>
  <c r="CI20" i="4"/>
  <c r="CJ20" i="4" s="1"/>
  <c r="CL20" i="4"/>
  <c r="CM20" i="4" s="1"/>
  <c r="CO20" i="4"/>
  <c r="CQ20" i="4" s="1"/>
  <c r="CR20" i="4"/>
  <c r="CS20" i="4" s="1"/>
  <c r="CU20" i="4"/>
  <c r="CW20" i="4" s="1"/>
  <c r="CX20" i="4"/>
  <c r="CY20" i="4" s="1"/>
  <c r="DA20" i="4"/>
  <c r="DC20" i="4" s="1"/>
  <c r="DD20" i="4"/>
  <c r="DE20" i="4" s="1"/>
  <c r="DG20" i="4"/>
  <c r="DI20" i="4" s="1"/>
  <c r="DJ20" i="4"/>
  <c r="DK20" i="4" s="1"/>
  <c r="DM20" i="4"/>
  <c r="DO20" i="4" s="1"/>
  <c r="DP20" i="4"/>
  <c r="DQ20" i="4" s="1"/>
  <c r="DS20" i="4"/>
  <c r="DU20" i="4" s="1"/>
  <c r="BR20" i="4" l="1"/>
  <c r="AR20" i="4"/>
  <c r="CZ20" i="4"/>
  <c r="CD20" i="4"/>
  <c r="BL20" i="4"/>
  <c r="BD20" i="4"/>
  <c r="T20" i="4"/>
  <c r="DT20" i="4"/>
  <c r="DL20" i="4"/>
  <c r="BX20" i="4"/>
  <c r="AF20" i="4"/>
  <c r="CP20" i="4"/>
  <c r="CK20" i="4"/>
  <c r="DB20" i="4"/>
  <c r="CV20" i="4"/>
  <c r="BP20" i="4"/>
  <c r="AT20" i="4"/>
  <c r="AO20" i="4"/>
  <c r="AH20" i="4"/>
  <c r="AC20" i="4"/>
  <c r="V20" i="4"/>
  <c r="Q20" i="4"/>
  <c r="J20" i="4"/>
  <c r="DN20" i="4"/>
  <c r="DH20" i="4"/>
  <c r="CN20" i="4"/>
  <c r="CB20" i="4"/>
  <c r="BF20" i="4"/>
  <c r="AZ20" i="4"/>
  <c r="DR20" i="4"/>
  <c r="DF20" i="4"/>
  <c r="CT20" i="4"/>
  <c r="CH20" i="4"/>
  <c r="BV20" i="4"/>
  <c r="BJ20" i="4"/>
  <c r="AX20" i="4"/>
  <c r="AL20" i="4"/>
  <c r="Z20" i="4"/>
  <c r="N20" i="4"/>
  <c r="DS31" i="4" l="1"/>
  <c r="DU31" i="4" s="1"/>
  <c r="DP31" i="4"/>
  <c r="DR31" i="4" s="1"/>
  <c r="DM31" i="4"/>
  <c r="DO31" i="4" s="1"/>
  <c r="DJ31" i="4"/>
  <c r="DL31" i="4" s="1"/>
  <c r="DG31" i="4"/>
  <c r="DI31" i="4" s="1"/>
  <c r="DD31" i="4"/>
  <c r="DF31" i="4" s="1"/>
  <c r="DA31" i="4"/>
  <c r="DC31" i="4" s="1"/>
  <c r="CX31" i="4"/>
  <c r="CZ31" i="4" s="1"/>
  <c r="CU31" i="4"/>
  <c r="CW31" i="4" s="1"/>
  <c r="CR31" i="4"/>
  <c r="CT31" i="4" s="1"/>
  <c r="CO31" i="4"/>
  <c r="CQ31" i="4" s="1"/>
  <c r="CL31" i="4"/>
  <c r="CN31" i="4" s="1"/>
  <c r="CI31" i="4"/>
  <c r="CK31" i="4" s="1"/>
  <c r="CF31" i="4"/>
  <c r="CH31" i="4" s="1"/>
  <c r="CC31" i="4"/>
  <c r="CE31" i="4" s="1"/>
  <c r="BZ31" i="4"/>
  <c r="CB31" i="4" s="1"/>
  <c r="BW31" i="4"/>
  <c r="BY31" i="4" s="1"/>
  <c r="BT31" i="4"/>
  <c r="BV31" i="4" s="1"/>
  <c r="BQ31" i="4"/>
  <c r="BS31" i="4" s="1"/>
  <c r="BN31" i="4"/>
  <c r="BP31" i="4" s="1"/>
  <c r="BK31" i="4"/>
  <c r="BM31" i="4" s="1"/>
  <c r="BH31" i="4"/>
  <c r="BJ31" i="4" s="1"/>
  <c r="BE31" i="4"/>
  <c r="BG31" i="4" s="1"/>
  <c r="BB31" i="4"/>
  <c r="BD31" i="4" s="1"/>
  <c r="AY31" i="4"/>
  <c r="BA31" i="4" s="1"/>
  <c r="AV31" i="4"/>
  <c r="AX31" i="4" s="1"/>
  <c r="AS31" i="4"/>
  <c r="AU31" i="4" s="1"/>
  <c r="AP31" i="4"/>
  <c r="AR31" i="4" s="1"/>
  <c r="AM31" i="4"/>
  <c r="AO31" i="4" s="1"/>
  <c r="AJ31" i="4"/>
  <c r="AL31" i="4" s="1"/>
  <c r="AG31" i="4"/>
  <c r="AI31" i="4" s="1"/>
  <c r="AD31" i="4"/>
  <c r="AF31" i="4" s="1"/>
  <c r="AA31" i="4"/>
  <c r="AC31" i="4" s="1"/>
  <c r="X31" i="4"/>
  <c r="Z31" i="4" s="1"/>
  <c r="U31" i="4"/>
  <c r="W31" i="4" s="1"/>
  <c r="R31" i="4"/>
  <c r="T31" i="4" s="1"/>
  <c r="O31" i="4"/>
  <c r="Q31" i="4" s="1"/>
  <c r="L31" i="4"/>
  <c r="N31" i="4" s="1"/>
  <c r="I31" i="4"/>
  <c r="K31" i="4" s="1"/>
  <c r="DS7" i="4"/>
  <c r="DU7" i="4" s="1"/>
  <c r="DP7" i="4"/>
  <c r="DQ7" i="4" s="1"/>
  <c r="DM7" i="4"/>
  <c r="DO7" i="4" s="1"/>
  <c r="DJ7" i="4"/>
  <c r="DK7" i="4" s="1"/>
  <c r="DG7" i="4"/>
  <c r="DI7" i="4" s="1"/>
  <c r="DD7" i="4"/>
  <c r="DE7" i="4" s="1"/>
  <c r="DA7" i="4"/>
  <c r="DC7" i="4" s="1"/>
  <c r="CX7" i="4"/>
  <c r="CY7" i="4" s="1"/>
  <c r="CU7" i="4"/>
  <c r="CW7" i="4" s="1"/>
  <c r="CR7" i="4"/>
  <c r="CS7" i="4" s="1"/>
  <c r="CO7" i="4"/>
  <c r="CQ7" i="4" s="1"/>
  <c r="CL7" i="4"/>
  <c r="CM7" i="4" s="1"/>
  <c r="CI7" i="4"/>
  <c r="CK7" i="4" s="1"/>
  <c r="CF7" i="4"/>
  <c r="CG7" i="4" s="1"/>
  <c r="CC7" i="4"/>
  <c r="CE7" i="4" s="1"/>
  <c r="BZ7" i="4"/>
  <c r="CA7" i="4" s="1"/>
  <c r="BW7" i="4"/>
  <c r="BY7" i="4" s="1"/>
  <c r="BT7" i="4"/>
  <c r="BU7" i="4" s="1"/>
  <c r="BQ7" i="4"/>
  <c r="BS7" i="4" s="1"/>
  <c r="BN7" i="4"/>
  <c r="BO7" i="4" s="1"/>
  <c r="BK7" i="4"/>
  <c r="BM7" i="4" s="1"/>
  <c r="BH7" i="4"/>
  <c r="BJ7" i="4" s="1"/>
  <c r="BE7" i="4"/>
  <c r="BG7" i="4" s="1"/>
  <c r="BB7" i="4"/>
  <c r="BC7" i="4" s="1"/>
  <c r="AY7" i="4"/>
  <c r="BA7" i="4" s="1"/>
  <c r="AV7" i="4"/>
  <c r="AW7" i="4" s="1"/>
  <c r="AS7" i="4"/>
  <c r="AU7" i="4" s="1"/>
  <c r="AP7" i="4"/>
  <c r="AR7" i="4" s="1"/>
  <c r="AM7" i="4"/>
  <c r="AO7" i="4" s="1"/>
  <c r="AJ7" i="4"/>
  <c r="AK7" i="4" s="1"/>
  <c r="AG7" i="4"/>
  <c r="AI7" i="4" s="1"/>
  <c r="AD7" i="4"/>
  <c r="AF7" i="4" s="1"/>
  <c r="AA7" i="4"/>
  <c r="AC7" i="4" s="1"/>
  <c r="X7" i="4"/>
  <c r="Y7" i="4" s="1"/>
  <c r="U7" i="4"/>
  <c r="W7" i="4" s="1"/>
  <c r="R7" i="4"/>
  <c r="T7" i="4" s="1"/>
  <c r="O7" i="4"/>
  <c r="Q7" i="4" s="1"/>
  <c r="L7" i="4"/>
  <c r="M7" i="4" s="1"/>
  <c r="I7" i="4"/>
  <c r="K7" i="4" s="1"/>
  <c r="DS25" i="4"/>
  <c r="DU25" i="4" s="1"/>
  <c r="DP25" i="4"/>
  <c r="DR25" i="4" s="1"/>
  <c r="DM25" i="4"/>
  <c r="DO25" i="4" s="1"/>
  <c r="DJ25" i="4"/>
  <c r="DL25" i="4" s="1"/>
  <c r="DG25" i="4"/>
  <c r="DI25" i="4" s="1"/>
  <c r="DD25" i="4"/>
  <c r="DF25" i="4" s="1"/>
  <c r="DA25" i="4"/>
  <c r="DC25" i="4" s="1"/>
  <c r="CX25" i="4"/>
  <c r="CZ25" i="4" s="1"/>
  <c r="CU25" i="4"/>
  <c r="CW25" i="4" s="1"/>
  <c r="CR25" i="4"/>
  <c r="CT25" i="4" s="1"/>
  <c r="CO25" i="4"/>
  <c r="CQ25" i="4" s="1"/>
  <c r="CL25" i="4"/>
  <c r="CN25" i="4" s="1"/>
  <c r="CI25" i="4"/>
  <c r="CK25" i="4" s="1"/>
  <c r="CF25" i="4"/>
  <c r="CH25" i="4" s="1"/>
  <c r="CC25" i="4"/>
  <c r="CE25" i="4" s="1"/>
  <c r="BZ25" i="4"/>
  <c r="CB25" i="4" s="1"/>
  <c r="BW25" i="4"/>
  <c r="BY25" i="4" s="1"/>
  <c r="BT25" i="4"/>
  <c r="BV25" i="4" s="1"/>
  <c r="BQ25" i="4"/>
  <c r="BS25" i="4" s="1"/>
  <c r="BN25" i="4"/>
  <c r="BP25" i="4" s="1"/>
  <c r="BK25" i="4"/>
  <c r="BM25" i="4" s="1"/>
  <c r="BH25" i="4"/>
  <c r="BJ25" i="4" s="1"/>
  <c r="BE25" i="4"/>
  <c r="BG25" i="4" s="1"/>
  <c r="BB25" i="4"/>
  <c r="BD25" i="4" s="1"/>
  <c r="AY25" i="4"/>
  <c r="BA25" i="4" s="1"/>
  <c r="AV25" i="4"/>
  <c r="AX25" i="4" s="1"/>
  <c r="AS25" i="4"/>
  <c r="AU25" i="4" s="1"/>
  <c r="AP25" i="4"/>
  <c r="AR25" i="4" s="1"/>
  <c r="AM25" i="4"/>
  <c r="AO25" i="4" s="1"/>
  <c r="AJ25" i="4"/>
  <c r="AL25" i="4" s="1"/>
  <c r="AG25" i="4"/>
  <c r="AI25" i="4" s="1"/>
  <c r="AD25" i="4"/>
  <c r="AF25" i="4" s="1"/>
  <c r="AA25" i="4"/>
  <c r="AC25" i="4" s="1"/>
  <c r="X25" i="4"/>
  <c r="Z25" i="4" s="1"/>
  <c r="U25" i="4"/>
  <c r="W25" i="4" s="1"/>
  <c r="R25" i="4"/>
  <c r="T25" i="4" s="1"/>
  <c r="O25" i="4"/>
  <c r="Q25" i="4" s="1"/>
  <c r="L25" i="4"/>
  <c r="N25" i="4" s="1"/>
  <c r="I25" i="4"/>
  <c r="K25" i="4" s="1"/>
  <c r="DS24" i="4"/>
  <c r="DU24" i="4" s="1"/>
  <c r="DP24" i="4"/>
  <c r="DR24" i="4" s="1"/>
  <c r="DM24" i="4"/>
  <c r="DO24" i="4" s="1"/>
  <c r="DJ24" i="4"/>
  <c r="DL24" i="4" s="1"/>
  <c r="DG24" i="4"/>
  <c r="DI24" i="4" s="1"/>
  <c r="DD24" i="4"/>
  <c r="DF24" i="4" s="1"/>
  <c r="DA24" i="4"/>
  <c r="DC24" i="4" s="1"/>
  <c r="CX24" i="4"/>
  <c r="CZ24" i="4" s="1"/>
  <c r="CU24" i="4"/>
  <c r="CW24" i="4" s="1"/>
  <c r="CR24" i="4"/>
  <c r="CT24" i="4" s="1"/>
  <c r="CO24" i="4"/>
  <c r="CQ24" i="4" s="1"/>
  <c r="CL24" i="4"/>
  <c r="CN24" i="4" s="1"/>
  <c r="CI24" i="4"/>
  <c r="CK24" i="4" s="1"/>
  <c r="CF24" i="4"/>
  <c r="CH24" i="4" s="1"/>
  <c r="CC24" i="4"/>
  <c r="CE24" i="4" s="1"/>
  <c r="BZ24" i="4"/>
  <c r="CB24" i="4" s="1"/>
  <c r="BW24" i="4"/>
  <c r="BY24" i="4" s="1"/>
  <c r="BT24" i="4"/>
  <c r="BV24" i="4" s="1"/>
  <c r="BQ24" i="4"/>
  <c r="BS24" i="4" s="1"/>
  <c r="BN24" i="4"/>
  <c r="BP24" i="4" s="1"/>
  <c r="BK24" i="4"/>
  <c r="BM24" i="4" s="1"/>
  <c r="BH24" i="4"/>
  <c r="BJ24" i="4" s="1"/>
  <c r="BE24" i="4"/>
  <c r="BG24" i="4" s="1"/>
  <c r="BB24" i="4"/>
  <c r="BD24" i="4" s="1"/>
  <c r="AY24" i="4"/>
  <c r="BA24" i="4" s="1"/>
  <c r="AV24" i="4"/>
  <c r="AX24" i="4" s="1"/>
  <c r="AS24" i="4"/>
  <c r="AU24" i="4" s="1"/>
  <c r="AP24" i="4"/>
  <c r="AR24" i="4" s="1"/>
  <c r="AM24" i="4"/>
  <c r="AO24" i="4" s="1"/>
  <c r="AJ24" i="4"/>
  <c r="AL24" i="4" s="1"/>
  <c r="AG24" i="4"/>
  <c r="AI24" i="4" s="1"/>
  <c r="AD24" i="4"/>
  <c r="AF24" i="4" s="1"/>
  <c r="AA24" i="4"/>
  <c r="AC24" i="4" s="1"/>
  <c r="X24" i="4"/>
  <c r="Z24" i="4" s="1"/>
  <c r="U24" i="4"/>
  <c r="W24" i="4" s="1"/>
  <c r="R24" i="4"/>
  <c r="T24" i="4" s="1"/>
  <c r="O24" i="4"/>
  <c r="Q24" i="4" s="1"/>
  <c r="L24" i="4"/>
  <c r="N24" i="4" s="1"/>
  <c r="I24" i="4"/>
  <c r="K24" i="4" s="1"/>
  <c r="DK31" i="4" l="1"/>
  <c r="DF7" i="4"/>
  <c r="AK31" i="4"/>
  <c r="DL7" i="4"/>
  <c r="BO31" i="4"/>
  <c r="S7" i="4"/>
  <c r="AE7" i="4"/>
  <c r="AQ7" i="4"/>
  <c r="BI7" i="4"/>
  <c r="BI31" i="4"/>
  <c r="DE31" i="4"/>
  <c r="N7" i="4"/>
  <c r="Z7" i="4"/>
  <c r="AL7" i="4"/>
  <c r="AX7" i="4"/>
  <c r="BD7" i="4"/>
  <c r="BP7" i="4"/>
  <c r="BV7" i="4"/>
  <c r="CB7" i="4"/>
  <c r="CH7" i="4"/>
  <c r="CN7" i="4"/>
  <c r="CT7" i="4"/>
  <c r="DR7" i="4"/>
  <c r="M31" i="4"/>
  <c r="AQ31" i="4"/>
  <c r="CM31" i="4"/>
  <c r="CZ7" i="4"/>
  <c r="CG31" i="4"/>
  <c r="BL25" i="4"/>
  <c r="BX25" i="4"/>
  <c r="CP25" i="4"/>
  <c r="DB25" i="4"/>
  <c r="DN25" i="4"/>
  <c r="AE31" i="4"/>
  <c r="BC31" i="4"/>
  <c r="CA31" i="4"/>
  <c r="CY31" i="4"/>
  <c r="BR25" i="4"/>
  <c r="CD25" i="4"/>
  <c r="CJ25" i="4"/>
  <c r="CV25" i="4"/>
  <c r="DH25" i="4"/>
  <c r="DT25" i="4"/>
  <c r="BO25" i="4"/>
  <c r="BU25" i="4"/>
  <c r="CA25" i="4"/>
  <c r="CG25" i="4"/>
  <c r="CM25" i="4"/>
  <c r="CS25" i="4"/>
  <c r="CY25" i="4"/>
  <c r="DE25" i="4"/>
  <c r="DK25" i="4"/>
  <c r="DQ25" i="4"/>
  <c r="Y31" i="4"/>
  <c r="AW31" i="4"/>
  <c r="BU31" i="4"/>
  <c r="CS31" i="4"/>
  <c r="DQ31" i="4"/>
  <c r="S31" i="4"/>
  <c r="J31" i="4"/>
  <c r="P31" i="4"/>
  <c r="V31" i="4"/>
  <c r="AB31" i="4"/>
  <c r="AH31" i="4"/>
  <c r="AN31" i="4"/>
  <c r="AT31" i="4"/>
  <c r="AZ31" i="4"/>
  <c r="BF31" i="4"/>
  <c r="BL31" i="4"/>
  <c r="BR31" i="4"/>
  <c r="BX31" i="4"/>
  <c r="CD31" i="4"/>
  <c r="CJ31" i="4"/>
  <c r="CP31" i="4"/>
  <c r="CV31" i="4"/>
  <c r="DB31" i="4"/>
  <c r="DH31" i="4"/>
  <c r="DN31" i="4"/>
  <c r="DT31" i="4"/>
  <c r="J7" i="4"/>
  <c r="P7" i="4"/>
  <c r="V7" i="4"/>
  <c r="AB7" i="4"/>
  <c r="AH7" i="4"/>
  <c r="AN7" i="4"/>
  <c r="AT7" i="4"/>
  <c r="AZ7" i="4"/>
  <c r="BF7" i="4"/>
  <c r="BL7" i="4"/>
  <c r="BR7" i="4"/>
  <c r="BX7" i="4"/>
  <c r="CD7" i="4"/>
  <c r="CJ7" i="4"/>
  <c r="CP7" i="4"/>
  <c r="CV7" i="4"/>
  <c r="DB7" i="4"/>
  <c r="DH7" i="4"/>
  <c r="DN7" i="4"/>
  <c r="DT7" i="4"/>
  <c r="M25" i="4"/>
  <c r="S25" i="4"/>
  <c r="Y25" i="4"/>
  <c r="AE25" i="4"/>
  <c r="AK25" i="4"/>
  <c r="AQ25" i="4"/>
  <c r="AW25" i="4"/>
  <c r="BC25" i="4"/>
  <c r="BI25" i="4"/>
  <c r="J25" i="4"/>
  <c r="P25" i="4"/>
  <c r="V25" i="4"/>
  <c r="AB25" i="4"/>
  <c r="AH25" i="4"/>
  <c r="AN25" i="4"/>
  <c r="AT25" i="4"/>
  <c r="AZ25" i="4"/>
  <c r="BF25" i="4"/>
  <c r="S24" i="4"/>
  <c r="AQ24" i="4"/>
  <c r="BC24" i="4"/>
  <c r="BO24" i="4"/>
  <c r="CA24" i="4"/>
  <c r="CM24" i="4"/>
  <c r="CS24" i="4"/>
  <c r="CY24" i="4"/>
  <c r="DE24" i="4"/>
  <c r="DK24" i="4"/>
  <c r="DQ24" i="4"/>
  <c r="M24" i="4"/>
  <c r="Y24" i="4"/>
  <c r="AE24" i="4"/>
  <c r="AK24" i="4"/>
  <c r="AW24" i="4"/>
  <c r="BI24" i="4"/>
  <c r="BU24" i="4"/>
  <c r="CG24" i="4"/>
  <c r="J24" i="4"/>
  <c r="P24" i="4"/>
  <c r="V24" i="4"/>
  <c r="AB24" i="4"/>
  <c r="AH24" i="4"/>
  <c r="AN24" i="4"/>
  <c r="AT24" i="4"/>
  <c r="AZ24" i="4"/>
  <c r="BF24" i="4"/>
  <c r="BL24" i="4"/>
  <c r="BR24" i="4"/>
  <c r="BX24" i="4"/>
  <c r="CD24" i="4"/>
  <c r="CJ24" i="4"/>
  <c r="CP24" i="4"/>
  <c r="CV24" i="4"/>
  <c r="DB24" i="4"/>
  <c r="DH24" i="4"/>
  <c r="DN24" i="4"/>
  <c r="DT24" i="4"/>
  <c r="DS19" i="4" l="1"/>
  <c r="DU19" i="4" s="1"/>
  <c r="DP19" i="4"/>
  <c r="DR19" i="4" s="1"/>
  <c r="DM19" i="4"/>
  <c r="DN19" i="4" s="1"/>
  <c r="DJ19" i="4"/>
  <c r="DL19" i="4" s="1"/>
  <c r="DG19" i="4"/>
  <c r="DI19" i="4" s="1"/>
  <c r="DD19" i="4"/>
  <c r="DF19" i="4" s="1"/>
  <c r="DA19" i="4"/>
  <c r="DB19" i="4" s="1"/>
  <c r="CX19" i="4"/>
  <c r="CZ19" i="4" s="1"/>
  <c r="CU19" i="4"/>
  <c r="CV19" i="4" s="1"/>
  <c r="CR19" i="4"/>
  <c r="CT19" i="4" s="1"/>
  <c r="CO19" i="4"/>
  <c r="CP19" i="4" s="1"/>
  <c r="CL19" i="4"/>
  <c r="CN19" i="4" s="1"/>
  <c r="CI19" i="4"/>
  <c r="CJ19" i="4" s="1"/>
  <c r="CF19" i="4"/>
  <c r="CH19" i="4" s="1"/>
  <c r="CC19" i="4"/>
  <c r="CE19" i="4" s="1"/>
  <c r="BZ19" i="4"/>
  <c r="CB19" i="4" s="1"/>
  <c r="BW19" i="4"/>
  <c r="BY19" i="4" s="1"/>
  <c r="BT19" i="4"/>
  <c r="BV19" i="4" s="1"/>
  <c r="BQ19" i="4"/>
  <c r="BS19" i="4" s="1"/>
  <c r="BN19" i="4"/>
  <c r="BP19" i="4" s="1"/>
  <c r="BK19" i="4"/>
  <c r="BL19" i="4" s="1"/>
  <c r="BH19" i="4"/>
  <c r="BJ19" i="4" s="1"/>
  <c r="BE19" i="4"/>
  <c r="BF19" i="4" s="1"/>
  <c r="BB19" i="4"/>
  <c r="BD19" i="4" s="1"/>
  <c r="AY19" i="4"/>
  <c r="AZ19" i="4" s="1"/>
  <c r="AV19" i="4"/>
  <c r="AX19" i="4" s="1"/>
  <c r="AS19" i="4"/>
  <c r="AT19" i="4" s="1"/>
  <c r="AP19" i="4"/>
  <c r="AR19" i="4" s="1"/>
  <c r="AM19" i="4"/>
  <c r="AO19" i="4" s="1"/>
  <c r="AJ19" i="4"/>
  <c r="AL19" i="4" s="1"/>
  <c r="AG19" i="4"/>
  <c r="AI19" i="4" s="1"/>
  <c r="AD19" i="4"/>
  <c r="AF19" i="4" s="1"/>
  <c r="AA19" i="4"/>
  <c r="AB19" i="4" s="1"/>
  <c r="X19" i="4"/>
  <c r="Z19" i="4" s="1"/>
  <c r="U19" i="4"/>
  <c r="W19" i="4" s="1"/>
  <c r="R19" i="4"/>
  <c r="T19" i="4" s="1"/>
  <c r="O19" i="4"/>
  <c r="P19" i="4" s="1"/>
  <c r="L19" i="4"/>
  <c r="N19" i="4" s="1"/>
  <c r="I19" i="4"/>
  <c r="K19" i="4" s="1"/>
  <c r="DS23" i="4"/>
  <c r="DT23" i="4" s="1"/>
  <c r="DP23" i="4"/>
  <c r="DR23" i="4" s="1"/>
  <c r="DM23" i="4"/>
  <c r="DO23" i="4" s="1"/>
  <c r="DJ23" i="4"/>
  <c r="DL23" i="4" s="1"/>
  <c r="DG23" i="4"/>
  <c r="DH23" i="4" s="1"/>
  <c r="DD23" i="4"/>
  <c r="DF23" i="4" s="1"/>
  <c r="DA23" i="4"/>
  <c r="DC23" i="4" s="1"/>
  <c r="CX23" i="4"/>
  <c r="CZ23" i="4" s="1"/>
  <c r="CU23" i="4"/>
  <c r="CV23" i="4" s="1"/>
  <c r="CR23" i="4"/>
  <c r="CT23" i="4" s="1"/>
  <c r="CO23" i="4"/>
  <c r="CQ23" i="4" s="1"/>
  <c r="CL23" i="4"/>
  <c r="CN23" i="4" s="1"/>
  <c r="CI23" i="4"/>
  <c r="CJ23" i="4" s="1"/>
  <c r="CF23" i="4"/>
  <c r="CH23" i="4" s="1"/>
  <c r="CC23" i="4"/>
  <c r="CE23" i="4" s="1"/>
  <c r="BZ23" i="4"/>
  <c r="CB23" i="4" s="1"/>
  <c r="BW23" i="4"/>
  <c r="BX23" i="4" s="1"/>
  <c r="BT23" i="4"/>
  <c r="BU23" i="4" s="1"/>
  <c r="BQ23" i="4"/>
  <c r="BS23" i="4" s="1"/>
  <c r="BN23" i="4"/>
  <c r="BP23" i="4" s="1"/>
  <c r="BK23" i="4"/>
  <c r="BL23" i="4" s="1"/>
  <c r="BH23" i="4"/>
  <c r="BJ23" i="4" s="1"/>
  <c r="BE23" i="4"/>
  <c r="BG23" i="4" s="1"/>
  <c r="BB23" i="4"/>
  <c r="BD23" i="4" s="1"/>
  <c r="AY23" i="4"/>
  <c r="AZ23" i="4" s="1"/>
  <c r="AV23" i="4"/>
  <c r="AX23" i="4" s="1"/>
  <c r="AS23" i="4"/>
  <c r="AU23" i="4" s="1"/>
  <c r="AP23" i="4"/>
  <c r="AR23" i="4" s="1"/>
  <c r="AM23" i="4"/>
  <c r="AN23" i="4" s="1"/>
  <c r="AJ23" i="4"/>
  <c r="AL23" i="4" s="1"/>
  <c r="AG23" i="4"/>
  <c r="AI23" i="4" s="1"/>
  <c r="AD23" i="4"/>
  <c r="AF23" i="4" s="1"/>
  <c r="AA23" i="4"/>
  <c r="AB23" i="4" s="1"/>
  <c r="X23" i="4"/>
  <c r="Y23" i="4" s="1"/>
  <c r="U23" i="4"/>
  <c r="W23" i="4" s="1"/>
  <c r="R23" i="4"/>
  <c r="T23" i="4" s="1"/>
  <c r="O23" i="4"/>
  <c r="P23" i="4" s="1"/>
  <c r="L23" i="4"/>
  <c r="N23" i="4" s="1"/>
  <c r="I23" i="4"/>
  <c r="K23" i="4" s="1"/>
  <c r="DS22" i="4"/>
  <c r="DU22" i="4" s="1"/>
  <c r="DP22" i="4"/>
  <c r="DQ22" i="4" s="1"/>
  <c r="DM22" i="4"/>
  <c r="DO22" i="4" s="1"/>
  <c r="DJ22" i="4"/>
  <c r="DK22" i="4" s="1"/>
  <c r="DG22" i="4"/>
  <c r="DI22" i="4" s="1"/>
  <c r="DD22" i="4"/>
  <c r="DE22" i="4" s="1"/>
  <c r="DA22" i="4"/>
  <c r="DC22" i="4" s="1"/>
  <c r="CX22" i="4"/>
  <c r="CY22" i="4" s="1"/>
  <c r="CU22" i="4"/>
  <c r="CW22" i="4" s="1"/>
  <c r="CR22" i="4"/>
  <c r="CS22" i="4" s="1"/>
  <c r="CO22" i="4"/>
  <c r="CQ22" i="4" s="1"/>
  <c r="CL22" i="4"/>
  <c r="CM22" i="4" s="1"/>
  <c r="CI22" i="4"/>
  <c r="CK22" i="4" s="1"/>
  <c r="CF22" i="4"/>
  <c r="CG22" i="4" s="1"/>
  <c r="CC22" i="4"/>
  <c r="CE22" i="4" s="1"/>
  <c r="BZ22" i="4"/>
  <c r="CA22" i="4" s="1"/>
  <c r="BW22" i="4"/>
  <c r="BX22" i="4" s="1"/>
  <c r="BT22" i="4"/>
  <c r="BU22" i="4" s="1"/>
  <c r="BQ22" i="4"/>
  <c r="BS22" i="4" s="1"/>
  <c r="BN22" i="4"/>
  <c r="BO22" i="4" s="1"/>
  <c r="BK22" i="4"/>
  <c r="BL22" i="4" s="1"/>
  <c r="BH22" i="4"/>
  <c r="BI22" i="4" s="1"/>
  <c r="BE22" i="4"/>
  <c r="BG22" i="4" s="1"/>
  <c r="BB22" i="4"/>
  <c r="BC22" i="4" s="1"/>
  <c r="AY22" i="4"/>
  <c r="BA22" i="4" s="1"/>
  <c r="AV22" i="4"/>
  <c r="AW22" i="4" s="1"/>
  <c r="AS22" i="4"/>
  <c r="AU22" i="4" s="1"/>
  <c r="AP22" i="4"/>
  <c r="AQ22" i="4" s="1"/>
  <c r="AM22" i="4"/>
  <c r="AO22" i="4" s="1"/>
  <c r="AJ22" i="4"/>
  <c r="AK22" i="4" s="1"/>
  <c r="AG22" i="4"/>
  <c r="AI22" i="4" s="1"/>
  <c r="AD22" i="4"/>
  <c r="AE22" i="4" s="1"/>
  <c r="AA22" i="4"/>
  <c r="AC22" i="4" s="1"/>
  <c r="X22" i="4"/>
  <c r="Y22" i="4" s="1"/>
  <c r="U22" i="4"/>
  <c r="W22" i="4" s="1"/>
  <c r="R22" i="4"/>
  <c r="S22" i="4" s="1"/>
  <c r="O22" i="4"/>
  <c r="Q22" i="4" s="1"/>
  <c r="L22" i="4"/>
  <c r="M22" i="4" s="1"/>
  <c r="I22" i="4"/>
  <c r="K22" i="4" s="1"/>
  <c r="M23" i="4" l="1"/>
  <c r="V19" i="4"/>
  <c r="DL22" i="4"/>
  <c r="DT22" i="4"/>
  <c r="AH19" i="4"/>
  <c r="AF22" i="4"/>
  <c r="AN22" i="4"/>
  <c r="BR19" i="4"/>
  <c r="BY22" i="4"/>
  <c r="J19" i="4"/>
  <c r="CD19" i="4"/>
  <c r="CY19" i="4"/>
  <c r="S19" i="4"/>
  <c r="AE19" i="4"/>
  <c r="AQ19" i="4"/>
  <c r="AU19" i="4"/>
  <c r="BC19" i="4"/>
  <c r="BG19" i="4"/>
  <c r="BO19" i="4"/>
  <c r="CA19" i="4"/>
  <c r="CM19" i="4"/>
  <c r="CQ19" i="4"/>
  <c r="DC19" i="4"/>
  <c r="DK19" i="4"/>
  <c r="DO19" i="4"/>
  <c r="AN19" i="4"/>
  <c r="BX19" i="4"/>
  <c r="DH19" i="4"/>
  <c r="DT19" i="4"/>
  <c r="M19" i="4"/>
  <c r="Q19" i="4"/>
  <c r="Y19" i="4"/>
  <c r="AC19" i="4"/>
  <c r="AK19" i="4"/>
  <c r="AW19" i="4"/>
  <c r="BA19" i="4"/>
  <c r="BI19" i="4"/>
  <c r="BM19" i="4"/>
  <c r="BU19" i="4"/>
  <c r="CG19" i="4"/>
  <c r="CK19" i="4"/>
  <c r="CS19" i="4"/>
  <c r="CW19" i="4"/>
  <c r="DE19" i="4"/>
  <c r="DQ19" i="4"/>
  <c r="Z23" i="4"/>
  <c r="AH23" i="4"/>
  <c r="BI23" i="4"/>
  <c r="AK23" i="4"/>
  <c r="BF23" i="4"/>
  <c r="J23" i="4"/>
  <c r="BV23" i="4"/>
  <c r="CD23" i="4"/>
  <c r="DE23" i="4"/>
  <c r="DN23" i="4"/>
  <c r="CG23" i="4"/>
  <c r="DB23" i="4"/>
  <c r="DQ23" i="4"/>
  <c r="V23" i="4"/>
  <c r="AW23" i="4"/>
  <c r="BR23" i="4"/>
  <c r="CS23" i="4"/>
  <c r="AT23" i="4"/>
  <c r="CP23" i="4"/>
  <c r="Q23" i="4"/>
  <c r="AC23" i="4"/>
  <c r="AO23" i="4"/>
  <c r="BA23" i="4"/>
  <c r="BM23" i="4"/>
  <c r="BY23" i="4"/>
  <c r="CK23" i="4"/>
  <c r="CW23" i="4"/>
  <c r="DI23" i="4"/>
  <c r="DU23" i="4"/>
  <c r="T22" i="4"/>
  <c r="AB22" i="4"/>
  <c r="CJ22" i="4"/>
  <c r="BP22" i="4"/>
  <c r="P22" i="4"/>
  <c r="CZ22" i="4"/>
  <c r="DH22" i="4"/>
  <c r="AR22" i="4"/>
  <c r="AZ22" i="4"/>
  <c r="BM22" i="4"/>
  <c r="CN22" i="4"/>
  <c r="CV22" i="4"/>
  <c r="BD22" i="4"/>
  <c r="CB22" i="4"/>
  <c r="S23" i="4"/>
  <c r="AE23" i="4"/>
  <c r="AQ23" i="4"/>
  <c r="BC23" i="4"/>
  <c r="BO23" i="4"/>
  <c r="CA23" i="4"/>
  <c r="CM23" i="4"/>
  <c r="CY23" i="4"/>
  <c r="DK23" i="4"/>
  <c r="J22" i="4"/>
  <c r="N22" i="4"/>
  <c r="V22" i="4"/>
  <c r="Z22" i="4"/>
  <c r="AH22" i="4"/>
  <c r="AL22" i="4"/>
  <c r="AT22" i="4"/>
  <c r="AX22" i="4"/>
  <c r="BF22" i="4"/>
  <c r="BJ22" i="4"/>
  <c r="BR22" i="4"/>
  <c r="BV22" i="4"/>
  <c r="CD22" i="4"/>
  <c r="CH22" i="4"/>
  <c r="CP22" i="4"/>
  <c r="CT22" i="4"/>
  <c r="DB22" i="4"/>
  <c r="DF22" i="4"/>
  <c r="DN22" i="4"/>
  <c r="DR22" i="4"/>
  <c r="DS41" i="4" l="1"/>
  <c r="DU41" i="4" s="1"/>
  <c r="DP41" i="4"/>
  <c r="DM41" i="4"/>
  <c r="DJ41" i="4"/>
  <c r="DL41" i="4" s="1"/>
  <c r="DG41" i="4"/>
  <c r="DI41" i="4" s="1"/>
  <c r="DD41" i="4"/>
  <c r="DA41" i="4"/>
  <c r="DC41" i="4" s="1"/>
  <c r="CX41" i="4"/>
  <c r="CZ41" i="4" s="1"/>
  <c r="CU41" i="4"/>
  <c r="CW41" i="4" s="1"/>
  <c r="CR41" i="4"/>
  <c r="CO41" i="4"/>
  <c r="CQ41" i="4" s="1"/>
  <c r="CL41" i="4"/>
  <c r="CI41" i="4"/>
  <c r="CK41" i="4" s="1"/>
  <c r="CF41" i="4"/>
  <c r="CC41" i="4"/>
  <c r="BZ41" i="4"/>
  <c r="BW41" i="4"/>
  <c r="BY41" i="4" s="1"/>
  <c r="BT41" i="4"/>
  <c r="BQ41" i="4"/>
  <c r="BN41" i="4"/>
  <c r="BK41" i="4"/>
  <c r="BM41" i="4" s="1"/>
  <c r="BH41" i="4"/>
  <c r="BE41" i="4"/>
  <c r="BG41" i="4" s="1"/>
  <c r="BB41" i="4"/>
  <c r="BD41" i="4" s="1"/>
  <c r="AY41" i="4"/>
  <c r="BA41" i="4" s="1"/>
  <c r="AV41" i="4"/>
  <c r="AS41" i="4"/>
  <c r="AU41" i="4" s="1"/>
  <c r="AP41" i="4"/>
  <c r="AM41" i="4"/>
  <c r="AO41" i="4" s="1"/>
  <c r="AJ41" i="4"/>
  <c r="AG41" i="4"/>
  <c r="AD41" i="4"/>
  <c r="AA41" i="4"/>
  <c r="AC41" i="4" s="1"/>
  <c r="X41" i="4"/>
  <c r="U41" i="4"/>
  <c r="R41" i="4"/>
  <c r="O41" i="4"/>
  <c r="Q41" i="4" s="1"/>
  <c r="L41" i="4"/>
  <c r="I41" i="4"/>
  <c r="K41" i="4" s="1"/>
  <c r="DS43" i="4"/>
  <c r="DU43" i="4" s="1"/>
  <c r="DP43" i="4"/>
  <c r="DM43" i="4"/>
  <c r="DO43" i="4" s="1"/>
  <c r="DJ43" i="4"/>
  <c r="DL43" i="4" s="1"/>
  <c r="DG43" i="4"/>
  <c r="DI43" i="4" s="1"/>
  <c r="DD43" i="4"/>
  <c r="DA43" i="4"/>
  <c r="CX43" i="4"/>
  <c r="CZ43" i="4" s="1"/>
  <c r="CU43" i="4"/>
  <c r="CW43" i="4" s="1"/>
  <c r="CR43" i="4"/>
  <c r="CO43" i="4"/>
  <c r="CQ43" i="4" s="1"/>
  <c r="CL43" i="4"/>
  <c r="CN43" i="4" s="1"/>
  <c r="CI43" i="4"/>
  <c r="CK43" i="4" s="1"/>
  <c r="CF43" i="4"/>
  <c r="CC43" i="4"/>
  <c r="BZ43" i="4"/>
  <c r="CB43" i="4" s="1"/>
  <c r="BW43" i="4"/>
  <c r="BY43" i="4" s="1"/>
  <c r="BT43" i="4"/>
  <c r="BQ43" i="4"/>
  <c r="BS43" i="4" s="1"/>
  <c r="BN43" i="4"/>
  <c r="BP43" i="4" s="1"/>
  <c r="BK43" i="4"/>
  <c r="BM43" i="4" s="1"/>
  <c r="BH43" i="4"/>
  <c r="BE43" i="4"/>
  <c r="BB43" i="4"/>
  <c r="BD43" i="4" s="1"/>
  <c r="AY43" i="4"/>
  <c r="BA43" i="4" s="1"/>
  <c r="AV43" i="4"/>
  <c r="AS43" i="4"/>
  <c r="AU43" i="4" s="1"/>
  <c r="AP43" i="4"/>
  <c r="AR43" i="4" s="1"/>
  <c r="AM43" i="4"/>
  <c r="AO43" i="4" s="1"/>
  <c r="AJ43" i="4"/>
  <c r="AG43" i="4"/>
  <c r="AD43" i="4"/>
  <c r="AF43" i="4" s="1"/>
  <c r="AA43" i="4"/>
  <c r="AC43" i="4" s="1"/>
  <c r="X43" i="4"/>
  <c r="U43" i="4"/>
  <c r="W43" i="4" s="1"/>
  <c r="R43" i="4"/>
  <c r="T43" i="4" s="1"/>
  <c r="O43" i="4"/>
  <c r="Q43" i="4" s="1"/>
  <c r="L43" i="4"/>
  <c r="I43" i="4"/>
  <c r="DS44" i="4"/>
  <c r="DU44" i="4" s="1"/>
  <c r="DP44" i="4"/>
  <c r="DM44" i="4"/>
  <c r="DO44" i="4" s="1"/>
  <c r="DJ44" i="4"/>
  <c r="DL44" i="4" s="1"/>
  <c r="DG44" i="4"/>
  <c r="DI44" i="4" s="1"/>
  <c r="DD44" i="4"/>
  <c r="DA44" i="4"/>
  <c r="CX44" i="4"/>
  <c r="CZ44" i="4" s="1"/>
  <c r="CU44" i="4"/>
  <c r="CW44" i="4" s="1"/>
  <c r="CR44" i="4"/>
  <c r="CO44" i="4"/>
  <c r="CQ44" i="4" s="1"/>
  <c r="CL44" i="4"/>
  <c r="CN44" i="4" s="1"/>
  <c r="CI44" i="4"/>
  <c r="CK44" i="4" s="1"/>
  <c r="CF44" i="4"/>
  <c r="CC44" i="4"/>
  <c r="CE44" i="4" s="1"/>
  <c r="BZ44" i="4"/>
  <c r="CB44" i="4" s="1"/>
  <c r="BW44" i="4"/>
  <c r="BY44" i="4" s="1"/>
  <c r="BT44" i="4"/>
  <c r="BQ44" i="4"/>
  <c r="BN44" i="4"/>
  <c r="BP44" i="4" s="1"/>
  <c r="BK44" i="4"/>
  <c r="BM44" i="4" s="1"/>
  <c r="BH44" i="4"/>
  <c r="BE44" i="4"/>
  <c r="BG44" i="4" s="1"/>
  <c r="BB44" i="4"/>
  <c r="BD44" i="4" s="1"/>
  <c r="AY44" i="4"/>
  <c r="BA44" i="4" s="1"/>
  <c r="AV44" i="4"/>
  <c r="AS44" i="4"/>
  <c r="AP44" i="4"/>
  <c r="AR44" i="4" s="1"/>
  <c r="AM44" i="4"/>
  <c r="AO44" i="4" s="1"/>
  <c r="AJ44" i="4"/>
  <c r="AG44" i="4"/>
  <c r="AI44" i="4" s="1"/>
  <c r="AD44" i="4"/>
  <c r="AF44" i="4" s="1"/>
  <c r="AA44" i="4"/>
  <c r="AC44" i="4" s="1"/>
  <c r="X44" i="4"/>
  <c r="U44" i="4"/>
  <c r="W44" i="4" s="1"/>
  <c r="R44" i="4"/>
  <c r="T44" i="4" s="1"/>
  <c r="O44" i="4"/>
  <c r="Q44" i="4" s="1"/>
  <c r="L44" i="4"/>
  <c r="I44" i="4"/>
  <c r="K44" i="4" s="1"/>
  <c r="DS45" i="4"/>
  <c r="DU45" i="4" s="1"/>
  <c r="DP45" i="4"/>
  <c r="DM45" i="4"/>
  <c r="DO45" i="4" s="1"/>
  <c r="DJ45" i="4"/>
  <c r="DL45" i="4" s="1"/>
  <c r="DG45" i="4"/>
  <c r="DI45" i="4" s="1"/>
  <c r="DD45" i="4"/>
  <c r="DA45" i="4"/>
  <c r="DC45" i="4" s="1"/>
  <c r="CX45" i="4"/>
  <c r="CZ45" i="4" s="1"/>
  <c r="CU45" i="4"/>
  <c r="CW45" i="4" s="1"/>
  <c r="CR45" i="4"/>
  <c r="CO45" i="4"/>
  <c r="CQ45" i="4" s="1"/>
  <c r="CL45" i="4"/>
  <c r="CN45" i="4" s="1"/>
  <c r="CI45" i="4"/>
  <c r="CK45" i="4" s="1"/>
  <c r="CF45" i="4"/>
  <c r="CC45" i="4"/>
  <c r="CE45" i="4" s="1"/>
  <c r="BZ45" i="4"/>
  <c r="CB45" i="4" s="1"/>
  <c r="BW45" i="4"/>
  <c r="BY45" i="4" s="1"/>
  <c r="BT45" i="4"/>
  <c r="BQ45" i="4"/>
  <c r="BS45" i="4" s="1"/>
  <c r="BN45" i="4"/>
  <c r="BP45" i="4" s="1"/>
  <c r="BK45" i="4"/>
  <c r="BM45" i="4" s="1"/>
  <c r="BH45" i="4"/>
  <c r="BE45" i="4"/>
  <c r="BG45" i="4" s="1"/>
  <c r="BB45" i="4"/>
  <c r="BD45" i="4" s="1"/>
  <c r="AY45" i="4"/>
  <c r="BA45" i="4" s="1"/>
  <c r="AV45" i="4"/>
  <c r="AS45" i="4"/>
  <c r="AP45" i="4"/>
  <c r="AR45" i="4" s="1"/>
  <c r="AM45" i="4"/>
  <c r="AO45" i="4" s="1"/>
  <c r="AJ45" i="4"/>
  <c r="AG45" i="4"/>
  <c r="AD45" i="4"/>
  <c r="AF45" i="4" s="1"/>
  <c r="AA45" i="4"/>
  <c r="AC45" i="4" s="1"/>
  <c r="X45" i="4"/>
  <c r="U45" i="4"/>
  <c r="R45" i="4"/>
  <c r="T45" i="4" s="1"/>
  <c r="O45" i="4"/>
  <c r="Q45" i="4" s="1"/>
  <c r="L45" i="4"/>
  <c r="I45" i="4"/>
  <c r="K45" i="4" s="1"/>
  <c r="DS42" i="4"/>
  <c r="DU42" i="4" s="1"/>
  <c r="DP42" i="4"/>
  <c r="DM42" i="4"/>
  <c r="DO42" i="4" s="1"/>
  <c r="DJ42" i="4"/>
  <c r="DL42" i="4" s="1"/>
  <c r="DG42" i="4"/>
  <c r="DI42" i="4" s="1"/>
  <c r="DD42" i="4"/>
  <c r="DA42" i="4"/>
  <c r="CX42" i="4"/>
  <c r="CZ42" i="4" s="1"/>
  <c r="CU42" i="4"/>
  <c r="CW42" i="4" s="1"/>
  <c r="CR42" i="4"/>
  <c r="CO42" i="4"/>
  <c r="CQ42" i="4" s="1"/>
  <c r="CL42" i="4"/>
  <c r="CN42" i="4" s="1"/>
  <c r="CI42" i="4"/>
  <c r="CK42" i="4" s="1"/>
  <c r="CF42" i="4"/>
  <c r="CC42" i="4"/>
  <c r="CE42" i="4" s="1"/>
  <c r="BZ42" i="4"/>
  <c r="BW42" i="4"/>
  <c r="BY42" i="4" s="1"/>
  <c r="BT42" i="4"/>
  <c r="BQ42" i="4"/>
  <c r="BS42" i="4" s="1"/>
  <c r="BN42" i="4"/>
  <c r="BK42" i="4"/>
  <c r="BM42" i="4" s="1"/>
  <c r="BH42" i="4"/>
  <c r="BE42" i="4"/>
  <c r="BB42" i="4"/>
  <c r="BD42" i="4" s="1"/>
  <c r="AY42" i="4"/>
  <c r="BA42" i="4" s="1"/>
  <c r="AV42" i="4"/>
  <c r="AS42" i="4"/>
  <c r="AU42" i="4" s="1"/>
  <c r="AP42" i="4"/>
  <c r="AM42" i="4"/>
  <c r="AO42" i="4" s="1"/>
  <c r="AJ42" i="4"/>
  <c r="AG42" i="4"/>
  <c r="AI42" i="4" s="1"/>
  <c r="AD42" i="4"/>
  <c r="AA42" i="4"/>
  <c r="AC42" i="4" s="1"/>
  <c r="X42" i="4"/>
  <c r="U42" i="4"/>
  <c r="W42" i="4" s="1"/>
  <c r="R42" i="4"/>
  <c r="T42" i="4" s="1"/>
  <c r="O42" i="4"/>
  <c r="Q42" i="4" s="1"/>
  <c r="L42" i="4"/>
  <c r="I42" i="4"/>
  <c r="DS40" i="4"/>
  <c r="DP40" i="4"/>
  <c r="DM40" i="4"/>
  <c r="DJ40" i="4"/>
  <c r="DG40" i="4"/>
  <c r="DD40" i="4"/>
  <c r="DA40" i="4"/>
  <c r="CX40" i="4"/>
  <c r="CU40" i="4"/>
  <c r="CR40" i="4"/>
  <c r="CO40" i="4"/>
  <c r="CL40" i="4"/>
  <c r="CI40" i="4"/>
  <c r="CF40" i="4"/>
  <c r="CC40" i="4"/>
  <c r="BZ40" i="4"/>
  <c r="BW40" i="4"/>
  <c r="BT40" i="4"/>
  <c r="BQ40" i="4"/>
  <c r="BN40" i="4"/>
  <c r="BK40" i="4"/>
  <c r="BH40" i="4"/>
  <c r="BE40" i="4"/>
  <c r="BB40" i="4"/>
  <c r="AY40" i="4"/>
  <c r="AV40" i="4"/>
  <c r="AS40" i="4"/>
  <c r="AP40" i="4"/>
  <c r="AM40" i="4"/>
  <c r="AJ40" i="4"/>
  <c r="AG40" i="4"/>
  <c r="AD40" i="4"/>
  <c r="AA40" i="4"/>
  <c r="X40" i="4"/>
  <c r="U40" i="4"/>
  <c r="R40" i="4"/>
  <c r="O40" i="4"/>
  <c r="L40" i="4"/>
  <c r="I40" i="4"/>
  <c r="DS17" i="4"/>
  <c r="DU17" i="4" s="1"/>
  <c r="DP17" i="4"/>
  <c r="DQ17" i="4" s="1"/>
  <c r="DM17" i="4"/>
  <c r="DO17" i="4" s="1"/>
  <c r="DJ17" i="4"/>
  <c r="DK17" i="4" s="1"/>
  <c r="DG17" i="4"/>
  <c r="DI17" i="4" s="1"/>
  <c r="DD17" i="4"/>
  <c r="DE17" i="4" s="1"/>
  <c r="DA17" i="4"/>
  <c r="DB17" i="4" s="1"/>
  <c r="CX17" i="4"/>
  <c r="CY17" i="4" s="1"/>
  <c r="CU17" i="4"/>
  <c r="CW17" i="4" s="1"/>
  <c r="CR17" i="4"/>
  <c r="CS17" i="4" s="1"/>
  <c r="CO17" i="4"/>
  <c r="CQ17" i="4" s="1"/>
  <c r="CL17" i="4"/>
  <c r="CM17" i="4" s="1"/>
  <c r="CI17" i="4"/>
  <c r="CK17" i="4" s="1"/>
  <c r="CF17" i="4"/>
  <c r="CG17" i="4" s="1"/>
  <c r="CC17" i="4"/>
  <c r="CE17" i="4" s="1"/>
  <c r="BZ17" i="4"/>
  <c r="CA17" i="4" s="1"/>
  <c r="BW17" i="4"/>
  <c r="BY17" i="4" s="1"/>
  <c r="BT17" i="4"/>
  <c r="BU17" i="4" s="1"/>
  <c r="BQ17" i="4"/>
  <c r="BS17" i="4" s="1"/>
  <c r="BN17" i="4"/>
  <c r="BP17" i="4" s="1"/>
  <c r="BK17" i="4"/>
  <c r="BM17" i="4" s="1"/>
  <c r="BH17" i="4"/>
  <c r="BI17" i="4" s="1"/>
  <c r="BE17" i="4"/>
  <c r="BG17" i="4" s="1"/>
  <c r="BB17" i="4"/>
  <c r="BD17" i="4" s="1"/>
  <c r="AY17" i="4"/>
  <c r="BA17" i="4" s="1"/>
  <c r="AV17" i="4"/>
  <c r="AW17" i="4" s="1"/>
  <c r="AS17" i="4"/>
  <c r="AT17" i="4" s="1"/>
  <c r="AP17" i="4"/>
  <c r="AQ17" i="4" s="1"/>
  <c r="AM17" i="4"/>
  <c r="AO17" i="4" s="1"/>
  <c r="AJ17" i="4"/>
  <c r="AK17" i="4" s="1"/>
  <c r="AG17" i="4"/>
  <c r="AI17" i="4" s="1"/>
  <c r="AD17" i="4"/>
  <c r="AF17" i="4" s="1"/>
  <c r="AA17" i="4"/>
  <c r="AC17" i="4" s="1"/>
  <c r="X17" i="4"/>
  <c r="Y17" i="4" s="1"/>
  <c r="U17" i="4"/>
  <c r="W17" i="4" s="1"/>
  <c r="R17" i="4"/>
  <c r="T17" i="4" s="1"/>
  <c r="O17" i="4"/>
  <c r="Q17" i="4" s="1"/>
  <c r="L17" i="4"/>
  <c r="M17" i="4" s="1"/>
  <c r="I17" i="4"/>
  <c r="K17" i="4" s="1"/>
  <c r="DS16" i="4"/>
  <c r="DT16" i="4" s="1"/>
  <c r="DP16" i="4"/>
  <c r="DQ16" i="4" s="1"/>
  <c r="DM16" i="4"/>
  <c r="DJ16" i="4"/>
  <c r="DK16" i="4" s="1"/>
  <c r="DG16" i="4"/>
  <c r="DH16" i="4" s="1"/>
  <c r="DD16" i="4"/>
  <c r="DE16" i="4" s="1"/>
  <c r="DA16" i="4"/>
  <c r="CX16" i="4"/>
  <c r="CY16" i="4" s="1"/>
  <c r="CU16" i="4"/>
  <c r="CV16" i="4" s="1"/>
  <c r="CR16" i="4"/>
  <c r="CS16" i="4" s="1"/>
  <c r="CO16" i="4"/>
  <c r="CQ16" i="4" s="1"/>
  <c r="CL16" i="4"/>
  <c r="CM16" i="4" s="1"/>
  <c r="CI16" i="4"/>
  <c r="CJ16" i="4" s="1"/>
  <c r="CF16" i="4"/>
  <c r="CG16" i="4" s="1"/>
  <c r="CC16" i="4"/>
  <c r="CE16" i="4" s="1"/>
  <c r="BZ16" i="4"/>
  <c r="CA16" i="4" s="1"/>
  <c r="BW16" i="4"/>
  <c r="BX16" i="4" s="1"/>
  <c r="BT16" i="4"/>
  <c r="BU16" i="4" s="1"/>
  <c r="BQ16" i="4"/>
  <c r="BS16" i="4" s="1"/>
  <c r="BN16" i="4"/>
  <c r="BO16" i="4" s="1"/>
  <c r="BK16" i="4"/>
  <c r="BL16" i="4" s="1"/>
  <c r="BH16" i="4"/>
  <c r="BI16" i="4" s="1"/>
  <c r="BE16" i="4"/>
  <c r="BB16" i="4"/>
  <c r="BC16" i="4" s="1"/>
  <c r="AY16" i="4"/>
  <c r="AV16" i="4"/>
  <c r="AW16" i="4" s="1"/>
  <c r="AS16" i="4"/>
  <c r="AU16" i="4" s="1"/>
  <c r="AP16" i="4"/>
  <c r="AQ16" i="4" s="1"/>
  <c r="AM16" i="4"/>
  <c r="AJ16" i="4"/>
  <c r="AK16" i="4" s="1"/>
  <c r="AG16" i="4"/>
  <c r="AI16" i="4" s="1"/>
  <c r="AD16" i="4"/>
  <c r="AE16" i="4" s="1"/>
  <c r="AA16" i="4"/>
  <c r="AB16" i="4" s="1"/>
  <c r="X16" i="4"/>
  <c r="Y16" i="4" s="1"/>
  <c r="U16" i="4"/>
  <c r="W16" i="4" s="1"/>
  <c r="R16" i="4"/>
  <c r="S16" i="4" s="1"/>
  <c r="O16" i="4"/>
  <c r="L16" i="4"/>
  <c r="M16" i="4" s="1"/>
  <c r="I16" i="4"/>
  <c r="K16" i="4" s="1"/>
  <c r="DS15" i="4"/>
  <c r="DU15" i="4" s="1"/>
  <c r="DP15" i="4"/>
  <c r="DM15" i="4"/>
  <c r="DO15" i="4" s="1"/>
  <c r="DJ15" i="4"/>
  <c r="DL15" i="4" s="1"/>
  <c r="DG15" i="4"/>
  <c r="DI15" i="4" s="1"/>
  <c r="DD15" i="4"/>
  <c r="DA15" i="4"/>
  <c r="DB15" i="4" s="1"/>
  <c r="CX15" i="4"/>
  <c r="CZ15" i="4" s="1"/>
  <c r="CU15" i="4"/>
  <c r="CW15" i="4" s="1"/>
  <c r="CR15" i="4"/>
  <c r="CO15" i="4"/>
  <c r="CP15" i="4" s="1"/>
  <c r="CL15" i="4"/>
  <c r="CN15" i="4" s="1"/>
  <c r="CI15" i="4"/>
  <c r="CK15" i="4" s="1"/>
  <c r="CF15" i="4"/>
  <c r="CC15" i="4"/>
  <c r="CD15" i="4" s="1"/>
  <c r="BZ15" i="4"/>
  <c r="CB15" i="4" s="1"/>
  <c r="BW15" i="4"/>
  <c r="BY15" i="4" s="1"/>
  <c r="BT15" i="4"/>
  <c r="BQ15" i="4"/>
  <c r="BS15" i="4" s="1"/>
  <c r="BN15" i="4"/>
  <c r="BP15" i="4" s="1"/>
  <c r="BK15" i="4"/>
  <c r="BM15" i="4" s="1"/>
  <c r="BH15" i="4"/>
  <c r="BE15" i="4"/>
  <c r="BG15" i="4" s="1"/>
  <c r="BB15" i="4"/>
  <c r="BD15" i="4" s="1"/>
  <c r="AY15" i="4"/>
  <c r="BA15" i="4" s="1"/>
  <c r="AV15" i="4"/>
  <c r="AX15" i="4" s="1"/>
  <c r="AS15" i="4"/>
  <c r="AT15" i="4" s="1"/>
  <c r="AP15" i="4"/>
  <c r="AR15" i="4" s="1"/>
  <c r="AM15" i="4"/>
  <c r="AO15" i="4" s="1"/>
  <c r="AJ15" i="4"/>
  <c r="AG15" i="4"/>
  <c r="AH15" i="4" s="1"/>
  <c r="AD15" i="4"/>
  <c r="AF15" i="4" s="1"/>
  <c r="AA15" i="4"/>
  <c r="AC15" i="4" s="1"/>
  <c r="X15" i="4"/>
  <c r="U15" i="4"/>
  <c r="V15" i="4" s="1"/>
  <c r="R15" i="4"/>
  <c r="T15" i="4" s="1"/>
  <c r="O15" i="4"/>
  <c r="Q15" i="4" s="1"/>
  <c r="L15" i="4"/>
  <c r="I15" i="4"/>
  <c r="K15" i="4" s="1"/>
  <c r="Q16" i="4" l="1"/>
  <c r="BA16" i="4"/>
  <c r="V17" i="4"/>
  <c r="DC44" i="4"/>
  <c r="K43" i="4"/>
  <c r="BG43" i="4"/>
  <c r="DC43" i="4"/>
  <c r="BJ44" i="4"/>
  <c r="AX41" i="4"/>
  <c r="W45" i="4"/>
  <c r="DR45" i="4"/>
  <c r="AL44" i="4"/>
  <c r="Z44" i="4"/>
  <c r="BV44" i="4"/>
  <c r="AX44" i="4"/>
  <c r="N44" i="4"/>
  <c r="AU44" i="4"/>
  <c r="BS44" i="4"/>
  <c r="DR44" i="4"/>
  <c r="CH44" i="4"/>
  <c r="CT44" i="4"/>
  <c r="DF44" i="4"/>
  <c r="AL43" i="4"/>
  <c r="CH43" i="4"/>
  <c r="DR43" i="4"/>
  <c r="N43" i="4"/>
  <c r="AI43" i="4"/>
  <c r="BJ43" i="4"/>
  <c r="CE43" i="4"/>
  <c r="DF43" i="4"/>
  <c r="Z43" i="4"/>
  <c r="BV43" i="4"/>
  <c r="AX43" i="4"/>
  <c r="CT43" i="4"/>
  <c r="CE41" i="4"/>
  <c r="BS41" i="4"/>
  <c r="DR41" i="4"/>
  <c r="AI41" i="4"/>
  <c r="CT41" i="4"/>
  <c r="Z41" i="4"/>
  <c r="W41" i="4"/>
  <c r="BV41" i="4"/>
  <c r="DO41" i="4"/>
  <c r="AL41" i="4"/>
  <c r="CH41" i="4"/>
  <c r="N41" i="4"/>
  <c r="BJ41" i="4"/>
  <c r="DF41" i="4"/>
  <c r="T41" i="4"/>
  <c r="AF41" i="4"/>
  <c r="AR41" i="4"/>
  <c r="BP41" i="4"/>
  <c r="CB41" i="4"/>
  <c r="CN41" i="4"/>
  <c r="AI45" i="4"/>
  <c r="CH42" i="4"/>
  <c r="AU45" i="4"/>
  <c r="K42" i="4"/>
  <c r="DC42" i="4"/>
  <c r="BG42" i="4"/>
  <c r="BV45" i="4"/>
  <c r="AL42" i="4"/>
  <c r="Z42" i="4"/>
  <c r="BV42" i="4"/>
  <c r="DR42" i="4"/>
  <c r="BJ45" i="4"/>
  <c r="DF45" i="4"/>
  <c r="N42" i="4"/>
  <c r="BJ42" i="4"/>
  <c r="DF42" i="4"/>
  <c r="Z45" i="4"/>
  <c r="AL45" i="4"/>
  <c r="AX45" i="4"/>
  <c r="CT45" i="4"/>
  <c r="AX42" i="4"/>
  <c r="CT42" i="4"/>
  <c r="N45" i="4"/>
  <c r="CH45" i="4"/>
  <c r="AF42" i="4"/>
  <c r="AR42" i="4"/>
  <c r="BP42" i="4"/>
  <c r="CB42" i="4"/>
  <c r="DU16" i="4"/>
  <c r="M15" i="4"/>
  <c r="Y15" i="4"/>
  <c r="BI15" i="4"/>
  <c r="BU15" i="4"/>
  <c r="CG15" i="4"/>
  <c r="CS15" i="4"/>
  <c r="DE15" i="4"/>
  <c r="DQ15" i="4"/>
  <c r="BJ17" i="4"/>
  <c r="BR17" i="4"/>
  <c r="J17" i="4"/>
  <c r="DC17" i="4"/>
  <c r="DF17" i="4"/>
  <c r="DN17" i="4"/>
  <c r="AX17" i="4"/>
  <c r="BF17" i="4"/>
  <c r="CT17" i="4"/>
  <c r="CH17" i="4"/>
  <c r="CP17" i="4"/>
  <c r="Z17" i="4"/>
  <c r="AH17" i="4"/>
  <c r="AU17" i="4"/>
  <c r="BV17" i="4"/>
  <c r="CD17" i="4"/>
  <c r="DR17" i="4"/>
  <c r="AL17" i="4"/>
  <c r="N17" i="4"/>
  <c r="S17" i="4"/>
  <c r="AE17" i="4"/>
  <c r="BC17" i="4"/>
  <c r="BO17" i="4"/>
  <c r="P17" i="4"/>
  <c r="AB17" i="4"/>
  <c r="AN17" i="4"/>
  <c r="AR17" i="4"/>
  <c r="AZ17" i="4"/>
  <c r="BL17" i="4"/>
  <c r="BX17" i="4"/>
  <c r="CB17" i="4"/>
  <c r="CJ17" i="4"/>
  <c r="CN17" i="4"/>
  <c r="CV17" i="4"/>
  <c r="CZ17" i="4"/>
  <c r="DH17" i="4"/>
  <c r="DL17" i="4"/>
  <c r="DT17" i="4"/>
  <c r="BF15" i="4"/>
  <c r="AZ16" i="4"/>
  <c r="AO16" i="4"/>
  <c r="BG16" i="4"/>
  <c r="DC16" i="4"/>
  <c r="DO16" i="4"/>
  <c r="AK15" i="4"/>
  <c r="AW15" i="4"/>
  <c r="P16" i="4"/>
  <c r="AN16" i="4"/>
  <c r="J15" i="4"/>
  <c r="CT15" i="4"/>
  <c r="DN15" i="4"/>
  <c r="Z15" i="4"/>
  <c r="BV15" i="4"/>
  <c r="DR15" i="4"/>
  <c r="N15" i="4"/>
  <c r="AL15" i="4"/>
  <c r="BJ15" i="4"/>
  <c r="BR15" i="4"/>
  <c r="CH15" i="4"/>
  <c r="DF15" i="4"/>
  <c r="J16" i="4"/>
  <c r="N16" i="4"/>
  <c r="V16" i="4"/>
  <c r="Z16" i="4"/>
  <c r="AH16" i="4"/>
  <c r="AL16" i="4"/>
  <c r="AT16" i="4"/>
  <c r="AX16" i="4"/>
  <c r="BF16" i="4"/>
  <c r="BJ16" i="4"/>
  <c r="BR16" i="4"/>
  <c r="BV16" i="4"/>
  <c r="CD16" i="4"/>
  <c r="CH16" i="4"/>
  <c r="CP16" i="4"/>
  <c r="CT16" i="4"/>
  <c r="DB16" i="4"/>
  <c r="DF16" i="4"/>
  <c r="DN16" i="4"/>
  <c r="DR16" i="4"/>
  <c r="T16" i="4"/>
  <c r="AF16" i="4"/>
  <c r="AR16" i="4"/>
  <c r="BD16" i="4"/>
  <c r="BP16" i="4"/>
  <c r="CB16" i="4"/>
  <c r="CN16" i="4"/>
  <c r="CZ16" i="4"/>
  <c r="DL16" i="4"/>
  <c r="AC16" i="4"/>
  <c r="BM16" i="4"/>
  <c r="BY16" i="4"/>
  <c r="CK16" i="4"/>
  <c r="CW16" i="4"/>
  <c r="DI16" i="4"/>
  <c r="S15" i="4"/>
  <c r="W15" i="4"/>
  <c r="AE15" i="4"/>
  <c r="AI15" i="4"/>
  <c r="AQ15" i="4"/>
  <c r="AU15" i="4"/>
  <c r="BC15" i="4"/>
  <c r="BO15" i="4"/>
  <c r="CA15" i="4"/>
  <c r="CE15" i="4"/>
  <c r="CM15" i="4"/>
  <c r="CQ15" i="4"/>
  <c r="CY15" i="4"/>
  <c r="DC15" i="4"/>
  <c r="DK15" i="4"/>
  <c r="P15" i="4"/>
  <c r="AB15" i="4"/>
  <c r="AN15" i="4"/>
  <c r="AZ15" i="4"/>
  <c r="BL15" i="4"/>
  <c r="BX15" i="4"/>
  <c r="CJ15" i="4"/>
  <c r="CV15" i="4"/>
  <c r="DH15" i="4"/>
  <c r="DT15" i="4"/>
  <c r="I57" i="4" l="1"/>
  <c r="L57" i="4"/>
  <c r="O57" i="4"/>
  <c r="R57" i="4"/>
  <c r="U57" i="4"/>
  <c r="X57" i="4"/>
  <c r="AA57" i="4"/>
  <c r="AD57" i="4"/>
  <c r="AG57" i="4"/>
  <c r="AJ57" i="4"/>
  <c r="AM57" i="4"/>
  <c r="AP57" i="4"/>
  <c r="AS57" i="4"/>
  <c r="AV57" i="4"/>
  <c r="AY57" i="4"/>
  <c r="BB57" i="4"/>
  <c r="BE57" i="4"/>
  <c r="BH57" i="4"/>
  <c r="BK57" i="4"/>
  <c r="BN57" i="4"/>
  <c r="BQ57" i="4"/>
  <c r="BT57" i="4"/>
  <c r="BW57" i="4"/>
  <c r="BZ57" i="4"/>
  <c r="CC57" i="4"/>
  <c r="CF57" i="4"/>
  <c r="CI57" i="4"/>
  <c r="CL57" i="4"/>
  <c r="CO57" i="4"/>
  <c r="CR57" i="4"/>
  <c r="CU57" i="4"/>
  <c r="CX57" i="4"/>
  <c r="DA57" i="4"/>
  <c r="DD57" i="4"/>
  <c r="DG57" i="4"/>
  <c r="DJ57" i="4"/>
  <c r="DM57" i="4"/>
  <c r="DP57" i="4"/>
  <c r="DS57" i="4"/>
  <c r="I59" i="4"/>
  <c r="K59" i="4" s="1"/>
  <c r="L59" i="4"/>
  <c r="N59" i="4" s="1"/>
  <c r="O59" i="4"/>
  <c r="Q59" i="4" s="1"/>
  <c r="R59" i="4"/>
  <c r="T59" i="4" s="1"/>
  <c r="U59" i="4"/>
  <c r="X59" i="4"/>
  <c r="Z59" i="4" s="1"/>
  <c r="AA59" i="4"/>
  <c r="AC59" i="4" s="1"/>
  <c r="AD59" i="4"/>
  <c r="AF59" i="4" s="1"/>
  <c r="AG59" i="4"/>
  <c r="AI59" i="4" s="1"/>
  <c r="AJ59" i="4"/>
  <c r="AM59" i="4"/>
  <c r="AO59" i="4" s="1"/>
  <c r="AP59" i="4"/>
  <c r="AR59" i="4" s="1"/>
  <c r="AS59" i="4"/>
  <c r="AU59" i="4" s="1"/>
  <c r="AV59" i="4"/>
  <c r="AX59" i="4" s="1"/>
  <c r="AY59" i="4"/>
  <c r="BA59" i="4" s="1"/>
  <c r="BB59" i="4"/>
  <c r="BD59" i="4" s="1"/>
  <c r="BE59" i="4"/>
  <c r="BH59" i="4"/>
  <c r="BJ59" i="4" s="1"/>
  <c r="BK59" i="4"/>
  <c r="BM59" i="4" s="1"/>
  <c r="BN59" i="4"/>
  <c r="BP59" i="4" s="1"/>
  <c r="BQ59" i="4"/>
  <c r="BS59" i="4" s="1"/>
  <c r="BT59" i="4"/>
  <c r="BW59" i="4"/>
  <c r="BY59" i="4" s="1"/>
  <c r="BZ59" i="4"/>
  <c r="CB59" i="4" s="1"/>
  <c r="CC59" i="4"/>
  <c r="CE59" i="4" s="1"/>
  <c r="CF59" i="4"/>
  <c r="CH59" i="4" s="1"/>
  <c r="CI59" i="4"/>
  <c r="CK59" i="4" s="1"/>
  <c r="CL59" i="4"/>
  <c r="CN59" i="4" s="1"/>
  <c r="CO59" i="4"/>
  <c r="CR59" i="4"/>
  <c r="CT59" i="4" s="1"/>
  <c r="CU59" i="4"/>
  <c r="CW59" i="4" s="1"/>
  <c r="CX59" i="4"/>
  <c r="CZ59" i="4" s="1"/>
  <c r="DA59" i="4"/>
  <c r="DC59" i="4" s="1"/>
  <c r="DD59" i="4"/>
  <c r="DG59" i="4"/>
  <c r="DI59" i="4" s="1"/>
  <c r="DJ59" i="4"/>
  <c r="DL59" i="4" s="1"/>
  <c r="DM59" i="4"/>
  <c r="DO59" i="4" s="1"/>
  <c r="DP59" i="4"/>
  <c r="DR59" i="4" s="1"/>
  <c r="DS59" i="4"/>
  <c r="DU59" i="4" s="1"/>
  <c r="I60" i="4"/>
  <c r="K60" i="4" s="1"/>
  <c r="L60" i="4"/>
  <c r="O60" i="4"/>
  <c r="Q60" i="4" s="1"/>
  <c r="R60" i="4"/>
  <c r="T60" i="4" s="1"/>
  <c r="U60" i="4"/>
  <c r="W60" i="4" s="1"/>
  <c r="X60" i="4"/>
  <c r="Z60" i="4" s="1"/>
  <c r="AA60" i="4"/>
  <c r="AD60" i="4"/>
  <c r="AF60" i="4" s="1"/>
  <c r="AG60" i="4"/>
  <c r="AI60" i="4" s="1"/>
  <c r="AJ60" i="4"/>
  <c r="AL60" i="4" s="1"/>
  <c r="AM60" i="4"/>
  <c r="AO60" i="4" s="1"/>
  <c r="AP60" i="4"/>
  <c r="AR60" i="4" s="1"/>
  <c r="AS60" i="4"/>
  <c r="AU60" i="4" s="1"/>
  <c r="AV60" i="4"/>
  <c r="AY60" i="4"/>
  <c r="BA60" i="4" s="1"/>
  <c r="BB60" i="4"/>
  <c r="BD60" i="4" s="1"/>
  <c r="BE60" i="4"/>
  <c r="BG60" i="4" s="1"/>
  <c r="BH60" i="4"/>
  <c r="BJ60" i="4" s="1"/>
  <c r="BK60" i="4"/>
  <c r="BN60" i="4"/>
  <c r="BP60" i="4" s="1"/>
  <c r="BQ60" i="4"/>
  <c r="BS60" i="4" s="1"/>
  <c r="BT60" i="4"/>
  <c r="BV60" i="4" s="1"/>
  <c r="BW60" i="4"/>
  <c r="BY60" i="4" s="1"/>
  <c r="BZ60" i="4"/>
  <c r="CB60" i="4" s="1"/>
  <c r="CC60" i="4"/>
  <c r="CE60" i="4" s="1"/>
  <c r="CF60" i="4"/>
  <c r="CI60" i="4"/>
  <c r="CK60" i="4" s="1"/>
  <c r="CL60" i="4"/>
  <c r="CN60" i="4" s="1"/>
  <c r="CO60" i="4"/>
  <c r="CQ60" i="4" s="1"/>
  <c r="CR60" i="4"/>
  <c r="CT60" i="4" s="1"/>
  <c r="CU60" i="4"/>
  <c r="CX60" i="4"/>
  <c r="CZ60" i="4" s="1"/>
  <c r="DA60" i="4"/>
  <c r="DC60" i="4" s="1"/>
  <c r="DD60" i="4"/>
  <c r="DF60" i="4" s="1"/>
  <c r="DG60" i="4"/>
  <c r="DI60" i="4" s="1"/>
  <c r="DJ60" i="4"/>
  <c r="DL60" i="4" s="1"/>
  <c r="DM60" i="4"/>
  <c r="DO60" i="4" s="1"/>
  <c r="DP60" i="4"/>
  <c r="DS60" i="4"/>
  <c r="DU60" i="4" s="1"/>
  <c r="I61" i="4"/>
  <c r="K61" i="4" s="1"/>
  <c r="L61" i="4"/>
  <c r="N61" i="4" s="1"/>
  <c r="O61" i="4"/>
  <c r="Q61" i="4" s="1"/>
  <c r="R61" i="4"/>
  <c r="U61" i="4"/>
  <c r="W61" i="4" s="1"/>
  <c r="X61" i="4"/>
  <c r="Z61" i="4" s="1"/>
  <c r="AA61" i="4"/>
  <c r="AC61" i="4" s="1"/>
  <c r="AD61" i="4"/>
  <c r="AF61" i="4" s="1"/>
  <c r="AG61" i="4"/>
  <c r="AI61" i="4" s="1"/>
  <c r="AJ61" i="4"/>
  <c r="AL61" i="4" s="1"/>
  <c r="AM61" i="4"/>
  <c r="AP61" i="4"/>
  <c r="AR61" i="4" s="1"/>
  <c r="AS61" i="4"/>
  <c r="AU61" i="4" s="1"/>
  <c r="AV61" i="4"/>
  <c r="AX61" i="4" s="1"/>
  <c r="AY61" i="4"/>
  <c r="BA61" i="4" s="1"/>
  <c r="BB61" i="4"/>
  <c r="BE61" i="4"/>
  <c r="BG61" i="4" s="1"/>
  <c r="BH61" i="4"/>
  <c r="BJ61" i="4" s="1"/>
  <c r="BK61" i="4"/>
  <c r="BM61" i="4" s="1"/>
  <c r="BN61" i="4"/>
  <c r="BP61" i="4" s="1"/>
  <c r="BQ61" i="4"/>
  <c r="BS61" i="4" s="1"/>
  <c r="BT61" i="4"/>
  <c r="BV61" i="4" s="1"/>
  <c r="BW61" i="4"/>
  <c r="BZ61" i="4"/>
  <c r="CB61" i="4" s="1"/>
  <c r="CC61" i="4"/>
  <c r="CE61" i="4" s="1"/>
  <c r="CF61" i="4"/>
  <c r="CH61" i="4" s="1"/>
  <c r="CI61" i="4"/>
  <c r="CK61" i="4" s="1"/>
  <c r="CL61" i="4"/>
  <c r="CO61" i="4"/>
  <c r="CQ61" i="4" s="1"/>
  <c r="CR61" i="4"/>
  <c r="CT61" i="4" s="1"/>
  <c r="CU61" i="4"/>
  <c r="CW61" i="4" s="1"/>
  <c r="CX61" i="4"/>
  <c r="CZ61" i="4" s="1"/>
  <c r="DA61" i="4"/>
  <c r="DC61" i="4" s="1"/>
  <c r="DD61" i="4"/>
  <c r="DF61" i="4" s="1"/>
  <c r="DG61" i="4"/>
  <c r="DJ61" i="4"/>
  <c r="DL61" i="4" s="1"/>
  <c r="DM61" i="4"/>
  <c r="DO61" i="4" s="1"/>
  <c r="DP61" i="4"/>
  <c r="DR61" i="4" s="1"/>
  <c r="DS61" i="4"/>
  <c r="DU61" i="4" s="1"/>
  <c r="I62" i="4"/>
  <c r="L62" i="4"/>
  <c r="N62" i="4" s="1"/>
  <c r="O62" i="4"/>
  <c r="Q62" i="4" s="1"/>
  <c r="R62" i="4"/>
  <c r="T62" i="4" s="1"/>
  <c r="U62" i="4"/>
  <c r="W62" i="4" s="1"/>
  <c r="X62" i="4"/>
  <c r="Z62" i="4" s="1"/>
  <c r="AA62" i="4"/>
  <c r="AC62" i="4" s="1"/>
  <c r="AD62" i="4"/>
  <c r="AG62" i="4"/>
  <c r="AI62" i="4" s="1"/>
  <c r="AJ62" i="4"/>
  <c r="AK62" i="4" s="1"/>
  <c r="AM62" i="4"/>
  <c r="AO62" i="4" s="1"/>
  <c r="AP62" i="4"/>
  <c r="AQ62" i="4" s="1"/>
  <c r="AS62" i="4"/>
  <c r="AV62" i="4"/>
  <c r="AW62" i="4" s="1"/>
  <c r="AY62" i="4"/>
  <c r="AZ62" i="4" s="1"/>
  <c r="BB62" i="4"/>
  <c r="BE62" i="4"/>
  <c r="BG62" i="4" s="1"/>
  <c r="BH62" i="4"/>
  <c r="BI62" i="4" s="1"/>
  <c r="BK62" i="4"/>
  <c r="BL62" i="4" s="1"/>
  <c r="BN62" i="4"/>
  <c r="BQ62" i="4"/>
  <c r="BS62" i="4" s="1"/>
  <c r="BT62" i="4"/>
  <c r="BV62" i="4" s="1"/>
  <c r="BW62" i="4"/>
  <c r="BX62" i="4" s="1"/>
  <c r="BZ62" i="4"/>
  <c r="CC62" i="4"/>
  <c r="CD62" i="4" s="1"/>
  <c r="CF62" i="4"/>
  <c r="CH62" i="4" s="1"/>
  <c r="CI62" i="4"/>
  <c r="CJ62" i="4" s="1"/>
  <c r="CL62" i="4"/>
  <c r="CO62" i="4"/>
  <c r="CP62" i="4" s="1"/>
  <c r="CR62" i="4"/>
  <c r="CT62" i="4" s="1"/>
  <c r="CU62" i="4"/>
  <c r="CV62" i="4" s="1"/>
  <c r="CX62" i="4"/>
  <c r="DA62" i="4"/>
  <c r="DB62" i="4" s="1"/>
  <c r="DD62" i="4"/>
  <c r="DF62" i="4" s="1"/>
  <c r="DG62" i="4"/>
  <c r="DH62" i="4" s="1"/>
  <c r="DJ62" i="4"/>
  <c r="DM62" i="4"/>
  <c r="DN62" i="4" s="1"/>
  <c r="DP62" i="4"/>
  <c r="DR62" i="4" s="1"/>
  <c r="DS62" i="4"/>
  <c r="DT62" i="4" s="1"/>
  <c r="I66" i="4"/>
  <c r="L66" i="4"/>
  <c r="M66" i="4" s="1"/>
  <c r="O66" i="4"/>
  <c r="P66" i="4" s="1"/>
  <c r="R66" i="4"/>
  <c r="S66" i="4" s="1"/>
  <c r="U66" i="4"/>
  <c r="X66" i="4"/>
  <c r="Y66" i="4" s="1"/>
  <c r="AA66" i="4"/>
  <c r="AB66" i="4" s="1"/>
  <c r="AD66" i="4"/>
  <c r="AE66" i="4" s="1"/>
  <c r="AG66" i="4"/>
  <c r="AJ66" i="4"/>
  <c r="AK66" i="4" s="1"/>
  <c r="AM66" i="4"/>
  <c r="AN66" i="4" s="1"/>
  <c r="AP66" i="4"/>
  <c r="AQ66" i="4" s="1"/>
  <c r="AS66" i="4"/>
  <c r="AV66" i="4"/>
  <c r="AW66" i="4" s="1"/>
  <c r="AY66" i="4"/>
  <c r="AZ66" i="4" s="1"/>
  <c r="BB66" i="4"/>
  <c r="BC66" i="4" s="1"/>
  <c r="BE66" i="4"/>
  <c r="BH66" i="4"/>
  <c r="BI66" i="4" s="1"/>
  <c r="BK66" i="4"/>
  <c r="BL66" i="4" s="1"/>
  <c r="BN66" i="4"/>
  <c r="BO66" i="4" s="1"/>
  <c r="BQ66" i="4"/>
  <c r="BT66" i="4"/>
  <c r="BU66" i="4" s="1"/>
  <c r="BW66" i="4"/>
  <c r="BX66" i="4" s="1"/>
  <c r="BZ66" i="4"/>
  <c r="CA66" i="4" s="1"/>
  <c r="CC66" i="4"/>
  <c r="CF66" i="4"/>
  <c r="CG66" i="4" s="1"/>
  <c r="CI66" i="4"/>
  <c r="CJ66" i="4" s="1"/>
  <c r="CL66" i="4"/>
  <c r="CM66" i="4" s="1"/>
  <c r="CO66" i="4"/>
  <c r="CR66" i="4"/>
  <c r="CS66" i="4" s="1"/>
  <c r="CU66" i="4"/>
  <c r="CV66" i="4" s="1"/>
  <c r="CX66" i="4"/>
  <c r="CY66" i="4" s="1"/>
  <c r="DA66" i="4"/>
  <c r="DD66" i="4"/>
  <c r="DF66" i="4" s="1"/>
  <c r="DG66" i="4"/>
  <c r="DH66" i="4" s="1"/>
  <c r="DJ66" i="4"/>
  <c r="DK66" i="4" s="1"/>
  <c r="DM66" i="4"/>
  <c r="DP66" i="4"/>
  <c r="DQ66" i="4" s="1"/>
  <c r="DS66" i="4"/>
  <c r="DT66" i="4" s="1"/>
  <c r="I67" i="4"/>
  <c r="J67" i="4" s="1"/>
  <c r="L67" i="4"/>
  <c r="O67" i="4"/>
  <c r="Q67" i="4" s="1"/>
  <c r="R67" i="4"/>
  <c r="S67" i="4" s="1"/>
  <c r="U67" i="4"/>
  <c r="V67" i="4" s="1"/>
  <c r="X67" i="4"/>
  <c r="AA67" i="4"/>
  <c r="AC67" i="4" s="1"/>
  <c r="AD67" i="4"/>
  <c r="AF67" i="4" s="1"/>
  <c r="AG67" i="4"/>
  <c r="AH67" i="4" s="1"/>
  <c r="AJ67" i="4"/>
  <c r="AM67" i="4"/>
  <c r="AO67" i="4" s="1"/>
  <c r="AP67" i="4"/>
  <c r="AQ67" i="4" s="1"/>
  <c r="AS67" i="4"/>
  <c r="AT67" i="4" s="1"/>
  <c r="AV67" i="4"/>
  <c r="AY67" i="4"/>
  <c r="BA67" i="4" s="1"/>
  <c r="BB67" i="4"/>
  <c r="BC67" i="4" s="1"/>
  <c r="BE67" i="4"/>
  <c r="BF67" i="4" s="1"/>
  <c r="BH67" i="4"/>
  <c r="BK67" i="4"/>
  <c r="BM67" i="4" s="1"/>
  <c r="BN67" i="4"/>
  <c r="BO67" i="4" s="1"/>
  <c r="BQ67" i="4"/>
  <c r="BR67" i="4" s="1"/>
  <c r="BT67" i="4"/>
  <c r="BW67" i="4"/>
  <c r="BY67" i="4" s="1"/>
  <c r="BZ67" i="4"/>
  <c r="CA67" i="4" s="1"/>
  <c r="CC67" i="4"/>
  <c r="CD67" i="4" s="1"/>
  <c r="CF67" i="4"/>
  <c r="CI67" i="4"/>
  <c r="CK67" i="4" s="1"/>
  <c r="CL67" i="4"/>
  <c r="CM67" i="4" s="1"/>
  <c r="CO67" i="4"/>
  <c r="CP67" i="4" s="1"/>
  <c r="CR67" i="4"/>
  <c r="CU67" i="4"/>
  <c r="CW67" i="4" s="1"/>
  <c r="CX67" i="4"/>
  <c r="CY67" i="4" s="1"/>
  <c r="DA67" i="4"/>
  <c r="DB67" i="4" s="1"/>
  <c r="DD67" i="4"/>
  <c r="DG67" i="4"/>
  <c r="DI67" i="4" s="1"/>
  <c r="DJ67" i="4"/>
  <c r="DK67" i="4" s="1"/>
  <c r="DM67" i="4"/>
  <c r="DN67" i="4" s="1"/>
  <c r="DP67" i="4"/>
  <c r="DS67" i="4"/>
  <c r="DU67" i="4" s="1"/>
  <c r="J59" i="4" l="1"/>
  <c r="BR62" i="4"/>
  <c r="AL66" i="4"/>
  <c r="N66" i="4"/>
  <c r="AX62" i="4"/>
  <c r="AE67" i="4"/>
  <c r="CV59" i="4"/>
  <c r="DQ62" i="4"/>
  <c r="DR66" i="4"/>
  <c r="CE67" i="4"/>
  <c r="CH66" i="4"/>
  <c r="AU67" i="4"/>
  <c r="AB67" i="4"/>
  <c r="T67" i="4"/>
  <c r="AX66" i="4"/>
  <c r="AH62" i="4"/>
  <c r="M62" i="4"/>
  <c r="CG61" i="4"/>
  <c r="DH60" i="4"/>
  <c r="CP60" i="4"/>
  <c r="BX60" i="4"/>
  <c r="BF60" i="4"/>
  <c r="AN60" i="4"/>
  <c r="V60" i="4"/>
  <c r="BG67" i="4"/>
  <c r="DI66" i="4"/>
  <c r="AB59" i="4"/>
  <c r="DC67" i="4"/>
  <c r="BV66" i="4"/>
  <c r="Z66" i="4"/>
  <c r="Q66" i="4"/>
  <c r="CS62" i="4"/>
  <c r="AT61" i="4"/>
  <c r="DE60" i="4"/>
  <c r="CM60" i="4"/>
  <c r="BU60" i="4"/>
  <c r="BC60" i="4"/>
  <c r="AK60" i="4"/>
  <c r="S60" i="4"/>
  <c r="CD59" i="4"/>
  <c r="CQ67" i="4"/>
  <c r="DE66" i="4"/>
  <c r="CW66" i="4"/>
  <c r="BJ66" i="4"/>
  <c r="BU62" i="4"/>
  <c r="DO67" i="4"/>
  <c r="BS67" i="4"/>
  <c r="DT67" i="4"/>
  <c r="DH67" i="4"/>
  <c r="CV67" i="4"/>
  <c r="CJ67" i="4"/>
  <c r="BX67" i="4"/>
  <c r="BL67" i="4"/>
  <c r="AZ67" i="4"/>
  <c r="AN67" i="4"/>
  <c r="DL67" i="4"/>
  <c r="CZ67" i="4"/>
  <c r="CN67" i="4"/>
  <c r="CB67" i="4"/>
  <c r="BP67" i="4"/>
  <c r="BD67" i="4"/>
  <c r="AR67" i="4"/>
  <c r="P67" i="4"/>
  <c r="DU66" i="4"/>
  <c r="CT66" i="4"/>
  <c r="BY66" i="4"/>
  <c r="BM66" i="4"/>
  <c r="BA66" i="4"/>
  <c r="AO66" i="4"/>
  <c r="AC66" i="4"/>
  <c r="CK66" i="4"/>
  <c r="DE62" i="4"/>
  <c r="AB62" i="4"/>
  <c r="S62" i="4"/>
  <c r="CG62" i="4"/>
  <c r="BF62" i="4"/>
  <c r="DO62" i="4"/>
  <c r="DC62" i="4"/>
  <c r="CQ62" i="4"/>
  <c r="CE62" i="4"/>
  <c r="BJ62" i="4"/>
  <c r="AL62" i="4"/>
  <c r="V62" i="4"/>
  <c r="CY61" i="4"/>
  <c r="M61" i="4"/>
  <c r="DQ61" i="4"/>
  <c r="AW61" i="4"/>
  <c r="AE61" i="4"/>
  <c r="BO61" i="4"/>
  <c r="DN61" i="4"/>
  <c r="CV61" i="4"/>
  <c r="CD61" i="4"/>
  <c r="BL61" i="4"/>
  <c r="AB61" i="4"/>
  <c r="J61" i="4"/>
  <c r="DN59" i="4"/>
  <c r="AT59" i="4"/>
  <c r="BL59" i="4"/>
  <c r="DQ59" i="4"/>
  <c r="CY59" i="4"/>
  <c r="CG59" i="4"/>
  <c r="BO59" i="4"/>
  <c r="AW59" i="4"/>
  <c r="AE59" i="4"/>
  <c r="M59" i="4"/>
  <c r="DB66" i="4"/>
  <c r="DC66" i="4"/>
  <c r="CD66" i="4"/>
  <c r="CE66" i="4"/>
  <c r="BF66" i="4"/>
  <c r="BG66" i="4"/>
  <c r="AH66" i="4"/>
  <c r="AI66" i="4"/>
  <c r="CM62" i="4"/>
  <c r="CN62" i="4"/>
  <c r="AO61" i="4"/>
  <c r="AN61" i="4"/>
  <c r="DR60" i="4"/>
  <c r="DQ60" i="4"/>
  <c r="CQ59" i="4"/>
  <c r="CP59" i="4"/>
  <c r="Y67" i="4"/>
  <c r="Z67" i="4"/>
  <c r="K62" i="4"/>
  <c r="J62" i="4"/>
  <c r="CN61" i="4"/>
  <c r="CM61" i="4"/>
  <c r="BD61" i="4"/>
  <c r="BC61" i="4"/>
  <c r="T61" i="4"/>
  <c r="S61" i="4"/>
  <c r="CW60" i="4"/>
  <c r="CV60" i="4"/>
  <c r="BM60" i="4"/>
  <c r="BL60" i="4"/>
  <c r="AC60" i="4"/>
  <c r="AB60" i="4"/>
  <c r="DF59" i="4"/>
  <c r="DE59" i="4"/>
  <c r="BV59" i="4"/>
  <c r="BU59" i="4"/>
  <c r="AL59" i="4"/>
  <c r="AK59" i="4"/>
  <c r="M67" i="4"/>
  <c r="N67" i="4"/>
  <c r="CP66" i="4"/>
  <c r="CQ66" i="4"/>
  <c r="BR66" i="4"/>
  <c r="BS66" i="4"/>
  <c r="V66" i="4"/>
  <c r="W66" i="4"/>
  <c r="DK62" i="4"/>
  <c r="DL62" i="4"/>
  <c r="CA62" i="4"/>
  <c r="CB62" i="4"/>
  <c r="BY61" i="4"/>
  <c r="BX61" i="4"/>
  <c r="AX60" i="4"/>
  <c r="AW60" i="4"/>
  <c r="W59" i="4"/>
  <c r="V59" i="4"/>
  <c r="DQ67" i="4"/>
  <c r="DR67" i="4"/>
  <c r="DE67" i="4"/>
  <c r="DF67" i="4"/>
  <c r="CS67" i="4"/>
  <c r="CT67" i="4"/>
  <c r="CG67" i="4"/>
  <c r="CH67" i="4"/>
  <c r="BU67" i="4"/>
  <c r="BV67" i="4"/>
  <c r="BI67" i="4"/>
  <c r="BJ67" i="4"/>
  <c r="AW67" i="4"/>
  <c r="AX67" i="4"/>
  <c r="AK67" i="4"/>
  <c r="AL67" i="4"/>
  <c r="BC62" i="4"/>
  <c r="BD62" i="4"/>
  <c r="AE62" i="4"/>
  <c r="AF62" i="4"/>
  <c r="DN66" i="4"/>
  <c r="DO66" i="4"/>
  <c r="AT66" i="4"/>
  <c r="AU66" i="4"/>
  <c r="J66" i="4"/>
  <c r="K66" i="4"/>
  <c r="CY62" i="4"/>
  <c r="CZ62" i="4"/>
  <c r="DI61" i="4"/>
  <c r="DH61" i="4"/>
  <c r="CH60" i="4"/>
  <c r="CG60" i="4"/>
  <c r="N60" i="4"/>
  <c r="M60" i="4"/>
  <c r="BG59" i="4"/>
  <c r="BF59" i="4"/>
  <c r="BO62" i="4"/>
  <c r="BP62" i="4"/>
  <c r="AU62" i="4"/>
  <c r="AT62" i="4"/>
  <c r="AI67" i="4"/>
  <c r="W67" i="4"/>
  <c r="K67" i="4"/>
  <c r="DL66" i="4"/>
  <c r="CZ66" i="4"/>
  <c r="CN66" i="4"/>
  <c r="CB66" i="4"/>
  <c r="BP66" i="4"/>
  <c r="BD66" i="4"/>
  <c r="AR66" i="4"/>
  <c r="AF66" i="4"/>
  <c r="T66" i="4"/>
  <c r="DU62" i="4"/>
  <c r="DI62" i="4"/>
  <c r="CW62" i="4"/>
  <c r="CK62" i="4"/>
  <c r="BY62" i="4"/>
  <c r="BM62" i="4"/>
  <c r="BA62" i="4"/>
  <c r="AR62" i="4"/>
  <c r="DE61" i="4"/>
  <c r="CP61" i="4"/>
  <c r="BU61" i="4"/>
  <c r="BF61" i="4"/>
  <c r="AK61" i="4"/>
  <c r="V61" i="4"/>
  <c r="DN60" i="4"/>
  <c r="CY60" i="4"/>
  <c r="CD60" i="4"/>
  <c r="BO60" i="4"/>
  <c r="AT60" i="4"/>
  <c r="AE60" i="4"/>
  <c r="J60" i="4"/>
  <c r="DH59" i="4"/>
  <c r="CM59" i="4"/>
  <c r="BX59" i="4"/>
  <c r="BC59" i="4"/>
  <c r="AN59" i="4"/>
  <c r="S59" i="4"/>
  <c r="AN62" i="4"/>
  <c r="Y62" i="4"/>
  <c r="P62" i="4"/>
  <c r="DT61" i="4"/>
  <c r="DK61" i="4"/>
  <c r="DB61" i="4"/>
  <c r="CS61" i="4"/>
  <c r="CJ61" i="4"/>
  <c r="CA61" i="4"/>
  <c r="BR61" i="4"/>
  <c r="BI61" i="4"/>
  <c r="AZ61" i="4"/>
  <c r="AQ61" i="4"/>
  <c r="AH61" i="4"/>
  <c r="Y61" i="4"/>
  <c r="P61" i="4"/>
  <c r="DT60" i="4"/>
  <c r="DK60" i="4"/>
  <c r="DB60" i="4"/>
  <c r="CS60" i="4"/>
  <c r="CJ60" i="4"/>
  <c r="CA60" i="4"/>
  <c r="BR60" i="4"/>
  <c r="BI60" i="4"/>
  <c r="AZ60" i="4"/>
  <c r="AQ60" i="4"/>
  <c r="AH60" i="4"/>
  <c r="Y60" i="4"/>
  <c r="P60" i="4"/>
  <c r="DT59" i="4"/>
  <c r="DK59" i="4"/>
  <c r="DB59" i="4"/>
  <c r="CS59" i="4"/>
  <c r="CJ59" i="4"/>
  <c r="CA59" i="4"/>
  <c r="BR59" i="4"/>
  <c r="BI59" i="4"/>
  <c r="AZ59" i="4"/>
  <c r="AQ59" i="4"/>
  <c r="AH59" i="4"/>
  <c r="Y59" i="4"/>
  <c r="P59" i="4"/>
  <c r="C5" i="10" l="1"/>
  <c r="DM6" i="4"/>
  <c r="DN6" i="4" s="1"/>
  <c r="BK9" i="3" s="1"/>
  <c r="C7" i="10"/>
  <c r="C8" i="10"/>
  <c r="C9" i="10"/>
  <c r="C10" i="10"/>
  <c r="C11" i="10"/>
  <c r="C12" i="10"/>
  <c r="C13" i="10"/>
  <c r="C14" i="10"/>
  <c r="C17" i="10"/>
  <c r="C18" i="10"/>
  <c r="C19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" i="10"/>
  <c r="D4" i="10"/>
  <c r="D5" i="10"/>
  <c r="D6" i="10"/>
  <c r="D7" i="10"/>
  <c r="D8" i="10"/>
  <c r="D9" i="10"/>
  <c r="D10" i="10"/>
  <c r="D11" i="10"/>
  <c r="D12" i="10"/>
  <c r="D13" i="10"/>
  <c r="D14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G9" i="10" l="1"/>
  <c r="E13" i="10"/>
  <c r="H12" i="10"/>
  <c r="U14" i="10"/>
  <c r="G19" i="10"/>
  <c r="AC7" i="10"/>
  <c r="F16" i="10"/>
  <c r="S16" i="10"/>
  <c r="CX6" i="4"/>
  <c r="CZ6" i="4" s="1"/>
  <c r="BB9" i="3" s="1"/>
  <c r="AH16" i="10"/>
  <c r="AO16" i="10"/>
  <c r="AC16" i="10"/>
  <c r="K16" i="10"/>
  <c r="C6" i="10"/>
  <c r="AN16" i="10"/>
  <c r="AB16" i="10"/>
  <c r="G16" i="10"/>
  <c r="AJ16" i="10"/>
  <c r="W16" i="10"/>
  <c r="AL16" i="10"/>
  <c r="AG16" i="10"/>
  <c r="AA16" i="10"/>
  <c r="Q16" i="10"/>
  <c r="E16" i="10"/>
  <c r="AP16" i="10"/>
  <c r="AK16" i="10"/>
  <c r="AF16" i="10"/>
  <c r="X16" i="10"/>
  <c r="P16" i="10"/>
  <c r="BK6" i="4"/>
  <c r="BM6" i="4" s="1"/>
  <c r="AB9" i="3" s="1"/>
  <c r="J12" i="10"/>
  <c r="U16" i="10"/>
  <c r="M16" i="10"/>
  <c r="L16" i="10"/>
  <c r="BB6" i="4"/>
  <c r="BD6" i="4" s="1"/>
  <c r="V9" i="3" s="1"/>
  <c r="AQ16" i="10"/>
  <c r="AM16" i="10"/>
  <c r="AI16" i="10"/>
  <c r="AE16" i="10"/>
  <c r="Y16" i="10"/>
  <c r="T16" i="10"/>
  <c r="O16" i="10"/>
  <c r="I16" i="10"/>
  <c r="CL6" i="4"/>
  <c r="CN6" i="4" s="1"/>
  <c r="AT9" i="3" s="1"/>
  <c r="AD16" i="10"/>
  <c r="Z16" i="10"/>
  <c r="V16" i="10"/>
  <c r="R16" i="10"/>
  <c r="N16" i="10"/>
  <c r="J16" i="10"/>
  <c r="H16" i="10"/>
  <c r="AQ12" i="10"/>
  <c r="U6" i="4"/>
  <c r="W6" i="4" s="1"/>
  <c r="BT6" i="4"/>
  <c r="BU6" i="4" s="1"/>
  <c r="AG9" i="3" s="1"/>
  <c r="DG6" i="4"/>
  <c r="DI6" i="4" s="1"/>
  <c r="BH9" i="3" s="1"/>
  <c r="AA12" i="10"/>
  <c r="S19" i="10"/>
  <c r="AM6" i="4"/>
  <c r="AO6" i="4" s="1"/>
  <c r="L9" i="3" s="1"/>
  <c r="CC6" i="4"/>
  <c r="CD6" i="4" s="1"/>
  <c r="AM9" i="3" s="1"/>
  <c r="DP6" i="4"/>
  <c r="DQ6" i="4" s="1"/>
  <c r="BM9" i="3" s="1"/>
  <c r="K12" i="10"/>
  <c r="AP12" i="10"/>
  <c r="Z12" i="10"/>
  <c r="AI12" i="10"/>
  <c r="S12" i="10"/>
  <c r="G12" i="10"/>
  <c r="AH12" i="10"/>
  <c r="R12" i="10"/>
  <c r="F12" i="10"/>
  <c r="AM12" i="10"/>
  <c r="AE12" i="10"/>
  <c r="W12" i="10"/>
  <c r="O12" i="10"/>
  <c r="I12" i="10"/>
  <c r="E12" i="10"/>
  <c r="AL12" i="10"/>
  <c r="AD12" i="10"/>
  <c r="V12" i="10"/>
  <c r="N12" i="10"/>
  <c r="AF9" i="10"/>
  <c r="O18" i="10"/>
  <c r="AE18" i="10"/>
  <c r="AA18" i="10"/>
  <c r="H18" i="10"/>
  <c r="S18" i="10"/>
  <c r="AI18" i="10"/>
  <c r="AQ18" i="10"/>
  <c r="G18" i="10"/>
  <c r="W18" i="10"/>
  <c r="AM18" i="10"/>
  <c r="K18" i="10"/>
  <c r="W14" i="10"/>
  <c r="AM14" i="10"/>
  <c r="H14" i="10"/>
  <c r="AA14" i="10"/>
  <c r="AQ14" i="10"/>
  <c r="G14" i="10"/>
  <c r="AE14" i="10"/>
  <c r="S14" i="10"/>
  <c r="AI14" i="10"/>
  <c r="H10" i="10"/>
  <c r="W10" i="10"/>
  <c r="AM10" i="10"/>
  <c r="H8" i="10"/>
  <c r="F8" i="10"/>
  <c r="U8" i="10"/>
  <c r="AK8" i="10"/>
  <c r="Q8" i="10"/>
  <c r="G8" i="10"/>
  <c r="Y8" i="10"/>
  <c r="AO8" i="10"/>
  <c r="AG8" i="10"/>
  <c r="M8" i="10"/>
  <c r="AC8" i="10"/>
  <c r="K8" i="10"/>
  <c r="L6" i="4"/>
  <c r="M6" i="4" s="1"/>
  <c r="AD6" i="4"/>
  <c r="AF6" i="4" s="1"/>
  <c r="F9" i="3" s="1"/>
  <c r="AP6" i="4"/>
  <c r="AR6" i="4" s="1"/>
  <c r="N9" i="3" s="1"/>
  <c r="AV6" i="4"/>
  <c r="AW6" i="4" s="1"/>
  <c r="Q9" i="3" s="1"/>
  <c r="BE6" i="4"/>
  <c r="BN6" i="4"/>
  <c r="BP6" i="4" s="1"/>
  <c r="AD9" i="3" s="1"/>
  <c r="BW6" i="4"/>
  <c r="CF6" i="4"/>
  <c r="CG6" i="4" s="1"/>
  <c r="AO9" i="3" s="1"/>
  <c r="CO6" i="4"/>
  <c r="CP6" i="4" s="1"/>
  <c r="AU9" i="3" s="1"/>
  <c r="DA6" i="4"/>
  <c r="DB6" i="4" s="1"/>
  <c r="BC9" i="3" s="1"/>
  <c r="DS6" i="4"/>
  <c r="DU6" i="4" s="1"/>
  <c r="BP9" i="3" s="1"/>
  <c r="K14" i="10"/>
  <c r="L12" i="10"/>
  <c r="O6" i="4"/>
  <c r="Q6" i="4" s="1"/>
  <c r="X6" i="4"/>
  <c r="Y6" i="4" s="1"/>
  <c r="AG6" i="4"/>
  <c r="AI6" i="4" s="1"/>
  <c r="H9" i="3" s="1"/>
  <c r="AS6" i="4"/>
  <c r="AY6" i="4"/>
  <c r="BQ6" i="4"/>
  <c r="CI6" i="4"/>
  <c r="CR6" i="4"/>
  <c r="CS6" i="4" s="1"/>
  <c r="AW9" i="3" s="1"/>
  <c r="DD6" i="4"/>
  <c r="DJ6" i="4"/>
  <c r="DL6" i="4" s="1"/>
  <c r="BJ9" i="3" s="1"/>
  <c r="S10" i="10"/>
  <c r="I6" i="4"/>
  <c r="R6" i="4"/>
  <c r="T6" i="4" s="1"/>
  <c r="AA6" i="4"/>
  <c r="AJ6" i="4"/>
  <c r="AK6" i="4" s="1"/>
  <c r="I9" i="3" s="1"/>
  <c r="BH6" i="4"/>
  <c r="BI6" i="4" s="1"/>
  <c r="Y9" i="3" s="1"/>
  <c r="BZ6" i="4"/>
  <c r="CB6" i="4" s="1"/>
  <c r="AL9" i="3" s="1"/>
  <c r="CU6" i="4"/>
  <c r="CW6" i="4" s="1"/>
  <c r="AZ9" i="3" s="1"/>
  <c r="DO6" i="4"/>
  <c r="BL9" i="3" s="1"/>
  <c r="AI10" i="10"/>
  <c r="AN8" i="10"/>
  <c r="AJ8" i="10"/>
  <c r="AF8" i="10"/>
  <c r="AB8" i="10"/>
  <c r="X8" i="10"/>
  <c r="T8" i="10"/>
  <c r="P8" i="10"/>
  <c r="H19" i="10"/>
  <c r="O14" i="10"/>
  <c r="H13" i="10"/>
  <c r="AO12" i="10"/>
  <c r="AK12" i="10"/>
  <c r="AG12" i="10"/>
  <c r="AC12" i="10"/>
  <c r="Y12" i="10"/>
  <c r="U12" i="10"/>
  <c r="Q12" i="10"/>
  <c r="M12" i="10"/>
  <c r="AE10" i="10"/>
  <c r="O10" i="10"/>
  <c r="AQ8" i="10"/>
  <c r="AM8" i="10"/>
  <c r="AI8" i="10"/>
  <c r="AE8" i="10"/>
  <c r="AA8" i="10"/>
  <c r="W8" i="10"/>
  <c r="S8" i="10"/>
  <c r="O8" i="10"/>
  <c r="J8" i="10"/>
  <c r="E8" i="10"/>
  <c r="AI19" i="10"/>
  <c r="AN12" i="10"/>
  <c r="AJ12" i="10"/>
  <c r="AF12" i="10"/>
  <c r="AB12" i="10"/>
  <c r="X12" i="10"/>
  <c r="T12" i="10"/>
  <c r="P12" i="10"/>
  <c r="AQ10" i="10"/>
  <c r="AA10" i="10"/>
  <c r="AP8" i="10"/>
  <c r="AL8" i="10"/>
  <c r="AH8" i="10"/>
  <c r="AD8" i="10"/>
  <c r="Z8" i="10"/>
  <c r="V8" i="10"/>
  <c r="R8" i="10"/>
  <c r="N8" i="10"/>
  <c r="I8" i="10"/>
  <c r="J11" i="10"/>
  <c r="AB11" i="10"/>
  <c r="AQ11" i="10"/>
  <c r="H11" i="10"/>
  <c r="P11" i="10"/>
  <c r="AF11" i="10"/>
  <c r="F11" i="10"/>
  <c r="T11" i="10"/>
  <c r="AJ11" i="10"/>
  <c r="AE19" i="10"/>
  <c r="O19" i="10"/>
  <c r="AN11" i="10"/>
  <c r="M9" i="10"/>
  <c r="P9" i="10"/>
  <c r="G7" i="10"/>
  <c r="E15" i="10"/>
  <c r="V15" i="10"/>
  <c r="AL15" i="10"/>
  <c r="J15" i="10"/>
  <c r="Z15" i="10"/>
  <c r="AP15" i="10"/>
  <c r="N15" i="10"/>
  <c r="AD15" i="10"/>
  <c r="P7" i="10"/>
  <c r="AG7" i="10"/>
  <c r="U7" i="10"/>
  <c r="AK7" i="10"/>
  <c r="F7" i="10"/>
  <c r="Y7" i="10"/>
  <c r="AO7" i="10"/>
  <c r="AQ19" i="10"/>
  <c r="AA19" i="10"/>
  <c r="K19" i="10"/>
  <c r="AH15" i="10"/>
  <c r="X11" i="10"/>
  <c r="K7" i="10"/>
  <c r="AB13" i="10"/>
  <c r="AN13" i="10"/>
  <c r="L13" i="10"/>
  <c r="K11" i="10"/>
  <c r="AM19" i="10"/>
  <c r="W19" i="10"/>
  <c r="R15" i="10"/>
  <c r="X13" i="10"/>
  <c r="G11" i="10"/>
  <c r="E17" i="10"/>
  <c r="P17" i="10"/>
  <c r="AF17" i="10"/>
  <c r="F15" i="10"/>
  <c r="AP19" i="10"/>
  <c r="AL19" i="10"/>
  <c r="AH19" i="10"/>
  <c r="AD19" i="10"/>
  <c r="Z19" i="10"/>
  <c r="V19" i="10"/>
  <c r="R19" i="10"/>
  <c r="N19" i="10"/>
  <c r="J19" i="10"/>
  <c r="F19" i="10"/>
  <c r="AB17" i="10"/>
  <c r="L17" i="10"/>
  <c r="AO15" i="10"/>
  <c r="AK15" i="10"/>
  <c r="AG15" i="10"/>
  <c r="AC15" i="10"/>
  <c r="Y15" i="10"/>
  <c r="U15" i="10"/>
  <c r="Q15" i="10"/>
  <c r="M15" i="10"/>
  <c r="H15" i="10"/>
  <c r="AJ13" i="10"/>
  <c r="T13" i="10"/>
  <c r="AM11" i="10"/>
  <c r="AI11" i="10"/>
  <c r="AE11" i="10"/>
  <c r="AA11" i="10"/>
  <c r="W11" i="10"/>
  <c r="S11" i="10"/>
  <c r="O11" i="10"/>
  <c r="AQ9" i="10"/>
  <c r="AB9" i="10"/>
  <c r="L9" i="10"/>
  <c r="F9" i="10"/>
  <c r="AN7" i="10"/>
  <c r="AJ7" i="10"/>
  <c r="AF7" i="10"/>
  <c r="AB7" i="10"/>
  <c r="X7" i="10"/>
  <c r="T7" i="10"/>
  <c r="O7" i="10"/>
  <c r="J7" i="10"/>
  <c r="E7" i="10"/>
  <c r="AO19" i="10"/>
  <c r="AK19" i="10"/>
  <c r="AG19" i="10"/>
  <c r="AC19" i="10"/>
  <c r="Y19" i="10"/>
  <c r="U19" i="10"/>
  <c r="Q19" i="10"/>
  <c r="M19" i="10"/>
  <c r="I19" i="10"/>
  <c r="E19" i="10"/>
  <c r="AN17" i="10"/>
  <c r="X17" i="10"/>
  <c r="H17" i="10"/>
  <c r="AN15" i="10"/>
  <c r="AJ15" i="10"/>
  <c r="AF15" i="10"/>
  <c r="AB15" i="10"/>
  <c r="X15" i="10"/>
  <c r="T15" i="10"/>
  <c r="P15" i="10"/>
  <c r="L15" i="10"/>
  <c r="G15" i="10"/>
  <c r="AF13" i="10"/>
  <c r="P13" i="10"/>
  <c r="AP11" i="10"/>
  <c r="AL11" i="10"/>
  <c r="AH11" i="10"/>
  <c r="AD11" i="10"/>
  <c r="Z11" i="10"/>
  <c r="V11" i="10"/>
  <c r="R11" i="10"/>
  <c r="N11" i="10"/>
  <c r="AN9" i="10"/>
  <c r="X9" i="10"/>
  <c r="I9" i="10"/>
  <c r="E9" i="10"/>
  <c r="AQ7" i="10"/>
  <c r="AM7" i="10"/>
  <c r="AI7" i="10"/>
  <c r="AE7" i="10"/>
  <c r="AA7" i="10"/>
  <c r="W7" i="10"/>
  <c r="S7" i="10"/>
  <c r="N7" i="10"/>
  <c r="H7" i="10"/>
  <c r="AN19" i="10"/>
  <c r="AJ19" i="10"/>
  <c r="AF19" i="10"/>
  <c r="AB19" i="10"/>
  <c r="X19" i="10"/>
  <c r="T19" i="10"/>
  <c r="P19" i="10"/>
  <c r="L19" i="10"/>
  <c r="AJ17" i="10"/>
  <c r="T17" i="10"/>
  <c r="AQ15" i="10"/>
  <c r="AM15" i="10"/>
  <c r="AI15" i="10"/>
  <c r="AE15" i="10"/>
  <c r="AA15" i="10"/>
  <c r="W15" i="10"/>
  <c r="S15" i="10"/>
  <c r="O15" i="10"/>
  <c r="K15" i="10"/>
  <c r="AO11" i="10"/>
  <c r="AK11" i="10"/>
  <c r="AG11" i="10"/>
  <c r="AC11" i="10"/>
  <c r="Y11" i="10"/>
  <c r="U11" i="10"/>
  <c r="Q11" i="10"/>
  <c r="AJ9" i="10"/>
  <c r="T9" i="10"/>
  <c r="H9" i="10"/>
  <c r="AP7" i="10"/>
  <c r="AL7" i="10"/>
  <c r="AH7" i="10"/>
  <c r="AD7" i="10"/>
  <c r="Z7" i="10"/>
  <c r="V7" i="10"/>
  <c r="R7" i="10"/>
  <c r="L7" i="10"/>
  <c r="AP18" i="10"/>
  <c r="AL18" i="10"/>
  <c r="AH18" i="10"/>
  <c r="AD18" i="10"/>
  <c r="Z18" i="10"/>
  <c r="V18" i="10"/>
  <c r="R18" i="10"/>
  <c r="N18" i="10"/>
  <c r="J18" i="10"/>
  <c r="F18" i="10"/>
  <c r="AQ17" i="10"/>
  <c r="AM17" i="10"/>
  <c r="AI17" i="10"/>
  <c r="AE17" i="10"/>
  <c r="AA17" i="10"/>
  <c r="W17" i="10"/>
  <c r="S17" i="10"/>
  <c r="O17" i="10"/>
  <c r="K17" i="10"/>
  <c r="G17" i="10"/>
  <c r="I15" i="10"/>
  <c r="AP14" i="10"/>
  <c r="AL14" i="10"/>
  <c r="AH14" i="10"/>
  <c r="AD14" i="10"/>
  <c r="Z14" i="10"/>
  <c r="V14" i="10"/>
  <c r="R14" i="10"/>
  <c r="N14" i="10"/>
  <c r="J14" i="10"/>
  <c r="F14" i="10"/>
  <c r="AQ13" i="10"/>
  <c r="AM13" i="10"/>
  <c r="AI13" i="10"/>
  <c r="AE13" i="10"/>
  <c r="AA13" i="10"/>
  <c r="W13" i="10"/>
  <c r="S13" i="10"/>
  <c r="O13" i="10"/>
  <c r="K13" i="10"/>
  <c r="G13" i="10"/>
  <c r="M11" i="10"/>
  <c r="I11" i="10"/>
  <c r="E11" i="10"/>
  <c r="AP10" i="10"/>
  <c r="AL10" i="10"/>
  <c r="AH10" i="10"/>
  <c r="AD10" i="10"/>
  <c r="Z10" i="10"/>
  <c r="V10" i="10"/>
  <c r="R10" i="10"/>
  <c r="N10" i="10"/>
  <c r="J10" i="10"/>
  <c r="F10" i="10"/>
  <c r="AM9" i="10"/>
  <c r="AI9" i="10"/>
  <c r="AE9" i="10"/>
  <c r="AA9" i="10"/>
  <c r="W9" i="10"/>
  <c r="S9" i="10"/>
  <c r="O9" i="10"/>
  <c r="K9" i="10"/>
  <c r="L8" i="10"/>
  <c r="Q7" i="10"/>
  <c r="M7" i="10"/>
  <c r="I7" i="10"/>
  <c r="K10" i="10"/>
  <c r="G10" i="10"/>
  <c r="AO18" i="10"/>
  <c r="AK18" i="10"/>
  <c r="AG18" i="10"/>
  <c r="AC18" i="10"/>
  <c r="Y18" i="10"/>
  <c r="U18" i="10"/>
  <c r="Q18" i="10"/>
  <c r="M18" i="10"/>
  <c r="I18" i="10"/>
  <c r="E18" i="10"/>
  <c r="AP17" i="10"/>
  <c r="AL17" i="10"/>
  <c r="AH17" i="10"/>
  <c r="AD17" i="10"/>
  <c r="Z17" i="10"/>
  <c r="V17" i="10"/>
  <c r="R17" i="10"/>
  <c r="N17" i="10"/>
  <c r="J17" i="10"/>
  <c r="F17" i="10"/>
  <c r="AO14" i="10"/>
  <c r="AK14" i="10"/>
  <c r="AG14" i="10"/>
  <c r="AC14" i="10"/>
  <c r="Y14" i="10"/>
  <c r="Q14" i="10"/>
  <c r="M14" i="10"/>
  <c r="I14" i="10"/>
  <c r="E14" i="10"/>
  <c r="AP13" i="10"/>
  <c r="AL13" i="10"/>
  <c r="AH13" i="10"/>
  <c r="AD13" i="10"/>
  <c r="Z13" i="10"/>
  <c r="V13" i="10"/>
  <c r="R13" i="10"/>
  <c r="N13" i="10"/>
  <c r="J13" i="10"/>
  <c r="F13" i="10"/>
  <c r="L11" i="10"/>
  <c r="AO10" i="10"/>
  <c r="AK10" i="10"/>
  <c r="AG10" i="10"/>
  <c r="AC10" i="10"/>
  <c r="Y10" i="10"/>
  <c r="U10" i="10"/>
  <c r="Q10" i="10"/>
  <c r="M10" i="10"/>
  <c r="I10" i="10"/>
  <c r="E10" i="10"/>
  <c r="AP9" i="10"/>
  <c r="AL9" i="10"/>
  <c r="AH9" i="10"/>
  <c r="AD9" i="10"/>
  <c r="Z9" i="10"/>
  <c r="V9" i="10"/>
  <c r="R9" i="10"/>
  <c r="N9" i="10"/>
  <c r="J9" i="10"/>
  <c r="AN18" i="10"/>
  <c r="AJ18" i="10"/>
  <c r="AF18" i="10"/>
  <c r="AB18" i="10"/>
  <c r="X18" i="10"/>
  <c r="T18" i="10"/>
  <c r="P18" i="10"/>
  <c r="L18" i="10"/>
  <c r="AO17" i="10"/>
  <c r="AK17" i="10"/>
  <c r="AG17" i="10"/>
  <c r="AC17" i="10"/>
  <c r="Y17" i="10"/>
  <c r="U17" i="10"/>
  <c r="Q17" i="10"/>
  <c r="M17" i="10"/>
  <c r="I17" i="10"/>
  <c r="AN14" i="10"/>
  <c r="AJ14" i="10"/>
  <c r="AF14" i="10"/>
  <c r="AB14" i="10"/>
  <c r="X14" i="10"/>
  <c r="T14" i="10"/>
  <c r="P14" i="10"/>
  <c r="L14" i="10"/>
  <c r="AO13" i="10"/>
  <c r="AK13" i="10"/>
  <c r="AG13" i="10"/>
  <c r="AC13" i="10"/>
  <c r="Y13" i="10"/>
  <c r="U13" i="10"/>
  <c r="Q13" i="10"/>
  <c r="M13" i="10"/>
  <c r="I13" i="10"/>
  <c r="AN10" i="10"/>
  <c r="AJ10" i="10"/>
  <c r="AF10" i="10"/>
  <c r="AB10" i="10"/>
  <c r="X10" i="10"/>
  <c r="T10" i="10"/>
  <c r="P10" i="10"/>
  <c r="L10" i="10"/>
  <c r="AO9" i="10"/>
  <c r="AK9" i="10"/>
  <c r="AG9" i="10"/>
  <c r="AC9" i="10"/>
  <c r="Y9" i="10"/>
  <c r="U9" i="10"/>
  <c r="Q9" i="10"/>
  <c r="DH6" i="4" l="1"/>
  <c r="BG9" i="3" s="1"/>
  <c r="V6" i="4"/>
  <c r="DC6" i="4"/>
  <c r="BD9" i="3" s="1"/>
  <c r="AN6" i="4"/>
  <c r="K9" i="3" s="1"/>
  <c r="CE6" i="4"/>
  <c r="AN9" i="3" s="1"/>
  <c r="AH6" i="4"/>
  <c r="G9" i="3" s="1"/>
  <c r="CY6" i="4"/>
  <c r="BA9" i="3" s="1"/>
  <c r="BL6" i="4"/>
  <c r="AA9" i="3" s="1"/>
  <c r="BO6" i="4"/>
  <c r="AC9" i="3" s="1"/>
  <c r="CM6" i="4"/>
  <c r="AS9" i="3" s="1"/>
  <c r="DR6" i="4"/>
  <c r="BN9" i="3" s="1"/>
  <c r="BV6" i="4"/>
  <c r="AH9" i="3" s="1"/>
  <c r="BC6" i="4"/>
  <c r="U9" i="3" s="1"/>
  <c r="AQ6" i="4"/>
  <c r="M9" i="3" s="1"/>
  <c r="BJ6" i="4"/>
  <c r="Z9" i="3" s="1"/>
  <c r="AE6" i="4"/>
  <c r="E9" i="3" s="1"/>
  <c r="CT6" i="4"/>
  <c r="AX9" i="3" s="1"/>
  <c r="AX6" i="4"/>
  <c r="R9" i="3" s="1"/>
  <c r="P6" i="4"/>
  <c r="CQ6" i="4"/>
  <c r="AV9" i="3" s="1"/>
  <c r="AL6" i="4"/>
  <c r="J9" i="3" s="1"/>
  <c r="DE6" i="4"/>
  <c r="BE9" i="3" s="1"/>
  <c r="DF6" i="4"/>
  <c r="BF9" i="3" s="1"/>
  <c r="BA6" i="4"/>
  <c r="T9" i="3" s="1"/>
  <c r="AZ6" i="4"/>
  <c r="S9" i="3" s="1"/>
  <c r="CA6" i="4"/>
  <c r="AK9" i="3" s="1"/>
  <c r="Z6" i="4"/>
  <c r="CV6" i="4"/>
  <c r="AY9" i="3" s="1"/>
  <c r="DT6" i="4"/>
  <c r="BO9" i="3" s="1"/>
  <c r="J6" i="4"/>
  <c r="K6" i="4"/>
  <c r="AT6" i="4"/>
  <c r="O9" i="3" s="1"/>
  <c r="AU6" i="4"/>
  <c r="P9" i="3" s="1"/>
  <c r="AC6" i="4"/>
  <c r="D9" i="3" s="1"/>
  <c r="AB6" i="4"/>
  <c r="C9" i="3" s="1"/>
  <c r="BS6" i="4"/>
  <c r="AF9" i="3" s="1"/>
  <c r="BR6" i="4"/>
  <c r="AE9" i="3" s="1"/>
  <c r="CH6" i="4"/>
  <c r="AP9" i="3" s="1"/>
  <c r="BY6" i="4"/>
  <c r="AJ9" i="3" s="1"/>
  <c r="BX6" i="4"/>
  <c r="AI9" i="3" s="1"/>
  <c r="DK6" i="4"/>
  <c r="BI9" i="3" s="1"/>
  <c r="S6" i="4"/>
  <c r="N6" i="4"/>
  <c r="CK6" i="4"/>
  <c r="AR9" i="3" s="1"/>
  <c r="CJ6" i="4"/>
  <c r="AQ9" i="3" s="1"/>
  <c r="BF6" i="4"/>
  <c r="W9" i="3" s="1"/>
  <c r="BG6" i="4"/>
  <c r="X9" i="3" s="1"/>
  <c r="AL4" i="10" l="1"/>
  <c r="V6" i="10"/>
  <c r="T20" i="10"/>
  <c r="S22" i="10"/>
  <c r="AA23" i="10"/>
  <c r="Q24" i="10"/>
  <c r="M26" i="10"/>
  <c r="F27" i="10"/>
  <c r="AD28" i="10"/>
  <c r="AJ29" i="10"/>
  <c r="Z30" i="10"/>
  <c r="Q32" i="10"/>
  <c r="H34" i="10"/>
  <c r="AP35" i="10"/>
  <c r="AD36" i="10"/>
  <c r="AO37" i="10"/>
  <c r="L38" i="10"/>
  <c r="H39" i="10"/>
  <c r="U39" i="10"/>
  <c r="K40" i="10"/>
  <c r="D3" i="10"/>
  <c r="C3" i="10"/>
  <c r="L6" i="10"/>
  <c r="L22" i="10"/>
  <c r="L24" i="10"/>
  <c r="AL24" i="10"/>
  <c r="AH26" i="10"/>
  <c r="Y28" i="10"/>
  <c r="P30" i="10"/>
  <c r="L32" i="10"/>
  <c r="AL32" i="10"/>
  <c r="AC34" i="10"/>
  <c r="Y36" i="10"/>
  <c r="J38" i="10"/>
  <c r="Q38" i="10"/>
  <c r="Y38" i="10"/>
  <c r="AF38" i="10"/>
  <c r="AL38" i="10"/>
  <c r="J40" i="10"/>
  <c r="Q40" i="10"/>
  <c r="X40" i="10"/>
  <c r="AF40" i="10"/>
  <c r="AL40" i="10"/>
  <c r="F40" i="10"/>
  <c r="E36" i="10"/>
  <c r="G30" i="10"/>
  <c r="F26" i="10"/>
  <c r="G20" i="10"/>
  <c r="E20" i="10"/>
  <c r="F6" i="10"/>
  <c r="E4" i="10"/>
  <c r="I3" i="4"/>
  <c r="J3" i="4" l="1"/>
  <c r="AF3" i="10"/>
  <c r="G4" i="10"/>
  <c r="G22" i="10"/>
  <c r="E28" i="10"/>
  <c r="E32" i="10"/>
  <c r="G36" i="10"/>
  <c r="G40" i="10"/>
  <c r="AK40" i="10"/>
  <c r="AC40" i="10"/>
  <c r="V40" i="10"/>
  <c r="P40" i="10"/>
  <c r="H40" i="10"/>
  <c r="AK38" i="10"/>
  <c r="AD38" i="10"/>
  <c r="V38" i="10"/>
  <c r="P38" i="10"/>
  <c r="I38" i="10"/>
  <c r="N36" i="10"/>
  <c r="X34" i="10"/>
  <c r="AG32" i="10"/>
  <c r="AK30" i="10"/>
  <c r="J30" i="10"/>
  <c r="T28" i="10"/>
  <c r="X26" i="10"/>
  <c r="AG24" i="10"/>
  <c r="AN22" i="10"/>
  <c r="AG20" i="10"/>
  <c r="E34" i="10"/>
  <c r="AP40" i="10"/>
  <c r="AB40" i="10"/>
  <c r="U40" i="10"/>
  <c r="AP38" i="10"/>
  <c r="AJ38" i="10"/>
  <c r="AB38" i="10"/>
  <c r="U38" i="10"/>
  <c r="N38" i="10"/>
  <c r="AJ36" i="10"/>
  <c r="I36" i="10"/>
  <c r="R34" i="10"/>
  <c r="V32" i="10"/>
  <c r="AF30" i="10"/>
  <c r="AO28" i="10"/>
  <c r="I28" i="10"/>
  <c r="R26" i="10"/>
  <c r="AB24" i="10"/>
  <c r="AA22" i="10"/>
  <c r="AA20" i="10"/>
  <c r="AK6" i="10"/>
  <c r="E24" i="10"/>
  <c r="F28" i="10"/>
  <c r="F38" i="10"/>
  <c r="AH40" i="10"/>
  <c r="M40" i="10"/>
  <c r="G6" i="10"/>
  <c r="F20" i="10"/>
  <c r="G24" i="10"/>
  <c r="F30" i="10"/>
  <c r="F34" i="10"/>
  <c r="G38" i="10"/>
  <c r="AN40" i="10"/>
  <c r="AG40" i="10"/>
  <c r="Z40" i="10"/>
  <c r="R40" i="10"/>
  <c r="L40" i="10"/>
  <c r="AO38" i="10"/>
  <c r="AG38" i="10"/>
  <c r="Z38" i="10"/>
  <c r="T38" i="10"/>
  <c r="AN34" i="10"/>
  <c r="AN26" i="10"/>
  <c r="K38" i="10"/>
  <c r="H38" i="10"/>
  <c r="K36" i="10"/>
  <c r="J36" i="10"/>
  <c r="P36" i="10"/>
  <c r="U36" i="10"/>
  <c r="Z36" i="10"/>
  <c r="AF36" i="10"/>
  <c r="AK36" i="10"/>
  <c r="AP36" i="10"/>
  <c r="L36" i="10"/>
  <c r="Q36" i="10"/>
  <c r="V36" i="10"/>
  <c r="AB36" i="10"/>
  <c r="AG36" i="10"/>
  <c r="AL36" i="10"/>
  <c r="H36" i="10"/>
  <c r="M36" i="10"/>
  <c r="R36" i="10"/>
  <c r="X36" i="10"/>
  <c r="AC36" i="10"/>
  <c r="AH36" i="10"/>
  <c r="AN36" i="10"/>
  <c r="K34" i="10"/>
  <c r="I34" i="10"/>
  <c r="N34" i="10"/>
  <c r="T34" i="10"/>
  <c r="Y34" i="10"/>
  <c r="AD34" i="10"/>
  <c r="AJ34" i="10"/>
  <c r="AO34" i="10"/>
  <c r="J34" i="10"/>
  <c r="P34" i="10"/>
  <c r="U34" i="10"/>
  <c r="Z34" i="10"/>
  <c r="AF34" i="10"/>
  <c r="AK34" i="10"/>
  <c r="AP34" i="10"/>
  <c r="L34" i="10"/>
  <c r="Q34" i="10"/>
  <c r="V34" i="10"/>
  <c r="AB34" i="10"/>
  <c r="AG34" i="10"/>
  <c r="AL34" i="10"/>
  <c r="K32" i="10"/>
  <c r="H32" i="10"/>
  <c r="M32" i="10"/>
  <c r="R32" i="10"/>
  <c r="X32" i="10"/>
  <c r="AC32" i="10"/>
  <c r="AH32" i="10"/>
  <c r="AN32" i="10"/>
  <c r="I32" i="10"/>
  <c r="N32" i="10"/>
  <c r="T32" i="10"/>
  <c r="Y32" i="10"/>
  <c r="AD32" i="10"/>
  <c r="AJ32" i="10"/>
  <c r="AO32" i="10"/>
  <c r="J32" i="10"/>
  <c r="P32" i="10"/>
  <c r="U32" i="10"/>
  <c r="Z32" i="10"/>
  <c r="AF32" i="10"/>
  <c r="AK32" i="10"/>
  <c r="AP32" i="10"/>
  <c r="K30" i="10"/>
  <c r="L30" i="10"/>
  <c r="Q30" i="10"/>
  <c r="V30" i="10"/>
  <c r="AB30" i="10"/>
  <c r="AG30" i="10"/>
  <c r="AL30" i="10"/>
  <c r="H30" i="10"/>
  <c r="M30" i="10"/>
  <c r="R30" i="10"/>
  <c r="X30" i="10"/>
  <c r="AC30" i="10"/>
  <c r="AH30" i="10"/>
  <c r="AN30" i="10"/>
  <c r="I30" i="10"/>
  <c r="N30" i="10"/>
  <c r="T30" i="10"/>
  <c r="Y30" i="10"/>
  <c r="AD30" i="10"/>
  <c r="AJ30" i="10"/>
  <c r="AO30" i="10"/>
  <c r="K28" i="10"/>
  <c r="J28" i="10"/>
  <c r="P28" i="10"/>
  <c r="U28" i="10"/>
  <c r="Z28" i="10"/>
  <c r="AF28" i="10"/>
  <c r="AK28" i="10"/>
  <c r="AP28" i="10"/>
  <c r="L28" i="10"/>
  <c r="Q28" i="10"/>
  <c r="V28" i="10"/>
  <c r="AB28" i="10"/>
  <c r="AG28" i="10"/>
  <c r="AL28" i="10"/>
  <c r="H28" i="10"/>
  <c r="M28" i="10"/>
  <c r="R28" i="10"/>
  <c r="X28" i="10"/>
  <c r="AC28" i="10"/>
  <c r="AH28" i="10"/>
  <c r="AN28" i="10"/>
  <c r="K26" i="10"/>
  <c r="I26" i="10"/>
  <c r="N26" i="10"/>
  <c r="T26" i="10"/>
  <c r="Y26" i="10"/>
  <c r="AD26" i="10"/>
  <c r="AJ26" i="10"/>
  <c r="AO26" i="10"/>
  <c r="J26" i="10"/>
  <c r="P26" i="10"/>
  <c r="U26" i="10"/>
  <c r="Z26" i="10"/>
  <c r="AF26" i="10"/>
  <c r="AK26" i="10"/>
  <c r="AP26" i="10"/>
  <c r="L26" i="10"/>
  <c r="Q26" i="10"/>
  <c r="V26" i="10"/>
  <c r="AB26" i="10"/>
  <c r="AG26" i="10"/>
  <c r="AL26" i="10"/>
  <c r="J24" i="10"/>
  <c r="M24" i="10"/>
  <c r="R24" i="10"/>
  <c r="X24" i="10"/>
  <c r="AC24" i="10"/>
  <c r="AH24" i="10"/>
  <c r="AN24" i="10"/>
  <c r="H24" i="10"/>
  <c r="N24" i="10"/>
  <c r="T24" i="10"/>
  <c r="Y24" i="10"/>
  <c r="AD24" i="10"/>
  <c r="AJ24" i="10"/>
  <c r="AO24" i="10"/>
  <c r="I24" i="10"/>
  <c r="P24" i="10"/>
  <c r="U24" i="10"/>
  <c r="Z24" i="10"/>
  <c r="AF24" i="10"/>
  <c r="AK24" i="10"/>
  <c r="AP24" i="10"/>
  <c r="M22" i="10"/>
  <c r="U22" i="10"/>
  <c r="AB22" i="10"/>
  <c r="AI22" i="10"/>
  <c r="AQ22" i="10"/>
  <c r="H22" i="10"/>
  <c r="P22" i="10"/>
  <c r="W22" i="10"/>
  <c r="AC22" i="10"/>
  <c r="AK22" i="10"/>
  <c r="K22" i="10"/>
  <c r="Q22" i="10"/>
  <c r="X22" i="10"/>
  <c r="AF22" i="10"/>
  <c r="AM22" i="10"/>
  <c r="O20" i="10"/>
  <c r="U20" i="10"/>
  <c r="AB20" i="10"/>
  <c r="AJ20" i="10"/>
  <c r="AQ20" i="10"/>
  <c r="I20" i="10"/>
  <c r="P20" i="10"/>
  <c r="W20" i="10"/>
  <c r="AE20" i="10"/>
  <c r="AK20" i="10"/>
  <c r="K20" i="10"/>
  <c r="Q20" i="10"/>
  <c r="Y20" i="10"/>
  <c r="AF20" i="10"/>
  <c r="AM20" i="10"/>
  <c r="N6" i="10"/>
  <c r="W6" i="10"/>
  <c r="AF6" i="10"/>
  <c r="AM6" i="10"/>
  <c r="P6" i="10"/>
  <c r="AA6" i="10"/>
  <c r="AG6" i="10"/>
  <c r="AN6" i="10"/>
  <c r="H6" i="10"/>
  <c r="S6" i="10"/>
  <c r="AB6" i="10"/>
  <c r="AI6" i="10"/>
  <c r="AQ6" i="10"/>
  <c r="AE4" i="10"/>
  <c r="AP4" i="10"/>
  <c r="AH4" i="10"/>
  <c r="AQ4" i="10"/>
  <c r="Z4" i="10"/>
  <c r="AJ4" i="10"/>
  <c r="F4" i="10"/>
  <c r="F22" i="10"/>
  <c r="E26" i="10"/>
  <c r="G28" i="10"/>
  <c r="G32" i="10"/>
  <c r="F36" i="10"/>
  <c r="E40" i="10"/>
  <c r="AO40" i="10"/>
  <c r="AJ40" i="10"/>
  <c r="AD40" i="10"/>
  <c r="Y40" i="10"/>
  <c r="T40" i="10"/>
  <c r="N40" i="10"/>
  <c r="I40" i="10"/>
  <c r="AN38" i="10"/>
  <c r="AH38" i="10"/>
  <c r="AC38" i="10"/>
  <c r="X38" i="10"/>
  <c r="R38" i="10"/>
  <c r="M38" i="10"/>
  <c r="AO36" i="10"/>
  <c r="T36" i="10"/>
  <c r="AH34" i="10"/>
  <c r="M34" i="10"/>
  <c r="AB32" i="10"/>
  <c r="AP30" i="10"/>
  <c r="U30" i="10"/>
  <c r="AJ28" i="10"/>
  <c r="N28" i="10"/>
  <c r="AC26" i="10"/>
  <c r="H26" i="10"/>
  <c r="V24" i="10"/>
  <c r="AG22" i="10"/>
  <c r="AO20" i="10"/>
  <c r="L20" i="10"/>
  <c r="AC6" i="10"/>
  <c r="AA4" i="10"/>
  <c r="E39" i="10"/>
  <c r="J22" i="10"/>
  <c r="N22" i="10"/>
  <c r="R22" i="10"/>
  <c r="V22" i="10"/>
  <c r="Z22" i="10"/>
  <c r="AD22" i="10"/>
  <c r="AH22" i="10"/>
  <c r="AL22" i="10"/>
  <c r="AP22" i="10"/>
  <c r="J20" i="10"/>
  <c r="N20" i="10"/>
  <c r="R20" i="10"/>
  <c r="V20" i="10"/>
  <c r="Z20" i="10"/>
  <c r="AD20" i="10"/>
  <c r="AH20" i="10"/>
  <c r="AL20" i="10"/>
  <c r="AP20" i="10"/>
  <c r="J6" i="10"/>
  <c r="O6" i="10"/>
  <c r="T6" i="10"/>
  <c r="Z6" i="10"/>
  <c r="AD6" i="10"/>
  <c r="AH6" i="10"/>
  <c r="AL6" i="10"/>
  <c r="AP6" i="10"/>
  <c r="T4" i="10"/>
  <c r="AD4" i="10"/>
  <c r="AI4" i="10"/>
  <c r="AN4" i="10"/>
  <c r="E6" i="10"/>
  <c r="E22" i="10"/>
  <c r="F24" i="10"/>
  <c r="G26" i="10"/>
  <c r="E30" i="10"/>
  <c r="F32" i="10"/>
  <c r="G34" i="10"/>
  <c r="E38" i="10"/>
  <c r="F39" i="10"/>
  <c r="AQ40" i="10"/>
  <c r="AM40" i="10"/>
  <c r="AI40" i="10"/>
  <c r="AE40" i="10"/>
  <c r="AA40" i="10"/>
  <c r="W40" i="10"/>
  <c r="S40" i="10"/>
  <c r="O40" i="10"/>
  <c r="AQ38" i="10"/>
  <c r="AM38" i="10"/>
  <c r="AI38" i="10"/>
  <c r="AE38" i="10"/>
  <c r="AA38" i="10"/>
  <c r="W38" i="10"/>
  <c r="S38" i="10"/>
  <c r="O38" i="10"/>
  <c r="AQ36" i="10"/>
  <c r="AM36" i="10"/>
  <c r="AI36" i="10"/>
  <c r="AE36" i="10"/>
  <c r="AA36" i="10"/>
  <c r="W36" i="10"/>
  <c r="S36" i="10"/>
  <c r="O36" i="10"/>
  <c r="AQ34" i="10"/>
  <c r="AM34" i="10"/>
  <c r="AI34" i="10"/>
  <c r="AE34" i="10"/>
  <c r="AA34" i="10"/>
  <c r="W34" i="10"/>
  <c r="S34" i="10"/>
  <c r="O34" i="10"/>
  <c r="AQ32" i="10"/>
  <c r="AM32" i="10"/>
  <c r="AI32" i="10"/>
  <c r="AE32" i="10"/>
  <c r="AA32" i="10"/>
  <c r="W32" i="10"/>
  <c r="S32" i="10"/>
  <c r="O32" i="10"/>
  <c r="AQ30" i="10"/>
  <c r="AM30" i="10"/>
  <c r="AI30" i="10"/>
  <c r="AE30" i="10"/>
  <c r="AA30" i="10"/>
  <c r="W30" i="10"/>
  <c r="S30" i="10"/>
  <c r="O30" i="10"/>
  <c r="AQ28" i="10"/>
  <c r="AM28" i="10"/>
  <c r="AI28" i="10"/>
  <c r="AE28" i="10"/>
  <c r="AA28" i="10"/>
  <c r="W28" i="10"/>
  <c r="S28" i="10"/>
  <c r="O28" i="10"/>
  <c r="AQ26" i="10"/>
  <c r="AM26" i="10"/>
  <c r="AI26" i="10"/>
  <c r="AE26" i="10"/>
  <c r="AA26" i="10"/>
  <c r="W26" i="10"/>
  <c r="S26" i="10"/>
  <c r="O26" i="10"/>
  <c r="AQ24" i="10"/>
  <c r="AM24" i="10"/>
  <c r="AI24" i="10"/>
  <c r="AE24" i="10"/>
  <c r="AA24" i="10"/>
  <c r="W24" i="10"/>
  <c r="S24" i="10"/>
  <c r="O24" i="10"/>
  <c r="K24" i="10"/>
  <c r="AO22" i="10"/>
  <c r="AJ22" i="10"/>
  <c r="AE22" i="10"/>
  <c r="Y22" i="10"/>
  <c r="T22" i="10"/>
  <c r="O22" i="10"/>
  <c r="I22" i="10"/>
  <c r="AN20" i="10"/>
  <c r="AI20" i="10"/>
  <c r="AC20" i="10"/>
  <c r="X20" i="10"/>
  <c r="S20" i="10"/>
  <c r="M20" i="10"/>
  <c r="H20" i="10"/>
  <c r="AO6" i="10"/>
  <c r="AJ6" i="10"/>
  <c r="AE6" i="10"/>
  <c r="X6" i="10"/>
  <c r="R6" i="10"/>
  <c r="K6" i="10"/>
  <c r="AM4" i="10"/>
  <c r="AF4" i="10"/>
  <c r="X4" i="10"/>
  <c r="I6" i="10"/>
  <c r="V4" i="10"/>
  <c r="G39" i="10"/>
  <c r="AQ39" i="10"/>
  <c r="Y6" i="10"/>
  <c r="U6" i="10"/>
  <c r="Q6" i="10"/>
  <c r="M6" i="10"/>
  <c r="AO4" i="10"/>
  <c r="AK4" i="10"/>
  <c r="AG4" i="10"/>
  <c r="AB4" i="10"/>
  <c r="I4" i="10"/>
  <c r="AC4" i="10"/>
  <c r="Y4" i="10"/>
  <c r="U4" i="10"/>
  <c r="W4" i="10"/>
  <c r="O4" i="10"/>
  <c r="R4" i="10"/>
  <c r="K4" i="10"/>
  <c r="S4" i="10"/>
  <c r="M4" i="10"/>
  <c r="Q4" i="10"/>
  <c r="H4" i="10"/>
  <c r="N4" i="10"/>
  <c r="J4" i="10"/>
  <c r="P4" i="10"/>
  <c r="L4" i="10"/>
  <c r="E3" i="10"/>
  <c r="AO39" i="10"/>
  <c r="H3" i="10"/>
  <c r="J3" i="10"/>
  <c r="Q3" i="10"/>
  <c r="V3" i="10"/>
  <c r="AB3" i="10"/>
  <c r="AG3" i="10"/>
  <c r="AL3" i="10"/>
  <c r="K3" i="10"/>
  <c r="R3" i="10"/>
  <c r="X3" i="10"/>
  <c r="AC3" i="10"/>
  <c r="AH3" i="10"/>
  <c r="AN3" i="10"/>
  <c r="M3" i="10"/>
  <c r="T3" i="10"/>
  <c r="Y3" i="10"/>
  <c r="AD3" i="10"/>
  <c r="AJ3" i="10"/>
  <c r="AO3" i="10"/>
  <c r="S37" i="10"/>
  <c r="AG37" i="10"/>
  <c r="U37" i="10"/>
  <c r="AJ37" i="10"/>
  <c r="X37" i="10"/>
  <c r="AM37" i="10"/>
  <c r="AC33" i="10"/>
  <c r="I33" i="10"/>
  <c r="P33" i="10"/>
  <c r="F3" i="10"/>
  <c r="F23" i="10"/>
  <c r="Z37" i="10"/>
  <c r="Z3" i="10"/>
  <c r="AC39" i="10"/>
  <c r="N39" i="10"/>
  <c r="AG39" i="10"/>
  <c r="P39" i="10"/>
  <c r="AK39" i="10"/>
  <c r="M31" i="10"/>
  <c r="W31" i="10"/>
  <c r="AQ29" i="10"/>
  <c r="O29" i="10"/>
  <c r="Q25" i="10"/>
  <c r="AC25" i="10"/>
  <c r="G3" i="10"/>
  <c r="F35" i="10"/>
  <c r="L37" i="10"/>
  <c r="V33" i="10"/>
  <c r="AO25" i="10"/>
  <c r="AP3" i="10"/>
  <c r="U3" i="10"/>
  <c r="X35" i="10"/>
  <c r="AE35" i="10"/>
  <c r="AK35" i="10"/>
  <c r="F31" i="10"/>
  <c r="AK3" i="10"/>
  <c r="O3" i="10"/>
  <c r="I3" i="10"/>
  <c r="I39" i="10"/>
  <c r="L39" i="10"/>
  <c r="R39" i="10"/>
  <c r="W39" i="10"/>
  <c r="AA39" i="10"/>
  <c r="I37" i="10"/>
  <c r="K37" i="10"/>
  <c r="N37" i="10"/>
  <c r="T37" i="10"/>
  <c r="AC37" i="10"/>
  <c r="AE37" i="10"/>
  <c r="AI37" i="10"/>
  <c r="AL37" i="10"/>
  <c r="AP37" i="10"/>
  <c r="I35" i="10"/>
  <c r="Q35" i="10"/>
  <c r="U35" i="10"/>
  <c r="W35" i="10"/>
  <c r="AB35" i="10"/>
  <c r="AG35" i="10"/>
  <c r="AI35" i="10"/>
  <c r="AL35" i="10"/>
  <c r="H35" i="10"/>
  <c r="J35" i="10"/>
  <c r="L35" i="10"/>
  <c r="N35" i="10"/>
  <c r="P35" i="10"/>
  <c r="T35" i="10"/>
  <c r="Z35" i="10"/>
  <c r="AF35" i="10"/>
  <c r="K35" i="10"/>
  <c r="O35" i="10"/>
  <c r="R35" i="10"/>
  <c r="Y35" i="10"/>
  <c r="AA35" i="10"/>
  <c r="AD35" i="10"/>
  <c r="AJ35" i="10"/>
  <c r="AO35" i="10"/>
  <c r="AQ35" i="10"/>
  <c r="N33" i="10"/>
  <c r="U33" i="10"/>
  <c r="W33" i="10"/>
  <c r="Z33" i="10"/>
  <c r="AB33" i="10"/>
  <c r="AG33" i="10"/>
  <c r="AK33" i="10"/>
  <c r="AM33" i="10"/>
  <c r="H33" i="10"/>
  <c r="M33" i="10"/>
  <c r="O33" i="10"/>
  <c r="R33" i="10"/>
  <c r="T33" i="10"/>
  <c r="Y33" i="10"/>
  <c r="AA33" i="10"/>
  <c r="AH33" i="10"/>
  <c r="AJ33" i="10"/>
  <c r="AP33" i="10"/>
  <c r="J33" i="10"/>
  <c r="L33" i="10"/>
  <c r="Q33" i="10"/>
  <c r="S33" i="10"/>
  <c r="AD33" i="10"/>
  <c r="AF33" i="10"/>
  <c r="AI33" i="10"/>
  <c r="AO33" i="10"/>
  <c r="AQ33" i="10"/>
  <c r="I31" i="10"/>
  <c r="N31" i="10"/>
  <c r="P31" i="10"/>
  <c r="S31" i="10"/>
  <c r="Y31" i="10"/>
  <c r="AD31" i="10"/>
  <c r="AF31" i="10"/>
  <c r="AI31" i="10"/>
  <c r="AO31" i="10"/>
  <c r="H31" i="10"/>
  <c r="J31" i="10"/>
  <c r="L31" i="10"/>
  <c r="O31" i="10"/>
  <c r="U31" i="10"/>
  <c r="Z31" i="10"/>
  <c r="AB31" i="10"/>
  <c r="AE31" i="10"/>
  <c r="AK31" i="10"/>
  <c r="AP31" i="10"/>
  <c r="K31" i="10"/>
  <c r="Q31" i="10"/>
  <c r="V31" i="10"/>
  <c r="X31" i="10"/>
  <c r="AA31" i="10"/>
  <c r="AG31" i="10"/>
  <c r="AL31" i="10"/>
  <c r="AN31" i="10"/>
  <c r="AQ31" i="10"/>
  <c r="I29" i="10"/>
  <c r="K29" i="10"/>
  <c r="R29" i="10"/>
  <c r="X29" i="10"/>
  <c r="AC29" i="10"/>
  <c r="AE29" i="10"/>
  <c r="AH29" i="10"/>
  <c r="AN29" i="10"/>
  <c r="H29" i="10"/>
  <c r="M29" i="10"/>
  <c r="Q29" i="10"/>
  <c r="S29" i="10"/>
  <c r="V29" i="10"/>
  <c r="AB29" i="10"/>
  <c r="AG29" i="10"/>
  <c r="AI29" i="10"/>
  <c r="AL29" i="10"/>
  <c r="N29" i="10"/>
  <c r="P29" i="10"/>
  <c r="U29" i="10"/>
  <c r="W29" i="10"/>
  <c r="Z29" i="10"/>
  <c r="AF29" i="10"/>
  <c r="AK29" i="10"/>
  <c r="AM29" i="10"/>
  <c r="AP29" i="10"/>
  <c r="M27" i="10"/>
  <c r="R27" i="10"/>
  <c r="T27" i="10"/>
  <c r="W27" i="10"/>
  <c r="H27" i="10"/>
  <c r="O27" i="10"/>
  <c r="Q27" i="10"/>
  <c r="AC27" i="10"/>
  <c r="AG27" i="10"/>
  <c r="I27" i="10"/>
  <c r="L27" i="10"/>
  <c r="S27" i="10"/>
  <c r="U27" i="10"/>
  <c r="X27" i="10"/>
  <c r="Z27" i="10"/>
  <c r="AB27" i="10"/>
  <c r="AF27" i="10"/>
  <c r="AK27" i="10"/>
  <c r="AO27" i="10"/>
  <c r="J27" i="10"/>
  <c r="P27" i="10"/>
  <c r="V27" i="10"/>
  <c r="AA27" i="10"/>
  <c r="AD27" i="10"/>
  <c r="AH27" i="10"/>
  <c r="AJ27" i="10"/>
  <c r="AL27" i="10"/>
  <c r="AN27" i="10"/>
  <c r="AP27" i="10"/>
  <c r="J25" i="10"/>
  <c r="L25" i="10"/>
  <c r="O25" i="10"/>
  <c r="U25" i="10"/>
  <c r="Z25" i="10"/>
  <c r="AB25" i="10"/>
  <c r="AE25" i="10"/>
  <c r="AK25" i="10"/>
  <c r="AP25" i="10"/>
  <c r="R25" i="10"/>
  <c r="X25" i="10"/>
  <c r="AD25" i="10"/>
  <c r="AG25" i="10"/>
  <c r="AJ25" i="10"/>
  <c r="AQ25" i="10"/>
  <c r="I25" i="10"/>
  <c r="S25" i="10"/>
  <c r="V25" i="10"/>
  <c r="AH25" i="10"/>
  <c r="AN25" i="10"/>
  <c r="K25" i="10"/>
  <c r="M25" i="10"/>
  <c r="P25" i="10"/>
  <c r="W25" i="10"/>
  <c r="Y25" i="10"/>
  <c r="AI25" i="10"/>
  <c r="AL25" i="10"/>
  <c r="I23" i="10"/>
  <c r="K23" i="10"/>
  <c r="M23" i="10"/>
  <c r="O23" i="10"/>
  <c r="Q23" i="10"/>
  <c r="S23" i="10"/>
  <c r="U23" i="10"/>
  <c r="W23" i="10"/>
  <c r="Z23" i="10"/>
  <c r="AF23" i="10"/>
  <c r="AK23" i="10"/>
  <c r="AM23" i="10"/>
  <c r="AO23" i="10"/>
  <c r="AQ23" i="10"/>
  <c r="H23" i="10"/>
  <c r="P23" i="10"/>
  <c r="Y23" i="10"/>
  <c r="AB23" i="10"/>
  <c r="AE23" i="10"/>
  <c r="AL23" i="10"/>
  <c r="J23" i="10"/>
  <c r="R23" i="10"/>
  <c r="AC23" i="10"/>
  <c r="AI23" i="10"/>
  <c r="AN23" i="10"/>
  <c r="L23" i="10"/>
  <c r="T23" i="10"/>
  <c r="AD23" i="10"/>
  <c r="AG23" i="10"/>
  <c r="AP23" i="10"/>
  <c r="I21" i="10"/>
  <c r="K21" i="10"/>
  <c r="N21" i="10"/>
  <c r="R21" i="10"/>
  <c r="V21" i="10"/>
  <c r="Z21" i="10"/>
  <c r="AN21" i="10"/>
  <c r="J21" i="10"/>
  <c r="AB21" i="10"/>
  <c r="AF21" i="10"/>
  <c r="AJ21" i="10"/>
  <c r="AO21" i="10"/>
  <c r="AQ21" i="10"/>
  <c r="L21" i="10"/>
  <c r="P21" i="10"/>
  <c r="T21" i="10"/>
  <c r="X21" i="10"/>
  <c r="AC21" i="10"/>
  <c r="AE21" i="10"/>
  <c r="AG21" i="10"/>
  <c r="AI21" i="10"/>
  <c r="AK21" i="10"/>
  <c r="AM21" i="10"/>
  <c r="AP21" i="10"/>
  <c r="H21" i="10"/>
  <c r="Q21" i="10"/>
  <c r="Y21" i="10"/>
  <c r="AH21" i="10"/>
  <c r="S21" i="10"/>
  <c r="AA21" i="10"/>
  <c r="M21" i="10"/>
  <c r="U21" i="10"/>
  <c r="AD21" i="10"/>
  <c r="AL21" i="10"/>
  <c r="I5" i="10"/>
  <c r="K5" i="10"/>
  <c r="M5" i="10"/>
  <c r="O5" i="10"/>
  <c r="Q5" i="10"/>
  <c r="S5" i="10"/>
  <c r="U5" i="10"/>
  <c r="W5" i="10"/>
  <c r="Y5" i="10"/>
  <c r="AA5" i="10"/>
  <c r="AC5" i="10"/>
  <c r="AE5" i="10"/>
  <c r="AG5" i="10"/>
  <c r="AI5" i="10"/>
  <c r="AK5" i="10"/>
  <c r="AM5" i="10"/>
  <c r="AO5" i="10"/>
  <c r="AQ5" i="10"/>
  <c r="H5" i="10"/>
  <c r="L5" i="10"/>
  <c r="P5" i="10"/>
  <c r="T5" i="10"/>
  <c r="X5" i="10"/>
  <c r="AB5" i="10"/>
  <c r="AF5" i="10"/>
  <c r="AJ5" i="10"/>
  <c r="AN5" i="10"/>
  <c r="J5" i="10"/>
  <c r="N5" i="10"/>
  <c r="R5" i="10"/>
  <c r="V5" i="10"/>
  <c r="Z5" i="10"/>
  <c r="AD5" i="10"/>
  <c r="AH5" i="10"/>
  <c r="AL5" i="10"/>
  <c r="AP5" i="10"/>
  <c r="E5" i="10"/>
  <c r="E21" i="10"/>
  <c r="G23" i="10"/>
  <c r="E25" i="10"/>
  <c r="G27" i="10"/>
  <c r="E29" i="10"/>
  <c r="G31" i="10"/>
  <c r="E33" i="10"/>
  <c r="G35" i="10"/>
  <c r="E37" i="10"/>
  <c r="AN39" i="10"/>
  <c r="AJ39" i="10"/>
  <c r="AF39" i="10"/>
  <c r="AB39" i="10"/>
  <c r="Z39" i="10"/>
  <c r="T39" i="10"/>
  <c r="K39" i="10"/>
  <c r="AD37" i="10"/>
  <c r="W37" i="10"/>
  <c r="R37" i="10"/>
  <c r="P37" i="10"/>
  <c r="AN35" i="10"/>
  <c r="AC35" i="10"/>
  <c r="V35" i="10"/>
  <c r="AM31" i="10"/>
  <c r="AC31" i="10"/>
  <c r="T31" i="10"/>
  <c r="AO29" i="10"/>
  <c r="AA29" i="10"/>
  <c r="T29" i="10"/>
  <c r="L29" i="10"/>
  <c r="AQ27" i="10"/>
  <c r="AI27" i="10"/>
  <c r="AM25" i="10"/>
  <c r="AA25" i="10"/>
  <c r="N25" i="10"/>
  <c r="AJ23" i="10"/>
  <c r="X23" i="10"/>
  <c r="N23" i="10"/>
  <c r="F5" i="10"/>
  <c r="F21" i="10"/>
  <c r="F25" i="10"/>
  <c r="F29" i="10"/>
  <c r="F33" i="10"/>
  <c r="F37" i="10"/>
  <c r="AP39" i="10"/>
  <c r="AL39" i="10"/>
  <c r="AH39" i="10"/>
  <c r="AD39" i="10"/>
  <c r="Y39" i="10"/>
  <c r="O39" i="10"/>
  <c r="M39" i="10"/>
  <c r="AQ37" i="10"/>
  <c r="AN37" i="10"/>
  <c r="AK37" i="10"/>
  <c r="AF37" i="10"/>
  <c r="AB37" i="10"/>
  <c r="Y37" i="10"/>
  <c r="V37" i="10"/>
  <c r="M37" i="10"/>
  <c r="J37" i="10"/>
  <c r="AM35" i="10"/>
  <c r="AH35" i="10"/>
  <c r="M35" i="10"/>
  <c r="AN33" i="10"/>
  <c r="AJ31" i="10"/>
  <c r="R31" i="10"/>
  <c r="Y29" i="10"/>
  <c r="J29" i="10"/>
  <c r="Y27" i="10"/>
  <c r="N27" i="10"/>
  <c r="AH23" i="10"/>
  <c r="V23" i="10"/>
  <c r="W21" i="10"/>
  <c r="G5" i="10"/>
  <c r="G21" i="10"/>
  <c r="E23" i="10"/>
  <c r="G25" i="10"/>
  <c r="E27" i="10"/>
  <c r="G29" i="10"/>
  <c r="E31" i="10"/>
  <c r="G33" i="10"/>
  <c r="E35" i="10"/>
  <c r="G37" i="10"/>
  <c r="AM39" i="10"/>
  <c r="AI39" i="10"/>
  <c r="AE39" i="10"/>
  <c r="X39" i="10"/>
  <c r="V39" i="10"/>
  <c r="S39" i="10"/>
  <c r="Q39" i="10"/>
  <c r="J39" i="10"/>
  <c r="AH37" i="10"/>
  <c r="AA37" i="10"/>
  <c r="Q37" i="10"/>
  <c r="O37" i="10"/>
  <c r="H37" i="10"/>
  <c r="S35" i="10"/>
  <c r="AL33" i="10"/>
  <c r="AE33" i="10"/>
  <c r="X33" i="10"/>
  <c r="K33" i="10"/>
  <c r="AH31" i="10"/>
  <c r="AD29" i="10"/>
  <c r="AM27" i="10"/>
  <c r="AE27" i="10"/>
  <c r="K27" i="10"/>
  <c r="AF25" i="10"/>
  <c r="T25" i="10"/>
  <c r="H25" i="10"/>
  <c r="O21" i="10"/>
  <c r="AQ3" i="10"/>
  <c r="AM3" i="10"/>
  <c r="AI3" i="10"/>
  <c r="AE3" i="10"/>
  <c r="AA3" i="10"/>
  <c r="W3" i="10"/>
  <c r="S3" i="10"/>
  <c r="N3" i="10"/>
  <c r="P3" i="10"/>
  <c r="L3" i="10"/>
  <c r="AP3" i="4"/>
  <c r="AR3" i="4" s="1"/>
  <c r="N6" i="3" s="1"/>
  <c r="AS3" i="4"/>
  <c r="AV3" i="4"/>
  <c r="AW3" i="4" s="1"/>
  <c r="AY3" i="4"/>
  <c r="AZ3" i="4" s="1"/>
  <c r="BB3" i="4"/>
  <c r="BD3" i="4" s="1"/>
  <c r="V6" i="3" s="1"/>
  <c r="BE3" i="4"/>
  <c r="BF3" i="4" s="1"/>
  <c r="BH3" i="4"/>
  <c r="BK3" i="4"/>
  <c r="BL3" i="4" s="1"/>
  <c r="BN3" i="4"/>
  <c r="BQ3" i="4"/>
  <c r="BR3" i="4" s="1"/>
  <c r="BT3" i="4"/>
  <c r="BU3" i="4" s="1"/>
  <c r="BW3" i="4"/>
  <c r="BX3" i="4" s="1"/>
  <c r="BZ3" i="4"/>
  <c r="CB3" i="4" s="1"/>
  <c r="AL6" i="3" s="1"/>
  <c r="CC3" i="4"/>
  <c r="CF3" i="4"/>
  <c r="CG3" i="4" s="1"/>
  <c r="CI3" i="4"/>
  <c r="CJ3" i="4" s="1"/>
  <c r="CL3" i="4"/>
  <c r="CN3" i="4" s="1"/>
  <c r="AT6" i="3" s="1"/>
  <c r="CO3" i="4"/>
  <c r="CR3" i="4"/>
  <c r="CS3" i="4" s="1"/>
  <c r="AW6" i="3" s="1"/>
  <c r="CU3" i="4"/>
  <c r="CV3" i="4" s="1"/>
  <c r="AY6" i="3" s="1"/>
  <c r="CX3" i="4"/>
  <c r="CZ3" i="4" s="1"/>
  <c r="BB6" i="3" s="1"/>
  <c r="DA3" i="4"/>
  <c r="DB3" i="4" s="1"/>
  <c r="BC6" i="3" s="1"/>
  <c r="DD3" i="4"/>
  <c r="DG3" i="4"/>
  <c r="DH3" i="4" s="1"/>
  <c r="BG6" i="3" s="1"/>
  <c r="DJ3" i="4"/>
  <c r="DM3" i="4"/>
  <c r="DP3" i="4"/>
  <c r="DQ3" i="4" s="1"/>
  <c r="BM6" i="3" s="1"/>
  <c r="DS3" i="4"/>
  <c r="DT3" i="4" s="1"/>
  <c r="BO6" i="3" s="1"/>
  <c r="AP4" i="4"/>
  <c r="AR4" i="4" s="1"/>
  <c r="N7" i="3" s="1"/>
  <c r="AS4" i="4"/>
  <c r="AU4" i="4" s="1"/>
  <c r="P7" i="3" s="1"/>
  <c r="AV4" i="4"/>
  <c r="AY4" i="4"/>
  <c r="AZ4" i="4" s="1"/>
  <c r="S7" i="3" s="1"/>
  <c r="BB4" i="4"/>
  <c r="BD4" i="4" s="1"/>
  <c r="V7" i="3" s="1"/>
  <c r="BE4" i="4"/>
  <c r="BH4" i="4"/>
  <c r="BI4" i="4" s="1"/>
  <c r="Y7" i="3" s="1"/>
  <c r="BK4" i="4"/>
  <c r="BL4" i="4" s="1"/>
  <c r="AA7" i="3" s="1"/>
  <c r="BN4" i="4"/>
  <c r="BP4" i="4" s="1"/>
  <c r="AD7" i="3" s="1"/>
  <c r="BQ4" i="4"/>
  <c r="BR4" i="4" s="1"/>
  <c r="AE7" i="3" s="1"/>
  <c r="BT4" i="4"/>
  <c r="BW4" i="4"/>
  <c r="BX4" i="4" s="1"/>
  <c r="AI7" i="3" s="1"/>
  <c r="BZ4" i="4"/>
  <c r="CC4" i="4"/>
  <c r="CD4" i="4" s="1"/>
  <c r="AM7" i="3" s="1"/>
  <c r="CF4" i="4"/>
  <c r="CG4" i="4" s="1"/>
  <c r="AO7" i="3" s="1"/>
  <c r="CI4" i="4"/>
  <c r="CJ4" i="4" s="1"/>
  <c r="AQ7" i="3" s="1"/>
  <c r="CL4" i="4"/>
  <c r="CN4" i="4" s="1"/>
  <c r="AT7" i="3" s="1"/>
  <c r="CO4" i="4"/>
  <c r="CR4" i="4"/>
  <c r="CT4" i="4" s="1"/>
  <c r="AX7" i="3" s="1"/>
  <c r="CU4" i="4"/>
  <c r="CV4" i="4" s="1"/>
  <c r="AY7" i="3" s="1"/>
  <c r="CX4" i="4"/>
  <c r="DA4" i="4"/>
  <c r="DD4" i="4"/>
  <c r="DE4" i="4" s="1"/>
  <c r="BE7" i="3" s="1"/>
  <c r="DG4" i="4"/>
  <c r="DH4" i="4" s="1"/>
  <c r="BG7" i="3" s="1"/>
  <c r="DJ4" i="4"/>
  <c r="DL4" i="4" s="1"/>
  <c r="BJ7" i="3" s="1"/>
  <c r="DM4" i="4"/>
  <c r="DN4" i="4" s="1"/>
  <c r="BK7" i="3" s="1"/>
  <c r="DP4" i="4"/>
  <c r="DS4" i="4"/>
  <c r="DT4" i="4" s="1"/>
  <c r="BO7" i="3" s="1"/>
  <c r="AP5" i="4"/>
  <c r="AS5" i="4"/>
  <c r="AV5" i="4"/>
  <c r="AW5" i="4" s="1"/>
  <c r="Q8" i="3" s="1"/>
  <c r="AY5" i="4"/>
  <c r="AZ5" i="4" s="1"/>
  <c r="S8" i="3" s="1"/>
  <c r="BB5" i="4"/>
  <c r="BD5" i="4" s="1"/>
  <c r="V8" i="3" s="1"/>
  <c r="BE5" i="4"/>
  <c r="BF5" i="4" s="1"/>
  <c r="W8" i="3" s="1"/>
  <c r="BH5" i="4"/>
  <c r="BJ5" i="4" s="1"/>
  <c r="Z8" i="3" s="1"/>
  <c r="BK5" i="4"/>
  <c r="BL5" i="4" s="1"/>
  <c r="AA8" i="3" s="1"/>
  <c r="BN5" i="4"/>
  <c r="BQ5" i="4"/>
  <c r="BT5" i="4"/>
  <c r="BW5" i="4"/>
  <c r="BX5" i="4" s="1"/>
  <c r="AI8" i="3" s="1"/>
  <c r="BZ5" i="4"/>
  <c r="CC5" i="4"/>
  <c r="CD5" i="4" s="1"/>
  <c r="AM8" i="3" s="1"/>
  <c r="CF5" i="4"/>
  <c r="CI5" i="4"/>
  <c r="CJ5" i="4" s="1"/>
  <c r="AQ8" i="3" s="1"/>
  <c r="CL5" i="4"/>
  <c r="CO5" i="4"/>
  <c r="CP5" i="4" s="1"/>
  <c r="AU8" i="3" s="1"/>
  <c r="CR5" i="4"/>
  <c r="CS5" i="4" s="1"/>
  <c r="AW8" i="3" s="1"/>
  <c r="CU5" i="4"/>
  <c r="CV5" i="4" s="1"/>
  <c r="AY8" i="3" s="1"/>
  <c r="CX5" i="4"/>
  <c r="CZ5" i="4" s="1"/>
  <c r="BB8" i="3" s="1"/>
  <c r="DA5" i="4"/>
  <c r="DD5" i="4"/>
  <c r="DG5" i="4"/>
  <c r="DH5" i="4" s="1"/>
  <c r="BG8" i="3" s="1"/>
  <c r="DJ5" i="4"/>
  <c r="DM5" i="4"/>
  <c r="DP5" i="4"/>
  <c r="DQ5" i="4" s="1"/>
  <c r="BM8" i="3" s="1"/>
  <c r="DS5" i="4"/>
  <c r="DT5" i="4" s="1"/>
  <c r="BO8" i="3" s="1"/>
  <c r="N10" i="3"/>
  <c r="O10" i="3"/>
  <c r="S10" i="3"/>
  <c r="Y10" i="3"/>
  <c r="AA10" i="3"/>
  <c r="AD10" i="3"/>
  <c r="AE10" i="3"/>
  <c r="AH10" i="3"/>
  <c r="AI10" i="3"/>
  <c r="AQ10" i="3"/>
  <c r="AU10" i="3"/>
  <c r="AY10" i="3"/>
  <c r="BC10" i="3"/>
  <c r="BE10" i="3"/>
  <c r="BG10" i="3"/>
  <c r="BJ10" i="3"/>
  <c r="BO10" i="3"/>
  <c r="AP8" i="4"/>
  <c r="AS8" i="4"/>
  <c r="AV8" i="4"/>
  <c r="AW8" i="4" s="1"/>
  <c r="Q11" i="3" s="1"/>
  <c r="AY8" i="4"/>
  <c r="AZ8" i="4" s="1"/>
  <c r="S11" i="3" s="1"/>
  <c r="BB8" i="4"/>
  <c r="BD8" i="4" s="1"/>
  <c r="V11" i="3" s="1"/>
  <c r="BE8" i="4"/>
  <c r="BF8" i="4" s="1"/>
  <c r="W11" i="3" s="1"/>
  <c r="BH8" i="4"/>
  <c r="BK8" i="4"/>
  <c r="BL8" i="4" s="1"/>
  <c r="AA11" i="3" s="1"/>
  <c r="BN8" i="4"/>
  <c r="BQ8" i="4"/>
  <c r="BT8" i="4"/>
  <c r="BU8" i="4" s="1"/>
  <c r="AG11" i="3" s="1"/>
  <c r="BW8" i="4"/>
  <c r="BX8" i="4" s="1"/>
  <c r="AI11" i="3" s="1"/>
  <c r="BZ8" i="4"/>
  <c r="CB8" i="4" s="1"/>
  <c r="AL11" i="3" s="1"/>
  <c r="CC8" i="4"/>
  <c r="CD8" i="4" s="1"/>
  <c r="AM11" i="3" s="1"/>
  <c r="CF8" i="4"/>
  <c r="CG8" i="4" s="1"/>
  <c r="AO11" i="3" s="1"/>
  <c r="CI8" i="4"/>
  <c r="CJ8" i="4" s="1"/>
  <c r="AQ11" i="3" s="1"/>
  <c r="CL8" i="4"/>
  <c r="CN8" i="4" s="1"/>
  <c r="AT11" i="3" s="1"/>
  <c r="CO8" i="4"/>
  <c r="CR8" i="4"/>
  <c r="CU8" i="4"/>
  <c r="CV8" i="4" s="1"/>
  <c r="AY11" i="3" s="1"/>
  <c r="CX8" i="4"/>
  <c r="DA8" i="4"/>
  <c r="DB8" i="4" s="1"/>
  <c r="BC11" i="3" s="1"/>
  <c r="DD8" i="4"/>
  <c r="DG8" i="4"/>
  <c r="DH8" i="4" s="1"/>
  <c r="BG11" i="3" s="1"/>
  <c r="DJ8" i="4"/>
  <c r="DM8" i="4"/>
  <c r="DN8" i="4" s="1"/>
  <c r="BK11" i="3" s="1"/>
  <c r="DP8" i="4"/>
  <c r="DQ8" i="4" s="1"/>
  <c r="BM11" i="3" s="1"/>
  <c r="DS8" i="4"/>
  <c r="DT8" i="4" s="1"/>
  <c r="BO11" i="3" s="1"/>
  <c r="AP9" i="4"/>
  <c r="AR9" i="4" s="1"/>
  <c r="N12" i="3" s="1"/>
  <c r="AS9" i="4"/>
  <c r="AV9" i="4"/>
  <c r="AX9" i="4" s="1"/>
  <c r="R12" i="3" s="1"/>
  <c r="AY9" i="4"/>
  <c r="AZ9" i="4" s="1"/>
  <c r="S12" i="3" s="1"/>
  <c r="BB9" i="4"/>
  <c r="BE9" i="4"/>
  <c r="BH9" i="4"/>
  <c r="BI9" i="4" s="1"/>
  <c r="Y12" i="3" s="1"/>
  <c r="BK9" i="4"/>
  <c r="BL9" i="4" s="1"/>
  <c r="AA12" i="3" s="1"/>
  <c r="BN9" i="4"/>
  <c r="BP9" i="4" s="1"/>
  <c r="AD12" i="3" s="1"/>
  <c r="BQ9" i="4"/>
  <c r="BR9" i="4" s="1"/>
  <c r="AE12" i="3" s="1"/>
  <c r="BT9" i="4"/>
  <c r="BW9" i="4"/>
  <c r="BX9" i="4" s="1"/>
  <c r="AI12" i="3" s="1"/>
  <c r="BZ9" i="4"/>
  <c r="CC9" i="4"/>
  <c r="CF9" i="4"/>
  <c r="CG9" i="4" s="1"/>
  <c r="AO12" i="3" s="1"/>
  <c r="CI9" i="4"/>
  <c r="CJ9" i="4" s="1"/>
  <c r="AQ12" i="3" s="1"/>
  <c r="CL9" i="4"/>
  <c r="CN9" i="4" s="1"/>
  <c r="AT12" i="3" s="1"/>
  <c r="CO9" i="4"/>
  <c r="CP9" i="4" s="1"/>
  <c r="AU12" i="3" s="1"/>
  <c r="CR9" i="4"/>
  <c r="CS9" i="4" s="1"/>
  <c r="AW12" i="3" s="1"/>
  <c r="CU9" i="4"/>
  <c r="CX9" i="4"/>
  <c r="CZ9" i="4" s="1"/>
  <c r="BB12" i="3" s="1"/>
  <c r="DA9" i="4"/>
  <c r="DD9" i="4"/>
  <c r="DG9" i="4"/>
  <c r="DJ9" i="4"/>
  <c r="DM9" i="4"/>
  <c r="DN9" i="4" s="1"/>
  <c r="BK12" i="3" s="1"/>
  <c r="DP9" i="4"/>
  <c r="DS9" i="4"/>
  <c r="AP10" i="4"/>
  <c r="AS10" i="4"/>
  <c r="AT10" i="4" s="1"/>
  <c r="AV10" i="4"/>
  <c r="AY10" i="4"/>
  <c r="AZ10" i="4" s="1"/>
  <c r="BB10" i="4"/>
  <c r="BE10" i="4"/>
  <c r="BH10" i="4"/>
  <c r="BI10" i="4" s="1"/>
  <c r="BK10" i="4"/>
  <c r="BL10" i="4" s="1"/>
  <c r="BN10" i="4"/>
  <c r="BQ10" i="4"/>
  <c r="BR10" i="4" s="1"/>
  <c r="BT10" i="4"/>
  <c r="BW10" i="4"/>
  <c r="BX10" i="4" s="1"/>
  <c r="BZ10" i="4"/>
  <c r="CC10" i="4"/>
  <c r="CF10" i="4"/>
  <c r="CI10" i="4"/>
  <c r="CJ10" i="4" s="1"/>
  <c r="CL10" i="4"/>
  <c r="CO10" i="4"/>
  <c r="CP10" i="4" s="1"/>
  <c r="CR10" i="4"/>
  <c r="CU10" i="4"/>
  <c r="CV10" i="4" s="1"/>
  <c r="CX10" i="4"/>
  <c r="DA10" i="4"/>
  <c r="DB10" i="4" s="1"/>
  <c r="DD10" i="4"/>
  <c r="DE10" i="4" s="1"/>
  <c r="DG10" i="4"/>
  <c r="DH10" i="4" s="1"/>
  <c r="DJ10" i="4"/>
  <c r="DM10" i="4"/>
  <c r="DP10" i="4"/>
  <c r="DQ10" i="4" s="1"/>
  <c r="DS10" i="4"/>
  <c r="DT10" i="4" s="1"/>
  <c r="AP12" i="4"/>
  <c r="AS12" i="4"/>
  <c r="AV12" i="4"/>
  <c r="AY12" i="4"/>
  <c r="BB12" i="4"/>
  <c r="BE12" i="4"/>
  <c r="BH12" i="4"/>
  <c r="BK12" i="4"/>
  <c r="BN12" i="4"/>
  <c r="BQ12" i="4"/>
  <c r="BT12" i="4"/>
  <c r="BW12" i="4"/>
  <c r="BZ12" i="4"/>
  <c r="CC12" i="4"/>
  <c r="CF12" i="4"/>
  <c r="CI12" i="4"/>
  <c r="CL12" i="4"/>
  <c r="CO12" i="4"/>
  <c r="CR12" i="4"/>
  <c r="CU12" i="4"/>
  <c r="CX12" i="4"/>
  <c r="DA12" i="4"/>
  <c r="DD12" i="4"/>
  <c r="DG12" i="4"/>
  <c r="DJ12" i="4"/>
  <c r="DM12" i="4"/>
  <c r="DP12" i="4"/>
  <c r="DS12" i="4"/>
  <c r="AP14" i="4"/>
  <c r="AS14" i="4"/>
  <c r="AV14" i="4"/>
  <c r="AY14" i="4"/>
  <c r="BB14" i="4"/>
  <c r="BE14" i="4"/>
  <c r="BH14" i="4"/>
  <c r="BK14" i="4"/>
  <c r="BN14" i="4"/>
  <c r="BQ14" i="4"/>
  <c r="BT14" i="4"/>
  <c r="BW14" i="4"/>
  <c r="BZ14" i="4"/>
  <c r="CC14" i="4"/>
  <c r="CF14" i="4"/>
  <c r="CI14" i="4"/>
  <c r="CL14" i="4"/>
  <c r="CO14" i="4"/>
  <c r="CR14" i="4"/>
  <c r="CU14" i="4"/>
  <c r="CX14" i="4"/>
  <c r="DA14" i="4"/>
  <c r="DD14" i="4"/>
  <c r="DG14" i="4"/>
  <c r="DJ14" i="4"/>
  <c r="DM14" i="4"/>
  <c r="DP14" i="4"/>
  <c r="DS14" i="4"/>
  <c r="N16" i="3"/>
  <c r="S16" i="3"/>
  <c r="Y16" i="3"/>
  <c r="AA16" i="3"/>
  <c r="AD16" i="3"/>
  <c r="AF16" i="3"/>
  <c r="AI16" i="3"/>
  <c r="AP16" i="3"/>
  <c r="AQ16" i="3"/>
  <c r="AT16" i="3"/>
  <c r="AY16" i="3"/>
  <c r="BD16" i="3"/>
  <c r="BG16" i="3"/>
  <c r="BK16" i="3"/>
  <c r="BN16" i="3"/>
  <c r="BO16" i="3"/>
  <c r="AP21" i="4"/>
  <c r="AS21" i="4"/>
  <c r="AU21" i="4" s="1"/>
  <c r="P17" i="3" s="1"/>
  <c r="AV21" i="4"/>
  <c r="AW21" i="4" s="1"/>
  <c r="Q17" i="3" s="1"/>
  <c r="AY21" i="4"/>
  <c r="AZ21" i="4" s="1"/>
  <c r="S17" i="3" s="1"/>
  <c r="BB21" i="4"/>
  <c r="BD21" i="4" s="1"/>
  <c r="V17" i="3" s="1"/>
  <c r="BE21" i="4"/>
  <c r="BH21" i="4"/>
  <c r="BJ21" i="4" s="1"/>
  <c r="Z17" i="3" s="1"/>
  <c r="BK21" i="4"/>
  <c r="BL21" i="4" s="1"/>
  <c r="AA17" i="3" s="1"/>
  <c r="BN21" i="4"/>
  <c r="BP21" i="4" s="1"/>
  <c r="AD17" i="3" s="1"/>
  <c r="BQ21" i="4"/>
  <c r="BT21" i="4"/>
  <c r="BW21" i="4"/>
  <c r="BX21" i="4" s="1"/>
  <c r="AI17" i="3" s="1"/>
  <c r="BZ21" i="4"/>
  <c r="CC21" i="4"/>
  <c r="CD21" i="4" s="1"/>
  <c r="AM17" i="3" s="1"/>
  <c r="CF21" i="4"/>
  <c r="CH21" i="4" s="1"/>
  <c r="AP17" i="3" s="1"/>
  <c r="CI21" i="4"/>
  <c r="CJ21" i="4" s="1"/>
  <c r="AQ17" i="3" s="1"/>
  <c r="CL21" i="4"/>
  <c r="CO21" i="4"/>
  <c r="CR21" i="4"/>
  <c r="CS21" i="4" s="1"/>
  <c r="AW17" i="3" s="1"/>
  <c r="CU21" i="4"/>
  <c r="CV21" i="4" s="1"/>
  <c r="AY17" i="3" s="1"/>
  <c r="CX21" i="4"/>
  <c r="CZ21" i="4" s="1"/>
  <c r="BB17" i="3" s="1"/>
  <c r="DA21" i="4"/>
  <c r="DD21" i="4"/>
  <c r="DG21" i="4"/>
  <c r="DH21" i="4" s="1"/>
  <c r="BG17" i="3" s="1"/>
  <c r="DJ21" i="4"/>
  <c r="DM21" i="4"/>
  <c r="DO21" i="4" s="1"/>
  <c r="BL17" i="3" s="1"/>
  <c r="DP21" i="4"/>
  <c r="DS21" i="4"/>
  <c r="DT21" i="4" s="1"/>
  <c r="BO17" i="3" s="1"/>
  <c r="R18" i="3"/>
  <c r="S18" i="3"/>
  <c r="W18" i="3"/>
  <c r="Y18" i="3"/>
  <c r="AA18" i="3"/>
  <c r="AD18" i="3"/>
  <c r="AI18" i="3"/>
  <c r="AQ18" i="3"/>
  <c r="AU18" i="3"/>
  <c r="AX18" i="3"/>
  <c r="AY18" i="3"/>
  <c r="BB18" i="3"/>
  <c r="BE18" i="3"/>
  <c r="BG18" i="3"/>
  <c r="BJ18" i="3"/>
  <c r="BO18" i="3"/>
  <c r="P19" i="3"/>
  <c r="S19" i="3"/>
  <c r="W19" i="3"/>
  <c r="Z19" i="3"/>
  <c r="AA19" i="3"/>
  <c r="AE19" i="3"/>
  <c r="AG19" i="3"/>
  <c r="AI19" i="3"/>
  <c r="AL19" i="3"/>
  <c r="AO19" i="3"/>
  <c r="AQ19" i="3"/>
  <c r="AT19" i="3"/>
  <c r="AY19" i="3"/>
  <c r="BC19" i="3"/>
  <c r="BF19" i="3"/>
  <c r="BG19" i="3"/>
  <c r="BM19" i="3"/>
  <c r="BO19" i="3"/>
  <c r="AP26" i="4"/>
  <c r="AR26" i="4" s="1"/>
  <c r="N20" i="3" s="1"/>
  <c r="AS26" i="4"/>
  <c r="AV26" i="4"/>
  <c r="AY26" i="4"/>
  <c r="AZ26" i="4" s="1"/>
  <c r="S20" i="3" s="1"/>
  <c r="BB26" i="4"/>
  <c r="BE26" i="4"/>
  <c r="BG26" i="4" s="1"/>
  <c r="X20" i="3" s="1"/>
  <c r="BH26" i="4"/>
  <c r="BK26" i="4"/>
  <c r="BL26" i="4" s="1"/>
  <c r="AA20" i="3" s="1"/>
  <c r="BN26" i="4"/>
  <c r="BQ26" i="4"/>
  <c r="BT26" i="4"/>
  <c r="BV26" i="4" s="1"/>
  <c r="AH20" i="3" s="1"/>
  <c r="BW26" i="4"/>
  <c r="BX26" i="4" s="1"/>
  <c r="AI20" i="3" s="1"/>
  <c r="BZ26" i="4"/>
  <c r="CC26" i="4"/>
  <c r="CD26" i="4" s="1"/>
  <c r="AM20" i="3" s="1"/>
  <c r="CF26" i="4"/>
  <c r="CG26" i="4" s="1"/>
  <c r="AO20" i="3" s="1"/>
  <c r="CI26" i="4"/>
  <c r="CJ26" i="4" s="1"/>
  <c r="AQ20" i="3" s="1"/>
  <c r="CL26" i="4"/>
  <c r="CN26" i="4" s="1"/>
  <c r="AT20" i="3" s="1"/>
  <c r="CO26" i="4"/>
  <c r="CR26" i="4"/>
  <c r="CU26" i="4"/>
  <c r="CV26" i="4" s="1"/>
  <c r="AY20" i="3" s="1"/>
  <c r="CX26" i="4"/>
  <c r="DA26" i="4"/>
  <c r="DD26" i="4"/>
  <c r="DG26" i="4"/>
  <c r="DH26" i="4" s="1"/>
  <c r="BG20" i="3" s="1"/>
  <c r="DJ26" i="4"/>
  <c r="DM26" i="4"/>
  <c r="DN26" i="4" s="1"/>
  <c r="BK20" i="3" s="1"/>
  <c r="DP26" i="4"/>
  <c r="DR26" i="4" s="1"/>
  <c r="BN20" i="3" s="1"/>
  <c r="DS26" i="4"/>
  <c r="DT26" i="4" s="1"/>
  <c r="BO20" i="3" s="1"/>
  <c r="AP27" i="4"/>
  <c r="AR27" i="4" s="1"/>
  <c r="N21" i="3" s="1"/>
  <c r="AS27" i="4"/>
  <c r="AV27" i="4"/>
  <c r="AW27" i="4" s="1"/>
  <c r="Q21" i="3" s="1"/>
  <c r="AY27" i="4"/>
  <c r="AZ27" i="4" s="1"/>
  <c r="S21" i="3" s="1"/>
  <c r="BB27" i="4"/>
  <c r="BD27" i="4" s="1"/>
  <c r="V21" i="3" s="1"/>
  <c r="BE27" i="4"/>
  <c r="BH27" i="4"/>
  <c r="BK27" i="4"/>
  <c r="BL27" i="4" s="1"/>
  <c r="AA21" i="3" s="1"/>
  <c r="BN27" i="4"/>
  <c r="BQ27" i="4"/>
  <c r="BS27" i="4" s="1"/>
  <c r="AF21" i="3" s="1"/>
  <c r="BT27" i="4"/>
  <c r="BW27" i="4"/>
  <c r="BX27" i="4" s="1"/>
  <c r="AI21" i="3" s="1"/>
  <c r="BZ27" i="4"/>
  <c r="CC27" i="4"/>
  <c r="CD27" i="4" s="1"/>
  <c r="AM21" i="3" s="1"/>
  <c r="CF27" i="4"/>
  <c r="CH27" i="4" s="1"/>
  <c r="AP21" i="3" s="1"/>
  <c r="CI27" i="4"/>
  <c r="CJ27" i="4" s="1"/>
  <c r="AQ21" i="3" s="1"/>
  <c r="CL27" i="4"/>
  <c r="CO27" i="4"/>
  <c r="CP27" i="4" s="1"/>
  <c r="AU21" i="3" s="1"/>
  <c r="CR27" i="4"/>
  <c r="CS27" i="4" s="1"/>
  <c r="AW21" i="3" s="1"/>
  <c r="CU27" i="4"/>
  <c r="CV27" i="4" s="1"/>
  <c r="AY21" i="3" s="1"/>
  <c r="CX27" i="4"/>
  <c r="CZ27" i="4" s="1"/>
  <c r="BB21" i="3" s="1"/>
  <c r="DA27" i="4"/>
  <c r="DD27" i="4"/>
  <c r="DE27" i="4" s="1"/>
  <c r="BE21" i="3" s="1"/>
  <c r="DG27" i="4"/>
  <c r="DH27" i="4" s="1"/>
  <c r="BG21" i="3" s="1"/>
  <c r="DJ27" i="4"/>
  <c r="DL27" i="4" s="1"/>
  <c r="BJ21" i="3" s="1"/>
  <c r="DM27" i="4"/>
  <c r="DP27" i="4"/>
  <c r="DS27" i="4"/>
  <c r="DT27" i="4" s="1"/>
  <c r="BO21" i="3" s="1"/>
  <c r="AP30" i="4"/>
  <c r="AS30" i="4"/>
  <c r="AT30" i="4" s="1"/>
  <c r="O22" i="3" s="1"/>
  <c r="AV30" i="4"/>
  <c r="AX30" i="4" s="1"/>
  <c r="R22" i="3" s="1"/>
  <c r="AY30" i="4"/>
  <c r="AZ30" i="4" s="1"/>
  <c r="S22" i="3" s="1"/>
  <c r="BB30" i="4"/>
  <c r="BE30" i="4"/>
  <c r="BH30" i="4"/>
  <c r="BI30" i="4" s="1"/>
  <c r="Y22" i="3" s="1"/>
  <c r="BK30" i="4"/>
  <c r="BN30" i="4"/>
  <c r="BP30" i="4" s="1"/>
  <c r="AD22" i="3" s="1"/>
  <c r="BQ30" i="4"/>
  <c r="BT30" i="4"/>
  <c r="BW30" i="4"/>
  <c r="BZ30" i="4"/>
  <c r="CC30" i="4"/>
  <c r="CE30" i="4" s="1"/>
  <c r="AN22" i="3" s="1"/>
  <c r="CF30" i="4"/>
  <c r="CI30" i="4"/>
  <c r="CL30" i="4"/>
  <c r="CO30" i="4"/>
  <c r="CR30" i="4"/>
  <c r="CT30" i="4" s="1"/>
  <c r="AX22" i="3" s="1"/>
  <c r="CU30" i="4"/>
  <c r="CX30" i="4"/>
  <c r="DA30" i="4"/>
  <c r="DC30" i="4" s="1"/>
  <c r="BD22" i="3" s="1"/>
  <c r="DD30" i="4"/>
  <c r="DE30" i="4" s="1"/>
  <c r="BE22" i="3" s="1"/>
  <c r="DG30" i="4"/>
  <c r="DJ30" i="4"/>
  <c r="DL30" i="4" s="1"/>
  <c r="BJ22" i="3" s="1"/>
  <c r="DM30" i="4"/>
  <c r="DP30" i="4"/>
  <c r="DS30" i="4"/>
  <c r="N23" i="3"/>
  <c r="R23" i="3"/>
  <c r="V23" i="3"/>
  <c r="AL23" i="3"/>
  <c r="AM23" i="3"/>
  <c r="AP23" i="3"/>
  <c r="AT23" i="3"/>
  <c r="BB23" i="3"/>
  <c r="AP32" i="4"/>
  <c r="AR32" i="4" s="1"/>
  <c r="N24" i="3" s="1"/>
  <c r="AS32" i="4"/>
  <c r="AU32" i="4" s="1"/>
  <c r="P24" i="3" s="1"/>
  <c r="AV32" i="4"/>
  <c r="AY32" i="4"/>
  <c r="AZ32" i="4" s="1"/>
  <c r="S24" i="3" s="1"/>
  <c r="BB32" i="4"/>
  <c r="BE32" i="4"/>
  <c r="BF32" i="4" s="1"/>
  <c r="W24" i="3" s="1"/>
  <c r="BH32" i="4"/>
  <c r="BJ32" i="4" s="1"/>
  <c r="Z24" i="3" s="1"/>
  <c r="BK32" i="4"/>
  <c r="BN32" i="4"/>
  <c r="BQ32" i="4"/>
  <c r="BR32" i="4" s="1"/>
  <c r="AE24" i="3" s="1"/>
  <c r="BT32" i="4"/>
  <c r="BW32" i="4"/>
  <c r="BX32" i="4" s="1"/>
  <c r="AI24" i="3" s="1"/>
  <c r="BZ32" i="4"/>
  <c r="CB32" i="4" s="1"/>
  <c r="AL24" i="3" s="1"/>
  <c r="CC32" i="4"/>
  <c r="CD32" i="4" s="1"/>
  <c r="AM24" i="3" s="1"/>
  <c r="CF32" i="4"/>
  <c r="CH32" i="4" s="1"/>
  <c r="AP24" i="3" s="1"/>
  <c r="CI32" i="4"/>
  <c r="CK32" i="4" s="1"/>
  <c r="AR24" i="3" s="1"/>
  <c r="CL32" i="4"/>
  <c r="CM32" i="4" s="1"/>
  <c r="AS24" i="3" s="1"/>
  <c r="CO32" i="4"/>
  <c r="CP32" i="4" s="1"/>
  <c r="AU24" i="3" s="1"/>
  <c r="CR32" i="4"/>
  <c r="CU32" i="4"/>
  <c r="CV32" i="4" s="1"/>
  <c r="AY24" i="3" s="1"/>
  <c r="CX32" i="4"/>
  <c r="CZ32" i="4" s="1"/>
  <c r="BB24" i="3" s="1"/>
  <c r="DA32" i="4"/>
  <c r="DB32" i="4" s="1"/>
  <c r="BC24" i="3" s="1"/>
  <c r="DD32" i="4"/>
  <c r="DG32" i="4"/>
  <c r="DH32" i="4" s="1"/>
  <c r="BG24" i="3" s="1"/>
  <c r="DJ32" i="4"/>
  <c r="DK32" i="4" s="1"/>
  <c r="BI24" i="3" s="1"/>
  <c r="DM32" i="4"/>
  <c r="DN32" i="4" s="1"/>
  <c r="BK24" i="3" s="1"/>
  <c r="DP32" i="4"/>
  <c r="DS32" i="4"/>
  <c r="DT32" i="4" s="1"/>
  <c r="BO24" i="3" s="1"/>
  <c r="AP33" i="4"/>
  <c r="AQ33" i="4" s="1"/>
  <c r="M25" i="3" s="1"/>
  <c r="AS33" i="4"/>
  <c r="AT33" i="4" s="1"/>
  <c r="O25" i="3" s="1"/>
  <c r="AV33" i="4"/>
  <c r="AX33" i="4" s="1"/>
  <c r="R25" i="3" s="1"/>
  <c r="AY33" i="4"/>
  <c r="BA33" i="4" s="1"/>
  <c r="T25" i="3" s="1"/>
  <c r="BB33" i="4"/>
  <c r="BC33" i="4" s="1"/>
  <c r="U25" i="3" s="1"/>
  <c r="BE33" i="4"/>
  <c r="BF33" i="4" s="1"/>
  <c r="W25" i="3" s="1"/>
  <c r="BH33" i="4"/>
  <c r="BK33" i="4"/>
  <c r="BL33" i="4" s="1"/>
  <c r="AA25" i="3" s="1"/>
  <c r="BN33" i="4"/>
  <c r="BP33" i="4" s="1"/>
  <c r="AD25" i="3" s="1"/>
  <c r="BQ33" i="4"/>
  <c r="BR33" i="4" s="1"/>
  <c r="AE25" i="3" s="1"/>
  <c r="BT33" i="4"/>
  <c r="BV33" i="4" s="1"/>
  <c r="AH25" i="3" s="1"/>
  <c r="BW33" i="4"/>
  <c r="BZ33" i="4"/>
  <c r="CA33" i="4" s="1"/>
  <c r="AK25" i="3" s="1"/>
  <c r="CC33" i="4"/>
  <c r="CD33" i="4" s="1"/>
  <c r="AM25" i="3" s="1"/>
  <c r="CF33" i="4"/>
  <c r="CI33" i="4"/>
  <c r="CJ33" i="4" s="1"/>
  <c r="AQ25" i="3" s="1"/>
  <c r="CL33" i="4"/>
  <c r="CN33" i="4" s="1"/>
  <c r="AT25" i="3" s="1"/>
  <c r="CO33" i="4"/>
  <c r="CP33" i="4" s="1"/>
  <c r="AU25" i="3" s="1"/>
  <c r="CR33" i="4"/>
  <c r="CT33" i="4" s="1"/>
  <c r="AX25" i="3" s="1"/>
  <c r="CU33" i="4"/>
  <c r="CW33" i="4" s="1"/>
  <c r="AZ25" i="3" s="1"/>
  <c r="CX33" i="4"/>
  <c r="DA33" i="4"/>
  <c r="DB33" i="4" s="1"/>
  <c r="BC25" i="3" s="1"/>
  <c r="DD33" i="4"/>
  <c r="DG33" i="4"/>
  <c r="DJ33" i="4"/>
  <c r="DK33" i="4" s="1"/>
  <c r="BI25" i="3" s="1"/>
  <c r="DM33" i="4"/>
  <c r="DN33" i="4" s="1"/>
  <c r="BK25" i="3" s="1"/>
  <c r="DP33" i="4"/>
  <c r="DR33" i="4" s="1"/>
  <c r="BN25" i="3" s="1"/>
  <c r="DS33" i="4"/>
  <c r="AP34" i="4"/>
  <c r="AQ34" i="4" s="1"/>
  <c r="M26" i="3" s="1"/>
  <c r="AS34" i="4"/>
  <c r="AT34" i="4" s="1"/>
  <c r="O26" i="3" s="1"/>
  <c r="AV34" i="4"/>
  <c r="AX34" i="4" s="1"/>
  <c r="R26" i="3" s="1"/>
  <c r="AY34" i="4"/>
  <c r="BB34" i="4"/>
  <c r="BE34" i="4"/>
  <c r="BF34" i="4" s="1"/>
  <c r="W26" i="3" s="1"/>
  <c r="BH34" i="4"/>
  <c r="BK34" i="4"/>
  <c r="BL34" i="4" s="1"/>
  <c r="AA26" i="3" s="1"/>
  <c r="BN34" i="4"/>
  <c r="BQ34" i="4"/>
  <c r="BR34" i="4" s="1"/>
  <c r="AE26" i="3" s="1"/>
  <c r="BT34" i="4"/>
  <c r="BW34" i="4"/>
  <c r="BX34" i="4" s="1"/>
  <c r="AI26" i="3" s="1"/>
  <c r="BZ34" i="4"/>
  <c r="CA34" i="4" s="1"/>
  <c r="AK26" i="3" s="1"/>
  <c r="CC34" i="4"/>
  <c r="CD34" i="4" s="1"/>
  <c r="AM26" i="3" s="1"/>
  <c r="CF34" i="4"/>
  <c r="CH34" i="4" s="1"/>
  <c r="AP26" i="3" s="1"/>
  <c r="CI34" i="4"/>
  <c r="CK34" i="4" s="1"/>
  <c r="AR26" i="3" s="1"/>
  <c r="CL34" i="4"/>
  <c r="CM34" i="4" s="1"/>
  <c r="AS26" i="3" s="1"/>
  <c r="CO34" i="4"/>
  <c r="CP34" i="4" s="1"/>
  <c r="AU26" i="3" s="1"/>
  <c r="CR34" i="4"/>
  <c r="CT34" i="4" s="1"/>
  <c r="AX26" i="3" s="1"/>
  <c r="CU34" i="4"/>
  <c r="CX34" i="4"/>
  <c r="CZ34" i="4" s="1"/>
  <c r="BB26" i="3" s="1"/>
  <c r="DA34" i="4"/>
  <c r="DB34" i="4" s="1"/>
  <c r="BC26" i="3" s="1"/>
  <c r="DD34" i="4"/>
  <c r="DF34" i="4" s="1"/>
  <c r="BF26" i="3" s="1"/>
  <c r="DG34" i="4"/>
  <c r="DH34" i="4" s="1"/>
  <c r="BG26" i="3" s="1"/>
  <c r="DJ34" i="4"/>
  <c r="DM34" i="4"/>
  <c r="DN34" i="4" s="1"/>
  <c r="BK26" i="3" s="1"/>
  <c r="DP34" i="4"/>
  <c r="DS34" i="4"/>
  <c r="DT34" i="4" s="1"/>
  <c r="BO26" i="3" s="1"/>
  <c r="AP35" i="4"/>
  <c r="AQ35" i="4" s="1"/>
  <c r="M27" i="3" s="1"/>
  <c r="AS35" i="4"/>
  <c r="AT35" i="4" s="1"/>
  <c r="O27" i="3" s="1"/>
  <c r="AV35" i="4"/>
  <c r="AX35" i="4" s="1"/>
  <c r="R27" i="3" s="1"/>
  <c r="AY35" i="4"/>
  <c r="BA35" i="4" s="1"/>
  <c r="T27" i="3" s="1"/>
  <c r="BB35" i="4"/>
  <c r="BC35" i="4" s="1"/>
  <c r="U27" i="3" s="1"/>
  <c r="BE35" i="4"/>
  <c r="BF35" i="4" s="1"/>
  <c r="W27" i="3" s="1"/>
  <c r="BH35" i="4"/>
  <c r="BJ35" i="4" s="1"/>
  <c r="Z27" i="3" s="1"/>
  <c r="BK35" i="4"/>
  <c r="BN35" i="4"/>
  <c r="BO35" i="4" s="1"/>
  <c r="AC27" i="3" s="1"/>
  <c r="BQ35" i="4"/>
  <c r="BR35" i="4" s="1"/>
  <c r="AE27" i="3" s="1"/>
  <c r="BT35" i="4"/>
  <c r="BV35" i="4" s="1"/>
  <c r="AH27" i="3" s="1"/>
  <c r="BW35" i="4"/>
  <c r="BX35" i="4" s="1"/>
  <c r="AI27" i="3" s="1"/>
  <c r="BZ35" i="4"/>
  <c r="CC35" i="4"/>
  <c r="CD35" i="4" s="1"/>
  <c r="AM27" i="3" s="1"/>
  <c r="CF35" i="4"/>
  <c r="CI35" i="4"/>
  <c r="CL35" i="4"/>
  <c r="CM35" i="4" s="1"/>
  <c r="AS27" i="3" s="1"/>
  <c r="CO35" i="4"/>
  <c r="CP35" i="4" s="1"/>
  <c r="AU27" i="3" s="1"/>
  <c r="CR35" i="4"/>
  <c r="CT35" i="4" s="1"/>
  <c r="AX27" i="3" s="1"/>
  <c r="CU35" i="4"/>
  <c r="CV35" i="4" s="1"/>
  <c r="AY27" i="3" s="1"/>
  <c r="CX35" i="4"/>
  <c r="DA35" i="4"/>
  <c r="DB35" i="4" s="1"/>
  <c r="BC27" i="3" s="1"/>
  <c r="DD35" i="4"/>
  <c r="DF35" i="4" s="1"/>
  <c r="BF27" i="3" s="1"/>
  <c r="DG35" i="4"/>
  <c r="DJ35" i="4"/>
  <c r="DK35" i="4" s="1"/>
  <c r="BI27" i="3" s="1"/>
  <c r="DM35" i="4"/>
  <c r="DN35" i="4" s="1"/>
  <c r="BK27" i="3" s="1"/>
  <c r="DP35" i="4"/>
  <c r="DR35" i="4" s="1"/>
  <c r="BN27" i="3" s="1"/>
  <c r="DS35" i="4"/>
  <c r="DT35" i="4" s="1"/>
  <c r="BO27" i="3" s="1"/>
  <c r="AP36" i="4"/>
  <c r="AS36" i="4"/>
  <c r="AT36" i="4" s="1"/>
  <c r="O28" i="3" s="1"/>
  <c r="AV36" i="4"/>
  <c r="AY36" i="4"/>
  <c r="BB36" i="4"/>
  <c r="BC36" i="4" s="1"/>
  <c r="U28" i="3" s="1"/>
  <c r="BE36" i="4"/>
  <c r="BF36" i="4" s="1"/>
  <c r="W28" i="3" s="1"/>
  <c r="BH36" i="4"/>
  <c r="BJ36" i="4" s="1"/>
  <c r="Z28" i="3" s="1"/>
  <c r="BK36" i="4"/>
  <c r="BN36" i="4"/>
  <c r="BO36" i="4" s="1"/>
  <c r="AC28" i="3" s="1"/>
  <c r="BQ36" i="4"/>
  <c r="BR36" i="4" s="1"/>
  <c r="AE28" i="3" s="1"/>
  <c r="BT36" i="4"/>
  <c r="BV36" i="4" s="1"/>
  <c r="AH28" i="3" s="1"/>
  <c r="BW36" i="4"/>
  <c r="BZ36" i="4"/>
  <c r="CC36" i="4"/>
  <c r="CD36" i="4" s="1"/>
  <c r="AM28" i="3" s="1"/>
  <c r="CF36" i="4"/>
  <c r="CI36" i="4"/>
  <c r="CJ36" i="4" s="1"/>
  <c r="AQ28" i="3" s="1"/>
  <c r="CL36" i="4"/>
  <c r="CO36" i="4"/>
  <c r="CP36" i="4" s="1"/>
  <c r="AU28" i="3" s="1"/>
  <c r="CR36" i="4"/>
  <c r="CU36" i="4"/>
  <c r="CV36" i="4" s="1"/>
  <c r="AY28" i="3" s="1"/>
  <c r="CX36" i="4"/>
  <c r="CY36" i="4" s="1"/>
  <c r="BA28" i="3" s="1"/>
  <c r="DA36" i="4"/>
  <c r="DB36" i="4" s="1"/>
  <c r="BC28" i="3" s="1"/>
  <c r="DD36" i="4"/>
  <c r="DF36" i="4" s="1"/>
  <c r="BF28" i="3" s="1"/>
  <c r="DG36" i="4"/>
  <c r="DI36" i="4" s="1"/>
  <c r="BH28" i="3" s="1"/>
  <c r="DJ36" i="4"/>
  <c r="DK36" i="4" s="1"/>
  <c r="BI28" i="3" s="1"/>
  <c r="DM36" i="4"/>
  <c r="DN36" i="4" s="1"/>
  <c r="BK28" i="3" s="1"/>
  <c r="DP36" i="4"/>
  <c r="DR36" i="4" s="1"/>
  <c r="BN28" i="3" s="1"/>
  <c r="DS36" i="4"/>
  <c r="AP37" i="4"/>
  <c r="AR37" i="4" s="1"/>
  <c r="N29" i="3" s="1"/>
  <c r="AS37" i="4"/>
  <c r="AT37" i="4" s="1"/>
  <c r="O29" i="3" s="1"/>
  <c r="AV37" i="4"/>
  <c r="AX37" i="4" s="1"/>
  <c r="R29" i="3" s="1"/>
  <c r="AY37" i="4"/>
  <c r="AZ37" i="4" s="1"/>
  <c r="S29" i="3" s="1"/>
  <c r="BB37" i="4"/>
  <c r="BE37" i="4"/>
  <c r="BF37" i="4" s="1"/>
  <c r="W29" i="3" s="1"/>
  <c r="BH37" i="4"/>
  <c r="BK37" i="4"/>
  <c r="BN37" i="4"/>
  <c r="BO37" i="4" s="1"/>
  <c r="AC29" i="3" s="1"/>
  <c r="BQ37" i="4"/>
  <c r="BR37" i="4" s="1"/>
  <c r="AE29" i="3" s="1"/>
  <c r="BT37" i="4"/>
  <c r="BV37" i="4" s="1"/>
  <c r="AH29" i="3" s="1"/>
  <c r="BW37" i="4"/>
  <c r="BX37" i="4" s="1"/>
  <c r="AI29" i="3" s="1"/>
  <c r="BZ37" i="4"/>
  <c r="CA37" i="4" s="1"/>
  <c r="AK29" i="3" s="1"/>
  <c r="CC37" i="4"/>
  <c r="CD37" i="4" s="1"/>
  <c r="AM29" i="3" s="1"/>
  <c r="CF37" i="4"/>
  <c r="CH37" i="4" s="1"/>
  <c r="AP29" i="3" s="1"/>
  <c r="CI37" i="4"/>
  <c r="CL37" i="4"/>
  <c r="CM37" i="4" s="1"/>
  <c r="AS29" i="3" s="1"/>
  <c r="CO37" i="4"/>
  <c r="CP37" i="4" s="1"/>
  <c r="AU29" i="3" s="1"/>
  <c r="CR37" i="4"/>
  <c r="CT37" i="4" s="1"/>
  <c r="AX29" i="3" s="1"/>
  <c r="CU37" i="4"/>
  <c r="CV37" i="4" s="1"/>
  <c r="AY29" i="3" s="1"/>
  <c r="CX37" i="4"/>
  <c r="DA37" i="4"/>
  <c r="DB37" i="4" s="1"/>
  <c r="BC29" i="3" s="1"/>
  <c r="DD37" i="4"/>
  <c r="DG37" i="4"/>
  <c r="DJ37" i="4"/>
  <c r="DK37" i="4" s="1"/>
  <c r="BI29" i="3" s="1"/>
  <c r="DM37" i="4"/>
  <c r="DN37" i="4" s="1"/>
  <c r="BK29" i="3" s="1"/>
  <c r="DP37" i="4"/>
  <c r="DR37" i="4" s="1"/>
  <c r="BN29" i="3" s="1"/>
  <c r="DS37" i="4"/>
  <c r="DT37" i="4" s="1"/>
  <c r="BO29" i="3" s="1"/>
  <c r="AP38" i="4"/>
  <c r="AQ38" i="4" s="1"/>
  <c r="M30" i="3" s="1"/>
  <c r="AS38" i="4"/>
  <c r="AT38" i="4" s="1"/>
  <c r="O30" i="3" s="1"/>
  <c r="AV38" i="4"/>
  <c r="AX38" i="4" s="1"/>
  <c r="R30" i="3" s="1"/>
  <c r="AY38" i="4"/>
  <c r="BB38" i="4"/>
  <c r="BE38" i="4"/>
  <c r="BF38" i="4" s="1"/>
  <c r="W30" i="3" s="1"/>
  <c r="BH38" i="4"/>
  <c r="BJ38" i="4" s="1"/>
  <c r="Z30" i="3" s="1"/>
  <c r="BK38" i="4"/>
  <c r="BL38" i="4" s="1"/>
  <c r="AA30" i="3" s="1"/>
  <c r="BN38" i="4"/>
  <c r="BQ38" i="4"/>
  <c r="BR38" i="4" s="1"/>
  <c r="AE30" i="3" s="1"/>
  <c r="BT38" i="4"/>
  <c r="BW38" i="4"/>
  <c r="BX38" i="4" s="1"/>
  <c r="AI30" i="3" s="1"/>
  <c r="BZ38" i="4"/>
  <c r="CA38" i="4" s="1"/>
  <c r="AK30" i="3" s="1"/>
  <c r="CC38" i="4"/>
  <c r="CD38" i="4" s="1"/>
  <c r="AM30" i="3" s="1"/>
  <c r="CF38" i="4"/>
  <c r="CH38" i="4" s="1"/>
  <c r="AP30" i="3" s="1"/>
  <c r="CI38" i="4"/>
  <c r="CL38" i="4"/>
  <c r="CM38" i="4" s="1"/>
  <c r="AS30" i="3" s="1"/>
  <c r="CO38" i="4"/>
  <c r="CP38" i="4" s="1"/>
  <c r="AU30" i="3" s="1"/>
  <c r="CR38" i="4"/>
  <c r="CT38" i="4" s="1"/>
  <c r="AX30" i="3" s="1"/>
  <c r="CU38" i="4"/>
  <c r="CX38" i="4"/>
  <c r="CZ38" i="4" s="1"/>
  <c r="BB30" i="3" s="1"/>
  <c r="DA38" i="4"/>
  <c r="DB38" i="4" s="1"/>
  <c r="BC30" i="3" s="1"/>
  <c r="DD38" i="4"/>
  <c r="DF38" i="4" s="1"/>
  <c r="BF30" i="3" s="1"/>
  <c r="DG38" i="4"/>
  <c r="DH38" i="4" s="1"/>
  <c r="BG30" i="3" s="1"/>
  <c r="DJ38" i="4"/>
  <c r="DM38" i="4"/>
  <c r="DN38" i="4" s="1"/>
  <c r="BK30" i="3" s="1"/>
  <c r="DP38" i="4"/>
  <c r="DS38" i="4"/>
  <c r="DT38" i="4" s="1"/>
  <c r="BO30" i="3" s="1"/>
  <c r="AP39" i="4"/>
  <c r="AS39" i="4"/>
  <c r="AV39" i="4"/>
  <c r="AX39" i="4" s="1"/>
  <c r="AY39" i="4"/>
  <c r="BB39" i="4"/>
  <c r="BE39" i="4"/>
  <c r="BH39" i="4"/>
  <c r="BJ39" i="4" s="1"/>
  <c r="BK39" i="4"/>
  <c r="BN39" i="4"/>
  <c r="BQ39" i="4"/>
  <c r="BT39" i="4"/>
  <c r="BV39" i="4" s="1"/>
  <c r="BW39" i="4"/>
  <c r="BZ39" i="4"/>
  <c r="CC39" i="4"/>
  <c r="CF39" i="4"/>
  <c r="CI39" i="4"/>
  <c r="CL39" i="4"/>
  <c r="CO39" i="4"/>
  <c r="CR39" i="4"/>
  <c r="CT39" i="4" s="1"/>
  <c r="CU39" i="4"/>
  <c r="CX39" i="4"/>
  <c r="DA39" i="4"/>
  <c r="DD39" i="4"/>
  <c r="DF39" i="4" s="1"/>
  <c r="DG39" i="4"/>
  <c r="DJ39" i="4"/>
  <c r="DM39" i="4"/>
  <c r="DP39" i="4"/>
  <c r="DR39" i="4" s="1"/>
  <c r="DS39" i="4"/>
  <c r="DU39" i="4" s="1"/>
  <c r="AP46" i="4"/>
  <c r="AQ46" i="4" s="1"/>
  <c r="M32" i="3" s="1"/>
  <c r="AS46" i="4"/>
  <c r="AV46" i="4"/>
  <c r="AX46" i="4" s="1"/>
  <c r="R32" i="3" s="1"/>
  <c r="AY46" i="4"/>
  <c r="BB46" i="4"/>
  <c r="BD46" i="4" s="1"/>
  <c r="V32" i="3" s="1"/>
  <c r="BE46" i="4"/>
  <c r="BH46" i="4"/>
  <c r="BJ46" i="4" s="1"/>
  <c r="Z32" i="3" s="1"/>
  <c r="BK46" i="4"/>
  <c r="BN46" i="4"/>
  <c r="BQ46" i="4"/>
  <c r="BT46" i="4"/>
  <c r="BV46" i="4" s="1"/>
  <c r="AH32" i="3" s="1"/>
  <c r="BW46" i="4"/>
  <c r="BY46" i="4" s="1"/>
  <c r="AJ32" i="3" s="1"/>
  <c r="BZ46" i="4"/>
  <c r="CC46" i="4"/>
  <c r="CF46" i="4"/>
  <c r="CH46" i="4" s="1"/>
  <c r="AP32" i="3" s="1"/>
  <c r="CI46" i="4"/>
  <c r="CK46" i="4" s="1"/>
  <c r="AR32" i="3" s="1"/>
  <c r="CL46" i="4"/>
  <c r="CO46" i="4"/>
  <c r="CR46" i="4"/>
  <c r="CU46" i="4"/>
  <c r="CV46" i="4" s="1"/>
  <c r="AY32" i="3" s="1"/>
  <c r="CX46" i="4"/>
  <c r="CZ46" i="4" s="1"/>
  <c r="BB32" i="3" s="1"/>
  <c r="DA46" i="4"/>
  <c r="DD46" i="4"/>
  <c r="DF46" i="4" s="1"/>
  <c r="BF32" i="3" s="1"/>
  <c r="DG46" i="4"/>
  <c r="DH46" i="4" s="1"/>
  <c r="BG32" i="3" s="1"/>
  <c r="DJ46" i="4"/>
  <c r="DK46" i="4" s="1"/>
  <c r="BI32" i="3" s="1"/>
  <c r="DM46" i="4"/>
  <c r="DP46" i="4"/>
  <c r="DR46" i="4" s="1"/>
  <c r="BN32" i="3" s="1"/>
  <c r="DS46" i="4"/>
  <c r="DU46" i="4" s="1"/>
  <c r="BP32" i="3" s="1"/>
  <c r="AP47" i="4"/>
  <c r="AQ47" i="4" s="1"/>
  <c r="M33" i="3" s="1"/>
  <c r="AS47" i="4"/>
  <c r="AV47" i="4"/>
  <c r="AY47" i="4"/>
  <c r="AZ47" i="4" s="1"/>
  <c r="S33" i="3" s="1"/>
  <c r="BB47" i="4"/>
  <c r="BC47" i="4" s="1"/>
  <c r="U33" i="3" s="1"/>
  <c r="BE47" i="4"/>
  <c r="BH47" i="4"/>
  <c r="BK47" i="4"/>
  <c r="BN47" i="4"/>
  <c r="BQ47" i="4"/>
  <c r="BT47" i="4"/>
  <c r="BW47" i="4"/>
  <c r="BZ47" i="4"/>
  <c r="CC47" i="4"/>
  <c r="CF47" i="4"/>
  <c r="CI47" i="4"/>
  <c r="CL47" i="4"/>
  <c r="CO47" i="4"/>
  <c r="CR47" i="4"/>
  <c r="CU47" i="4"/>
  <c r="CV47" i="4" s="1"/>
  <c r="AY33" i="3" s="1"/>
  <c r="CX47" i="4"/>
  <c r="DA47" i="4"/>
  <c r="DD47" i="4"/>
  <c r="DG47" i="4"/>
  <c r="DH47" i="4" s="1"/>
  <c r="BG33" i="3" s="1"/>
  <c r="DJ47" i="4"/>
  <c r="DK47" i="4" s="1"/>
  <c r="BI33" i="3" s="1"/>
  <c r="DM47" i="4"/>
  <c r="DP47" i="4"/>
  <c r="DS47" i="4"/>
  <c r="AP49" i="4"/>
  <c r="AQ49" i="4" s="1"/>
  <c r="M34" i="3" s="1"/>
  <c r="AS49" i="4"/>
  <c r="AV49" i="4"/>
  <c r="AY49" i="4"/>
  <c r="AZ49" i="4" s="1"/>
  <c r="S34" i="3" s="1"/>
  <c r="BB49" i="4"/>
  <c r="BC49" i="4" s="1"/>
  <c r="U34" i="3" s="1"/>
  <c r="BE49" i="4"/>
  <c r="BH49" i="4"/>
  <c r="BK49" i="4"/>
  <c r="BN49" i="4"/>
  <c r="BO49" i="4" s="1"/>
  <c r="AC34" i="3" s="1"/>
  <c r="BQ49" i="4"/>
  <c r="BT49" i="4"/>
  <c r="BW49" i="4"/>
  <c r="BZ49" i="4"/>
  <c r="CC49" i="4"/>
  <c r="CF49" i="4"/>
  <c r="CI49" i="4"/>
  <c r="CL49" i="4"/>
  <c r="CO49" i="4"/>
  <c r="CR49" i="4"/>
  <c r="CU49" i="4"/>
  <c r="CX49" i="4"/>
  <c r="DA49" i="4"/>
  <c r="DD49" i="4"/>
  <c r="DG49" i="4"/>
  <c r="DJ49" i="4"/>
  <c r="DM49" i="4"/>
  <c r="DP49" i="4"/>
  <c r="DS49" i="4"/>
  <c r="DT49" i="4" s="1"/>
  <c r="BO34" i="3" s="1"/>
  <c r="AP52" i="4"/>
  <c r="AQ52" i="4" s="1"/>
  <c r="M35" i="3" s="1"/>
  <c r="AS52" i="4"/>
  <c r="AV52" i="4"/>
  <c r="AX52" i="4" s="1"/>
  <c r="R35" i="3" s="1"/>
  <c r="AY52" i="4"/>
  <c r="BA52" i="4" s="1"/>
  <c r="T35" i="3" s="1"/>
  <c r="BB52" i="4"/>
  <c r="BC52" i="4" s="1"/>
  <c r="U35" i="3" s="1"/>
  <c r="BE52" i="4"/>
  <c r="BH52" i="4"/>
  <c r="BJ52" i="4" s="1"/>
  <c r="Z35" i="3" s="1"/>
  <c r="BK52" i="4"/>
  <c r="BN52" i="4"/>
  <c r="BO52" i="4" s="1"/>
  <c r="AC35" i="3" s="1"/>
  <c r="BQ52" i="4"/>
  <c r="BT52" i="4"/>
  <c r="BV52" i="4" s="1"/>
  <c r="AH35" i="3" s="1"/>
  <c r="BW52" i="4"/>
  <c r="BY52" i="4" s="1"/>
  <c r="AJ35" i="3" s="1"/>
  <c r="BZ52" i="4"/>
  <c r="CA52" i="4" s="1"/>
  <c r="AK35" i="3" s="1"/>
  <c r="CC52" i="4"/>
  <c r="CF52" i="4"/>
  <c r="CH52" i="4" s="1"/>
  <c r="AP35" i="3" s="1"/>
  <c r="CI52" i="4"/>
  <c r="CL52" i="4"/>
  <c r="CO52" i="4"/>
  <c r="CR52" i="4"/>
  <c r="CT52" i="4" s="1"/>
  <c r="AX35" i="3" s="1"/>
  <c r="CU52" i="4"/>
  <c r="CW52" i="4" s="1"/>
  <c r="AZ35" i="3" s="1"/>
  <c r="CX52" i="4"/>
  <c r="DA52" i="4"/>
  <c r="DD52" i="4"/>
  <c r="DF52" i="4" s="1"/>
  <c r="BF35" i="3" s="1"/>
  <c r="DG52" i="4"/>
  <c r="DI52" i="4" s="1"/>
  <c r="BH35" i="3" s="1"/>
  <c r="DJ52" i="4"/>
  <c r="DM52" i="4"/>
  <c r="DP52" i="4"/>
  <c r="DR52" i="4" s="1"/>
  <c r="BN35" i="3" s="1"/>
  <c r="DS52" i="4"/>
  <c r="DU52" i="4" s="1"/>
  <c r="BP35" i="3" s="1"/>
  <c r="AP53" i="4"/>
  <c r="AS53" i="4"/>
  <c r="AT53" i="4" s="1"/>
  <c r="AV53" i="4"/>
  <c r="AY53" i="4"/>
  <c r="AZ53" i="4" s="1"/>
  <c r="BB53" i="4"/>
  <c r="BE53" i="4"/>
  <c r="BF53" i="4" s="1"/>
  <c r="BH53" i="4"/>
  <c r="BK53" i="4"/>
  <c r="BN53" i="4"/>
  <c r="BO53" i="4" s="1"/>
  <c r="BQ53" i="4"/>
  <c r="BR53" i="4" s="1"/>
  <c r="BT53" i="4"/>
  <c r="BW53" i="4"/>
  <c r="BX53" i="4" s="1"/>
  <c r="BZ53" i="4"/>
  <c r="CA53" i="4" s="1"/>
  <c r="CC53" i="4"/>
  <c r="CD53" i="4" s="1"/>
  <c r="CF53" i="4"/>
  <c r="CI53" i="4"/>
  <c r="CL53" i="4"/>
  <c r="CO53" i="4"/>
  <c r="CP53" i="4" s="1"/>
  <c r="CR53" i="4"/>
  <c r="CU53" i="4"/>
  <c r="CX53" i="4"/>
  <c r="DA53" i="4"/>
  <c r="DB53" i="4" s="1"/>
  <c r="DD53" i="4"/>
  <c r="DG53" i="4"/>
  <c r="DJ53" i="4"/>
  <c r="DM53" i="4"/>
  <c r="DN53" i="4" s="1"/>
  <c r="DP53" i="4"/>
  <c r="DS53" i="4"/>
  <c r="O38" i="3"/>
  <c r="T38" i="3"/>
  <c r="W38" i="3"/>
  <c r="Z38" i="3"/>
  <c r="AE38" i="3"/>
  <c r="AJ38" i="3"/>
  <c r="AM38" i="3"/>
  <c r="AP38" i="3"/>
  <c r="AU38" i="3"/>
  <c r="AZ38" i="3"/>
  <c r="BC38" i="3"/>
  <c r="BF38" i="3"/>
  <c r="BK38" i="3"/>
  <c r="BP38" i="3"/>
  <c r="O39" i="3"/>
  <c r="R39" i="3"/>
  <c r="W39" i="3"/>
  <c r="AB39" i="3"/>
  <c r="AE39" i="3"/>
  <c r="AH39" i="3"/>
  <c r="AM39" i="3"/>
  <c r="AR39" i="3"/>
  <c r="AU39" i="3"/>
  <c r="AX39" i="3"/>
  <c r="BC39" i="3"/>
  <c r="BH39" i="3"/>
  <c r="BK39" i="3"/>
  <c r="BN39" i="3"/>
  <c r="O40" i="3"/>
  <c r="T40" i="3"/>
  <c r="W40" i="3"/>
  <c r="Z40" i="3"/>
  <c r="AE40" i="3"/>
  <c r="AJ40" i="3"/>
  <c r="AM40" i="3"/>
  <c r="AP40" i="3"/>
  <c r="AU40" i="3"/>
  <c r="BC40" i="3"/>
  <c r="BK40" i="3"/>
  <c r="O41" i="3"/>
  <c r="W41" i="3"/>
  <c r="Z41" i="3"/>
  <c r="AB41" i="3"/>
  <c r="AE41" i="3"/>
  <c r="AH41" i="3"/>
  <c r="AJ41" i="3"/>
  <c r="AP41" i="3"/>
  <c r="AR41" i="3"/>
  <c r="AS41" i="3"/>
  <c r="AX41" i="3"/>
  <c r="AY41" i="3"/>
  <c r="BA41" i="3"/>
  <c r="BD41" i="3"/>
  <c r="BE41" i="3"/>
  <c r="BG41" i="3"/>
  <c r="BI41" i="3"/>
  <c r="BL41" i="3"/>
  <c r="BM41" i="3"/>
  <c r="BO41" i="3"/>
  <c r="M42" i="3"/>
  <c r="P42" i="3"/>
  <c r="Q42" i="3"/>
  <c r="T42" i="3"/>
  <c r="U42" i="3"/>
  <c r="X42" i="3"/>
  <c r="Y42" i="3"/>
  <c r="AB42" i="3"/>
  <c r="AC42" i="3"/>
  <c r="AF42" i="3"/>
  <c r="AI42" i="3"/>
  <c r="AK42" i="3"/>
  <c r="AN42" i="3"/>
  <c r="AO42" i="3"/>
  <c r="AQ42" i="3"/>
  <c r="AS42" i="3"/>
  <c r="AV42" i="3"/>
  <c r="AW42" i="3"/>
  <c r="AZ42" i="3"/>
  <c r="BA42" i="3"/>
  <c r="BD42" i="3"/>
  <c r="BE42" i="3"/>
  <c r="BG42" i="3"/>
  <c r="BI42" i="3"/>
  <c r="BL42" i="3"/>
  <c r="BM42" i="3"/>
  <c r="BO42" i="3"/>
  <c r="M43" i="3"/>
  <c r="P43" i="3"/>
  <c r="Q43" i="3"/>
  <c r="S43" i="3"/>
  <c r="U43" i="3"/>
  <c r="X43" i="3"/>
  <c r="Y43" i="3"/>
  <c r="AA43" i="3"/>
  <c r="AC43" i="3"/>
  <c r="AF43" i="3"/>
  <c r="AG43" i="3"/>
  <c r="AI43" i="3"/>
  <c r="AK43" i="3"/>
  <c r="AN43" i="3"/>
  <c r="AO43" i="3"/>
  <c r="AR43" i="3"/>
  <c r="AS43" i="3"/>
  <c r="AV43" i="3"/>
  <c r="AW43" i="3"/>
  <c r="AY43" i="3"/>
  <c r="BA43" i="3"/>
  <c r="BD43" i="3"/>
  <c r="BE43" i="3"/>
  <c r="BH43" i="3"/>
  <c r="BI43" i="3"/>
  <c r="BL43" i="3"/>
  <c r="BM43" i="3"/>
  <c r="BO43" i="3"/>
  <c r="AY13" i="3" l="1"/>
  <c r="AA13" i="3"/>
  <c r="O13" i="3"/>
  <c r="BG13" i="3"/>
  <c r="AU13" i="3"/>
  <c r="AI13" i="3"/>
  <c r="BE13" i="3"/>
  <c r="BO13" i="3"/>
  <c r="BC13" i="3"/>
  <c r="AQ13" i="3"/>
  <c r="AE13" i="3"/>
  <c r="S13" i="3"/>
  <c r="Y13" i="3"/>
  <c r="BM13" i="3"/>
  <c r="BK36" i="3"/>
  <c r="AM36" i="3"/>
  <c r="O36" i="3"/>
  <c r="AK36" i="3"/>
  <c r="AU36" i="3"/>
  <c r="BC36" i="3"/>
  <c r="AE36" i="3"/>
  <c r="S36" i="3"/>
  <c r="AI36" i="3"/>
  <c r="W36" i="3"/>
  <c r="AC36" i="3"/>
  <c r="AZ35" i="4"/>
  <c r="S27" i="3" s="1"/>
  <c r="AS23" i="3"/>
  <c r="AO6" i="3"/>
  <c r="AG6" i="3"/>
  <c r="Q6" i="3"/>
  <c r="AE6" i="3"/>
  <c r="W6" i="3"/>
  <c r="AQ6" i="3"/>
  <c r="AI6" i="3"/>
  <c r="AA6" i="3"/>
  <c r="S6" i="3"/>
  <c r="AT4" i="4"/>
  <c r="O7" i="3" s="1"/>
  <c r="AW37" i="4"/>
  <c r="Q29" i="3" s="1"/>
  <c r="CJ53" i="4"/>
  <c r="AQ27" i="4"/>
  <c r="M21" i="3" s="1"/>
  <c r="CE26" i="4"/>
  <c r="AN20" i="3" s="1"/>
  <c r="AF19" i="3"/>
  <c r="BP43" i="3"/>
  <c r="CS52" i="4"/>
  <c r="AW35" i="3" s="1"/>
  <c r="AZ52" i="4"/>
  <c r="S35" i="3" s="1"/>
  <c r="BF26" i="4"/>
  <c r="W20" i="3" s="1"/>
  <c r="BN19" i="3"/>
  <c r="AT21" i="4"/>
  <c r="O17" i="3" s="1"/>
  <c r="CG49" i="4"/>
  <c r="AO34" i="3" s="1"/>
  <c r="X18" i="3"/>
  <c r="DE38" i="4"/>
  <c r="BE30" i="3" s="1"/>
  <c r="CG21" i="4"/>
  <c r="AO17" i="3" s="1"/>
  <c r="CQ5" i="4"/>
  <c r="AV8" i="3" s="1"/>
  <c r="CS33" i="4"/>
  <c r="AW25" i="3" s="1"/>
  <c r="Q23" i="3"/>
  <c r="AG41" i="3"/>
  <c r="AA41" i="3"/>
  <c r="CM53" i="4"/>
  <c r="DT46" i="4"/>
  <c r="BO32" i="3" s="1"/>
  <c r="DL46" i="4"/>
  <c r="BJ32" i="3" s="1"/>
  <c r="AB43" i="3"/>
  <c r="DU38" i="4"/>
  <c r="BP30" i="3" s="1"/>
  <c r="CA32" i="4"/>
  <c r="AK24" i="3" s="1"/>
  <c r="AT32" i="4"/>
  <c r="O24" i="3" s="1"/>
  <c r="DK27" i="4"/>
  <c r="BI21" i="3" s="1"/>
  <c r="CQ27" i="4"/>
  <c r="AV21" i="3" s="1"/>
  <c r="CT3" i="4"/>
  <c r="AX6" i="3" s="1"/>
  <c r="BH41" i="3"/>
  <c r="CV52" i="4"/>
  <c r="AY35" i="3" s="1"/>
  <c r="DI39" i="4"/>
  <c r="BD39" i="4"/>
  <c r="BY37" i="4"/>
  <c r="AJ29" i="3" s="1"/>
  <c r="CJ34" i="4"/>
  <c r="AQ26" i="3" s="1"/>
  <c r="O19" i="3"/>
  <c r="BF18" i="3"/>
  <c r="BI21" i="4"/>
  <c r="Y17" i="3" s="1"/>
  <c r="AF10" i="3"/>
  <c r="DR5" i="4"/>
  <c r="BN8" i="3" s="1"/>
  <c r="AI41" i="3"/>
  <c r="Y41" i="3"/>
  <c r="CM33" i="4"/>
  <c r="AS25" i="3" s="1"/>
  <c r="DB30" i="4"/>
  <c r="BC22" i="3" s="1"/>
  <c r="AS19" i="3"/>
  <c r="AQ43" i="3"/>
  <c r="AL43" i="3"/>
  <c r="V43" i="3"/>
  <c r="BP52" i="4"/>
  <c r="AD35" i="3" s="1"/>
  <c r="CA49" i="4"/>
  <c r="AK34" i="3" s="1"/>
  <c r="DT47" i="4"/>
  <c r="BO33" i="3" s="1"/>
  <c r="DU37" i="4"/>
  <c r="BP29" i="3" s="1"/>
  <c r="CN37" i="4"/>
  <c r="AT29" i="3" s="1"/>
  <c r="DL36" i="4"/>
  <c r="BJ28" i="3" s="1"/>
  <c r="AZ33" i="4"/>
  <c r="S25" i="3" s="1"/>
  <c r="CG32" i="4"/>
  <c r="AO24" i="3" s="1"/>
  <c r="DF27" i="4"/>
  <c r="BF21" i="3" s="1"/>
  <c r="CE27" i="4"/>
  <c r="AN21" i="3" s="1"/>
  <c r="AX27" i="4"/>
  <c r="R21" i="3" s="1"/>
  <c r="AP19" i="3"/>
  <c r="DO8" i="4"/>
  <c r="BL11" i="3" s="1"/>
  <c r="CH8" i="4"/>
  <c r="AP11" i="3" s="1"/>
  <c r="BD10" i="3"/>
  <c r="BG5" i="4"/>
  <c r="X8" i="3" s="1"/>
  <c r="DF4" i="4"/>
  <c r="BF7" i="3" s="1"/>
  <c r="CH3" i="4"/>
  <c r="AP6" i="3" s="1"/>
  <c r="BF41" i="3"/>
  <c r="CV53" i="4"/>
  <c r="BC46" i="4"/>
  <c r="U32" i="3" s="1"/>
  <c r="CN34" i="4"/>
  <c r="AT26" i="3" s="1"/>
  <c r="DI32" i="4"/>
  <c r="BH24" i="3" s="1"/>
  <c r="BG43" i="3"/>
  <c r="BB43" i="3"/>
  <c r="AJ43" i="3"/>
  <c r="AA42" i="3"/>
  <c r="BI46" i="4"/>
  <c r="Y32" i="3" s="1"/>
  <c r="AR38" i="4"/>
  <c r="N30" i="3" s="1"/>
  <c r="DH36" i="4"/>
  <c r="BG28" i="3" s="1"/>
  <c r="BP35" i="4"/>
  <c r="AD27" i="3" s="1"/>
  <c r="DE34" i="4"/>
  <c r="BE26" i="3" s="1"/>
  <c r="BO33" i="4"/>
  <c r="AC25" i="3" s="1"/>
  <c r="U23" i="3"/>
  <c r="CD30" i="4"/>
  <c r="AM22" i="3" s="1"/>
  <c r="BJ30" i="4"/>
  <c r="Z22" i="3" s="1"/>
  <c r="DQ26" i="4"/>
  <c r="BM20" i="3" s="1"/>
  <c r="BE19" i="3"/>
  <c r="AW18" i="3"/>
  <c r="DN21" i="4"/>
  <c r="BK17" i="3" s="1"/>
  <c r="CT21" i="4"/>
  <c r="AX17" i="3" s="1"/>
  <c r="AQ10" i="4"/>
  <c r="CQ9" i="4"/>
  <c r="AV12" i="3" s="1"/>
  <c r="BJ9" i="4"/>
  <c r="Z12" i="3" s="1"/>
  <c r="CE8" i="4"/>
  <c r="AN11" i="3" s="1"/>
  <c r="AX8" i="4"/>
  <c r="R11" i="3" s="1"/>
  <c r="CE4" i="4"/>
  <c r="AN7" i="3" s="1"/>
  <c r="BS3" i="4"/>
  <c r="AF6" i="3" s="1"/>
  <c r="AX3" i="4"/>
  <c r="R6" i="3" s="1"/>
  <c r="AE16" i="3"/>
  <c r="Z16" i="3"/>
  <c r="BL16" i="3"/>
  <c r="DN10" i="4"/>
  <c r="CM10" i="4"/>
  <c r="CK38" i="4"/>
  <c r="AR30" i="3" s="1"/>
  <c r="CJ38" i="4"/>
  <c r="AQ30" i="3" s="1"/>
  <c r="CY33" i="4"/>
  <c r="BA25" i="3" s="1"/>
  <c r="CZ33" i="4"/>
  <c r="BB25" i="3" s="1"/>
  <c r="DQ30" i="4"/>
  <c r="BM22" i="3" s="1"/>
  <c r="DR30" i="4"/>
  <c r="BN22" i="3" s="1"/>
  <c r="AW53" i="4"/>
  <c r="CN52" i="4"/>
  <c r="AT35" i="3" s="1"/>
  <c r="CM52" i="4"/>
  <c r="AS35" i="3" s="1"/>
  <c r="CJ49" i="4"/>
  <c r="AQ34" i="3" s="1"/>
  <c r="BO47" i="4"/>
  <c r="AC33" i="3" s="1"/>
  <c r="DH33" i="4"/>
  <c r="BG25" i="3" s="1"/>
  <c r="DI33" i="4"/>
  <c r="BH25" i="3" s="1"/>
  <c r="BL23" i="3"/>
  <c r="BK23" i="3"/>
  <c r="BJ19" i="3"/>
  <c r="BI19" i="3"/>
  <c r="AG16" i="3"/>
  <c r="AH16" i="3"/>
  <c r="BF10" i="4"/>
  <c r="BD9" i="4"/>
  <c r="V12" i="3" s="1"/>
  <c r="BC9" i="4"/>
  <c r="U12" i="3" s="1"/>
  <c r="AR8" i="4"/>
  <c r="N11" i="3" s="1"/>
  <c r="AQ8" i="4"/>
  <c r="M11" i="3" s="1"/>
  <c r="BP5" i="4"/>
  <c r="AD8" i="3" s="1"/>
  <c r="BO5" i="4"/>
  <c r="AC8" i="3" s="1"/>
  <c r="CS26" i="4"/>
  <c r="AW20" i="3" s="1"/>
  <c r="CT26" i="4"/>
  <c r="AX20" i="3" s="1"/>
  <c r="AG18" i="3"/>
  <c r="AH18" i="3"/>
  <c r="DL5" i="4"/>
  <c r="BJ8" i="3" s="1"/>
  <c r="DK5" i="4"/>
  <c r="BI8" i="3" s="1"/>
  <c r="T41" i="3"/>
  <c r="S41" i="3"/>
  <c r="BP40" i="3"/>
  <c r="BO40" i="3"/>
  <c r="BH40" i="3"/>
  <c r="BG40" i="3"/>
  <c r="AZ40" i="3"/>
  <c r="AY40" i="3"/>
  <c r="AR40" i="3"/>
  <c r="AQ40" i="3"/>
  <c r="AB40" i="3"/>
  <c r="AA40" i="3"/>
  <c r="BP39" i="3"/>
  <c r="BO39" i="3"/>
  <c r="AZ39" i="3"/>
  <c r="AY39" i="3"/>
  <c r="AJ39" i="3"/>
  <c r="AI39" i="3"/>
  <c r="T39" i="3"/>
  <c r="S39" i="3"/>
  <c r="BH38" i="3"/>
  <c r="BG38" i="3"/>
  <c r="AR38" i="3"/>
  <c r="AQ38" i="3"/>
  <c r="AB38" i="3"/>
  <c r="AA38" i="3"/>
  <c r="DH53" i="4"/>
  <c r="BC53" i="4"/>
  <c r="CJ47" i="4"/>
  <c r="AQ33" i="3" s="1"/>
  <c r="BM46" i="4"/>
  <c r="AB32" i="3" s="1"/>
  <c r="BL46" i="4"/>
  <c r="AA32" i="3" s="1"/>
  <c r="DH37" i="4"/>
  <c r="BG29" i="3" s="1"/>
  <c r="DI37" i="4"/>
  <c r="BH29" i="3" s="1"/>
  <c r="BL32" i="4"/>
  <c r="AA24" i="3" s="1"/>
  <c r="BM32" i="4"/>
  <c r="AB24" i="3" s="1"/>
  <c r="AE23" i="3"/>
  <c r="AF23" i="3"/>
  <c r="BD30" i="4"/>
  <c r="V22" i="3" s="1"/>
  <c r="BC30" i="4"/>
  <c r="U22" i="3" s="1"/>
  <c r="CZ26" i="4"/>
  <c r="BB20" i="3" s="1"/>
  <c r="CY26" i="4"/>
  <c r="BA20" i="3" s="1"/>
  <c r="BR26" i="4"/>
  <c r="AE20" i="3" s="1"/>
  <c r="BS26" i="4"/>
  <c r="AF20" i="3" s="1"/>
  <c r="AL18" i="3"/>
  <c r="AK18" i="3"/>
  <c r="CN21" i="4"/>
  <c r="AT17" i="3" s="1"/>
  <c r="CM21" i="4"/>
  <c r="AS17" i="3" s="1"/>
  <c r="CG10" i="4"/>
  <c r="AL10" i="3"/>
  <c r="AK10" i="3"/>
  <c r="DE5" i="4"/>
  <c r="BE8" i="3" s="1"/>
  <c r="DF5" i="4"/>
  <c r="BF8" i="3" s="1"/>
  <c r="CD3" i="4"/>
  <c r="CE3" i="4"/>
  <c r="AN6" i="3" s="1"/>
  <c r="CS53" i="4"/>
  <c r="AZ36" i="4"/>
  <c r="S28" i="3" s="1"/>
  <c r="BA36" i="4"/>
  <c r="T28" i="3" s="1"/>
  <c r="AW23" i="3"/>
  <c r="AX23" i="3"/>
  <c r="O16" i="3"/>
  <c r="P16" i="3"/>
  <c r="S42" i="3"/>
  <c r="R41" i="3"/>
  <c r="Q41" i="3"/>
  <c r="BN40" i="3"/>
  <c r="BM40" i="3"/>
  <c r="BF40" i="3"/>
  <c r="BE40" i="3"/>
  <c r="AX40" i="3"/>
  <c r="AW40" i="3"/>
  <c r="AH40" i="3"/>
  <c r="AG40" i="3"/>
  <c r="R40" i="3"/>
  <c r="Q40" i="3"/>
  <c r="BF39" i="3"/>
  <c r="BE39" i="3"/>
  <c r="AP39" i="3"/>
  <c r="AO39" i="3"/>
  <c r="Z39" i="3"/>
  <c r="Y39" i="3"/>
  <c r="BN38" i="3"/>
  <c r="BM38" i="3"/>
  <c r="AX38" i="3"/>
  <c r="AW38" i="3"/>
  <c r="AH38" i="3"/>
  <c r="AG38" i="3"/>
  <c r="R38" i="3"/>
  <c r="Q38" i="3"/>
  <c r="DQ53" i="4"/>
  <c r="AQ53" i="4"/>
  <c r="BL52" i="4"/>
  <c r="AA35" i="3" s="1"/>
  <c r="BM52" i="4"/>
  <c r="AB35" i="3" s="1"/>
  <c r="BC38" i="4"/>
  <c r="U30" i="3" s="1"/>
  <c r="BD38" i="4"/>
  <c r="V30" i="3" s="1"/>
  <c r="CP30" i="4"/>
  <c r="AU22" i="3" s="1"/>
  <c r="CQ30" i="4"/>
  <c r="AV22" i="3" s="1"/>
  <c r="O18" i="3"/>
  <c r="P18" i="3"/>
  <c r="AL16" i="3"/>
  <c r="AK16" i="3"/>
  <c r="BM10" i="3"/>
  <c r="BN10" i="3"/>
  <c r="CZ4" i="4"/>
  <c r="BB7" i="3" s="1"/>
  <c r="CY4" i="4"/>
  <c r="BA7" i="3" s="1"/>
  <c r="AO40" i="3"/>
  <c r="AI40" i="3"/>
  <c r="Y40" i="3"/>
  <c r="S40" i="3"/>
  <c r="BM39" i="3"/>
  <c r="BG39" i="3"/>
  <c r="AW39" i="3"/>
  <c r="AQ39" i="3"/>
  <c r="AG39" i="3"/>
  <c r="AA39" i="3"/>
  <c r="Q39" i="3"/>
  <c r="BO38" i="3"/>
  <c r="BE38" i="3"/>
  <c r="AY38" i="3"/>
  <c r="AO38" i="3"/>
  <c r="AI38" i="3"/>
  <c r="Y38" i="3"/>
  <c r="S38" i="3"/>
  <c r="DT53" i="4"/>
  <c r="DE53" i="4"/>
  <c r="DT52" i="4"/>
  <c r="BO35" i="3" s="1"/>
  <c r="BX52" i="4"/>
  <c r="AI35" i="3" s="1"/>
  <c r="CW39" i="4"/>
  <c r="CY38" i="4"/>
  <c r="BA30" i="3" s="1"/>
  <c r="CS37" i="4"/>
  <c r="AW29" i="3" s="1"/>
  <c r="AQ37" i="4"/>
  <c r="M29" i="3" s="1"/>
  <c r="CW36" i="4"/>
  <c r="AZ28" i="3" s="1"/>
  <c r="BP36" i="4"/>
  <c r="AD28" i="3" s="1"/>
  <c r="BU35" i="4"/>
  <c r="AG27" i="3" s="1"/>
  <c r="CY34" i="4"/>
  <c r="BA26" i="3" s="1"/>
  <c r="BY34" i="4"/>
  <c r="AJ26" i="3" s="1"/>
  <c r="AR34" i="4"/>
  <c r="N26" i="3" s="1"/>
  <c r="BU33" i="4"/>
  <c r="AG25" i="3" s="1"/>
  <c r="CW32" i="4"/>
  <c r="AZ24" i="3" s="1"/>
  <c r="CN32" i="4"/>
  <c r="AT24" i="3" s="1"/>
  <c r="AO23" i="3"/>
  <c r="X19" i="3"/>
  <c r="BA18" i="3"/>
  <c r="BO21" i="4"/>
  <c r="AC17" i="3" s="1"/>
  <c r="CT9" i="4"/>
  <c r="AX12" i="3" s="1"/>
  <c r="BJ4" i="4"/>
  <c r="Z7" i="3" s="1"/>
  <c r="DH49" i="4"/>
  <c r="BG34" i="3" s="1"/>
  <c r="BL49" i="4"/>
  <c r="AA34" i="3" s="1"/>
  <c r="CJ46" i="4"/>
  <c r="AQ32" i="3" s="1"/>
  <c r="DL39" i="4"/>
  <c r="AW30" i="4"/>
  <c r="Q22" i="3" s="1"/>
  <c r="BR27" i="4"/>
  <c r="AE21" i="3" s="1"/>
  <c r="CY9" i="4"/>
  <c r="BA12" i="3" s="1"/>
  <c r="AW9" i="4"/>
  <c r="Q12" i="3" s="1"/>
  <c r="CM8" i="4"/>
  <c r="AS11" i="3" s="1"/>
  <c r="AG10" i="3"/>
  <c r="BI5" i="4"/>
  <c r="Y8" i="3" s="1"/>
  <c r="CS4" i="4"/>
  <c r="AW7" i="3" s="1"/>
  <c r="BO4" i="4"/>
  <c r="AC7" i="3" s="1"/>
  <c r="BC3" i="4"/>
  <c r="BH42" i="3"/>
  <c r="R42" i="3"/>
  <c r="BF30" i="4"/>
  <c r="W22" i="3" s="1"/>
  <c r="BG30" i="4"/>
  <c r="X22" i="3" s="1"/>
  <c r="BI27" i="4"/>
  <c r="Y21" i="3" s="1"/>
  <c r="BJ27" i="4"/>
  <c r="Z21" i="3" s="1"/>
  <c r="AD19" i="3"/>
  <c r="AC19" i="3"/>
  <c r="CP21" i="4"/>
  <c r="AU17" i="3" s="1"/>
  <c r="CQ21" i="4"/>
  <c r="AV17" i="3" s="1"/>
  <c r="AR21" i="4"/>
  <c r="N17" i="3" s="1"/>
  <c r="AQ21" i="4"/>
  <c r="M17" i="3" s="1"/>
  <c r="CZ8" i="4"/>
  <c r="BB11" i="3" s="1"/>
  <c r="CY8" i="4"/>
  <c r="BA11" i="3" s="1"/>
  <c r="BJ43" i="3"/>
  <c r="AD43" i="3"/>
  <c r="AQ41" i="3"/>
  <c r="BU53" i="4"/>
  <c r="BD52" i="4"/>
  <c r="V35" i="3" s="1"/>
  <c r="BU47" i="4"/>
  <c r="AG33" i="3" s="1"/>
  <c r="CW46" i="4"/>
  <c r="AZ32" i="3" s="1"/>
  <c r="CZ39" i="4"/>
  <c r="CK39" i="4"/>
  <c r="BI38" i="4"/>
  <c r="Y30" i="3" s="1"/>
  <c r="CB37" i="4"/>
  <c r="AL29" i="3" s="1"/>
  <c r="BL37" i="4"/>
  <c r="AA29" i="3" s="1"/>
  <c r="BM37" i="4"/>
  <c r="AB29" i="3" s="1"/>
  <c r="CH36" i="4"/>
  <c r="AP28" i="3" s="1"/>
  <c r="CG36" i="4"/>
  <c r="AO28" i="3" s="1"/>
  <c r="BL36" i="4"/>
  <c r="AA28" i="3" s="1"/>
  <c r="BM36" i="4"/>
  <c r="AB28" i="3" s="1"/>
  <c r="CY35" i="4"/>
  <c r="BA27" i="3" s="1"/>
  <c r="CZ35" i="4"/>
  <c r="BB27" i="3" s="1"/>
  <c r="BJ34" i="4"/>
  <c r="Z26" i="3" s="1"/>
  <c r="BI34" i="4"/>
  <c r="Y26" i="3" s="1"/>
  <c r="DT33" i="4"/>
  <c r="BO25" i="3" s="1"/>
  <c r="DU33" i="4"/>
  <c r="BP25" i="3" s="1"/>
  <c r="BE23" i="3"/>
  <c r="BF23" i="3"/>
  <c r="BB16" i="3"/>
  <c r="BA16" i="3"/>
  <c r="W16" i="3"/>
  <c r="X16" i="3"/>
  <c r="AT10" i="3"/>
  <c r="AS10" i="3"/>
  <c r="CB5" i="4"/>
  <c r="AL8" i="3" s="1"/>
  <c r="CA5" i="4"/>
  <c r="AK8" i="3" s="1"/>
  <c r="AW4" i="4"/>
  <c r="Q7" i="3" s="1"/>
  <c r="AX4" i="4"/>
  <c r="R7" i="3" s="1"/>
  <c r="DF32" i="4"/>
  <c r="BF24" i="3" s="1"/>
  <c r="DE32" i="4"/>
  <c r="BE24" i="3" s="1"/>
  <c r="CB30" i="4"/>
  <c r="AL22" i="3" s="1"/>
  <c r="CA30" i="4"/>
  <c r="AK22" i="3" s="1"/>
  <c r="BK19" i="3"/>
  <c r="BL19" i="3"/>
  <c r="BM18" i="3"/>
  <c r="BN18" i="3"/>
  <c r="AN18" i="3"/>
  <c r="AM18" i="3"/>
  <c r="DL21" i="4"/>
  <c r="BJ17" i="3" s="1"/>
  <c r="DK21" i="4"/>
  <c r="BI17" i="3" s="1"/>
  <c r="CA10" i="4"/>
  <c r="DL9" i="4"/>
  <c r="BJ12" i="3" s="1"/>
  <c r="DK9" i="4"/>
  <c r="BI12" i="3" s="1"/>
  <c r="AZ43" i="3"/>
  <c r="T43" i="3"/>
  <c r="DI46" i="4"/>
  <c r="BH32" i="3" s="1"/>
  <c r="BP39" i="4"/>
  <c r="BA39" i="4"/>
  <c r="CJ35" i="4"/>
  <c r="AQ27" i="3" s="1"/>
  <c r="CK35" i="4"/>
  <c r="AR27" i="3" s="1"/>
  <c r="BX33" i="4"/>
  <c r="AI25" i="3" s="1"/>
  <c r="BY33" i="4"/>
  <c r="AJ25" i="3" s="1"/>
  <c r="W23" i="3"/>
  <c r="X23" i="3"/>
  <c r="CZ30" i="4"/>
  <c r="BB22" i="3" s="1"/>
  <c r="CY30" i="4"/>
  <c r="BA22" i="3" s="1"/>
  <c r="BU30" i="4"/>
  <c r="AG22" i="3" s="1"/>
  <c r="BV30" i="4"/>
  <c r="AH22" i="3" s="1"/>
  <c r="DO27" i="4"/>
  <c r="BL21" i="3" s="1"/>
  <c r="DN27" i="4"/>
  <c r="BK21" i="3" s="1"/>
  <c r="BP27" i="4"/>
  <c r="AD21" i="3" s="1"/>
  <c r="BO27" i="4"/>
  <c r="AC21" i="3" s="1"/>
  <c r="AT27" i="4"/>
  <c r="O21" i="3" s="1"/>
  <c r="AU27" i="4"/>
  <c r="P21" i="3" s="1"/>
  <c r="CB26" i="4"/>
  <c r="AL20" i="3" s="1"/>
  <c r="CA26" i="4"/>
  <c r="AK20" i="3" s="1"/>
  <c r="AW26" i="4"/>
  <c r="Q20" i="3" s="1"/>
  <c r="AX26" i="4"/>
  <c r="R20" i="3" s="1"/>
  <c r="AV19" i="3"/>
  <c r="AU19" i="3"/>
  <c r="N19" i="3"/>
  <c r="M19" i="3"/>
  <c r="BC18" i="3"/>
  <c r="BD18" i="3"/>
  <c r="V18" i="3"/>
  <c r="U18" i="3"/>
  <c r="DE21" i="4"/>
  <c r="BE17" i="3" s="1"/>
  <c r="DF21" i="4"/>
  <c r="BF17" i="3" s="1"/>
  <c r="BS21" i="4"/>
  <c r="AF17" i="3" s="1"/>
  <c r="BR21" i="4"/>
  <c r="AE17" i="3" s="1"/>
  <c r="BU10" i="4"/>
  <c r="DE9" i="4"/>
  <c r="BE12" i="3" s="1"/>
  <c r="DF9" i="4"/>
  <c r="BF12" i="3" s="1"/>
  <c r="AT9" i="4"/>
  <c r="O12" i="3" s="1"/>
  <c r="AU9" i="4"/>
  <c r="P12" i="3" s="1"/>
  <c r="CS8" i="4"/>
  <c r="AW11" i="3" s="1"/>
  <c r="CT8" i="4"/>
  <c r="AX11" i="3" s="1"/>
  <c r="CP4" i="4"/>
  <c r="AU7" i="3" s="1"/>
  <c r="CQ4" i="4"/>
  <c r="AV7" i="3" s="1"/>
  <c r="AG23" i="3"/>
  <c r="AH23" i="3"/>
  <c r="CN27" i="4"/>
  <c r="AT21" i="3" s="1"/>
  <c r="CM27" i="4"/>
  <c r="AS21" i="3" s="1"/>
  <c r="DC26" i="4"/>
  <c r="BD20" i="3" s="1"/>
  <c r="DB26" i="4"/>
  <c r="BC20" i="3" s="1"/>
  <c r="BD26" i="4"/>
  <c r="V20" i="3" s="1"/>
  <c r="BC26" i="4"/>
  <c r="U20" i="3" s="1"/>
  <c r="AU16" i="3"/>
  <c r="AV16" i="3"/>
  <c r="AZ41" i="3"/>
  <c r="AT43" i="3"/>
  <c r="AX42" i="3"/>
  <c r="AJ42" i="3"/>
  <c r="AT41" i="3"/>
  <c r="BL53" i="4"/>
  <c r="DH52" i="4"/>
  <c r="BG35" i="3" s="1"/>
  <c r="CB52" i="4"/>
  <c r="AL35" i="3" s="1"/>
  <c r="CV49" i="4"/>
  <c r="AY34" i="3" s="1"/>
  <c r="BX47" i="4"/>
  <c r="AI33" i="3" s="1"/>
  <c r="CY46" i="4"/>
  <c r="BA32" i="3" s="1"/>
  <c r="BX46" i="4"/>
  <c r="AI32" i="3" s="1"/>
  <c r="AR46" i="4"/>
  <c r="N32" i="3" s="1"/>
  <c r="CN38" i="4"/>
  <c r="AT30" i="3" s="1"/>
  <c r="BY38" i="4"/>
  <c r="AJ30" i="3" s="1"/>
  <c r="CA36" i="4"/>
  <c r="AK28" i="3" s="1"/>
  <c r="CB36" i="4"/>
  <c r="AL28" i="3" s="1"/>
  <c r="BC34" i="4"/>
  <c r="U26" i="3" s="1"/>
  <c r="BD34" i="4"/>
  <c r="V26" i="3" s="1"/>
  <c r="BJ23" i="3"/>
  <c r="BI23" i="3"/>
  <c r="AU23" i="3"/>
  <c r="AV23" i="3"/>
  <c r="CD9" i="4"/>
  <c r="AM12" i="3" s="1"/>
  <c r="CE9" i="4"/>
  <c r="AN12" i="3" s="1"/>
  <c r="BR8" i="4"/>
  <c r="AE11" i="3" s="1"/>
  <c r="BS8" i="4"/>
  <c r="AF11" i="3" s="1"/>
  <c r="BK10" i="3"/>
  <c r="BL10" i="3"/>
  <c r="AO10" i="3"/>
  <c r="AP10" i="3"/>
  <c r="W10" i="3"/>
  <c r="X10" i="3"/>
  <c r="DB5" i="4"/>
  <c r="BC8" i="3" s="1"/>
  <c r="DC5" i="4"/>
  <c r="BD8" i="3" s="1"/>
  <c r="BU5" i="4"/>
  <c r="AG8" i="3" s="1"/>
  <c r="BV5" i="4"/>
  <c r="AH8" i="3" s="1"/>
  <c r="AT5" i="4"/>
  <c r="O8" i="3" s="1"/>
  <c r="AU5" i="4"/>
  <c r="P8" i="3" s="1"/>
  <c r="DN3" i="4"/>
  <c r="BK6" i="3" s="1"/>
  <c r="DO3" i="4"/>
  <c r="BL6" i="3" s="1"/>
  <c r="DL35" i="4"/>
  <c r="BJ27" i="3" s="1"/>
  <c r="CW35" i="4"/>
  <c r="AZ27" i="3" s="1"/>
  <c r="AR33" i="4"/>
  <c r="N25" i="3" s="1"/>
  <c r="BC16" i="3"/>
  <c r="AS16" i="3"/>
  <c r="BO9" i="4"/>
  <c r="AC12" i="3" s="1"/>
  <c r="BC8" i="4"/>
  <c r="U11" i="3" s="1"/>
  <c r="M10" i="3"/>
  <c r="DK4" i="4"/>
  <c r="BI7" i="3" s="1"/>
  <c r="CY3" i="4"/>
  <c r="BA6" i="3" s="1"/>
  <c r="DQ35" i="4"/>
  <c r="BM27" i="3" s="1"/>
  <c r="BD35" i="4"/>
  <c r="V27" i="3" s="1"/>
  <c r="DU34" i="4"/>
  <c r="BP26" i="3" s="1"/>
  <c r="CV33" i="4"/>
  <c r="AY25" i="3" s="1"/>
  <c r="BM33" i="4"/>
  <c r="AB25" i="3" s="1"/>
  <c r="BD33" i="4"/>
  <c r="V25" i="3" s="1"/>
  <c r="AW33" i="4"/>
  <c r="Q25" i="3" s="1"/>
  <c r="CY32" i="4"/>
  <c r="BA24" i="3" s="1"/>
  <c r="CJ32" i="4"/>
  <c r="AQ24" i="3" s="1"/>
  <c r="BY32" i="4"/>
  <c r="AJ24" i="3" s="1"/>
  <c r="BI32" i="4"/>
  <c r="Y24" i="3" s="1"/>
  <c r="AN23" i="3"/>
  <c r="DF30" i="4"/>
  <c r="BF22" i="3" s="1"/>
  <c r="CS30" i="4"/>
  <c r="AW22" i="3" s="1"/>
  <c r="AU30" i="4"/>
  <c r="P22" i="3" s="1"/>
  <c r="CT27" i="4"/>
  <c r="AX21" i="3" s="1"/>
  <c r="CG27" i="4"/>
  <c r="AO21" i="3" s="1"/>
  <c r="DO26" i="4"/>
  <c r="BL20" i="3" s="1"/>
  <c r="CH26" i="4"/>
  <c r="AP20" i="3" s="1"/>
  <c r="BU26" i="4"/>
  <c r="AG20" i="3" s="1"/>
  <c r="BD19" i="3"/>
  <c r="AH19" i="3"/>
  <c r="Y19" i="3"/>
  <c r="AV18" i="3"/>
  <c r="Z18" i="3"/>
  <c r="Q18" i="3"/>
  <c r="CE21" i="4"/>
  <c r="AN17" i="3" s="1"/>
  <c r="AX21" i="4"/>
  <c r="R17" i="3" s="1"/>
  <c r="BM16" i="3"/>
  <c r="AK40" i="3"/>
  <c r="AL40" i="3"/>
  <c r="BI39" i="3"/>
  <c r="BJ39" i="3"/>
  <c r="BA38" i="3"/>
  <c r="BB38" i="3"/>
  <c r="CY53" i="4"/>
  <c r="CM49" i="4"/>
  <c r="AS34" i="3" s="1"/>
  <c r="BL47" i="4"/>
  <c r="AA33" i="3" s="1"/>
  <c r="CT46" i="4"/>
  <c r="AX32" i="3" s="1"/>
  <c r="CS46" i="4"/>
  <c r="AW32" i="3" s="1"/>
  <c r="CH39" i="4"/>
  <c r="AZ38" i="4"/>
  <c r="S30" i="3" s="1"/>
  <c r="BA38" i="4"/>
  <c r="T30" i="3" s="1"/>
  <c r="BJ37" i="4"/>
  <c r="Z29" i="3" s="1"/>
  <c r="BI37" i="4"/>
  <c r="Y29" i="3" s="1"/>
  <c r="BU27" i="4"/>
  <c r="AG21" i="3" s="1"/>
  <c r="BV27" i="4"/>
  <c r="AH21" i="3" s="1"/>
  <c r="DL26" i="4"/>
  <c r="BJ20" i="3" s="1"/>
  <c r="DK26" i="4"/>
  <c r="BI20" i="3" s="1"/>
  <c r="BI26" i="4"/>
  <c r="Y20" i="3" s="1"/>
  <c r="BJ26" i="4"/>
  <c r="Z20" i="3" s="1"/>
  <c r="CB21" i="4"/>
  <c r="AL17" i="3" s="1"/>
  <c r="CA21" i="4"/>
  <c r="AK17" i="3" s="1"/>
  <c r="BE16" i="3"/>
  <c r="BF16" i="3"/>
  <c r="CY10" i="4"/>
  <c r="AW10" i="4"/>
  <c r="BU4" i="4"/>
  <c r="AG7" i="3" s="1"/>
  <c r="BV4" i="4"/>
  <c r="AH7" i="3" s="1"/>
  <c r="BF4" i="4"/>
  <c r="W7" i="3" s="1"/>
  <c r="BG4" i="4"/>
  <c r="X7" i="3" s="1"/>
  <c r="BP42" i="3"/>
  <c r="AY42" i="3"/>
  <c r="CJ52" i="4"/>
  <c r="AQ35" i="3" s="1"/>
  <c r="CK52" i="4"/>
  <c r="AR35" i="3" s="1"/>
  <c r="BX49" i="4"/>
  <c r="AI34" i="3" s="1"/>
  <c r="AZ46" i="4"/>
  <c r="S32" i="3" s="1"/>
  <c r="BA46" i="4"/>
  <c r="T32" i="3" s="1"/>
  <c r="DK38" i="4"/>
  <c r="BI30" i="3" s="1"/>
  <c r="DL38" i="4"/>
  <c r="BJ30" i="3" s="1"/>
  <c r="CV38" i="4"/>
  <c r="AY30" i="3" s="1"/>
  <c r="CW38" i="4"/>
  <c r="AZ30" i="3" s="1"/>
  <c r="DF37" i="4"/>
  <c r="BF29" i="3" s="1"/>
  <c r="DE37" i="4"/>
  <c r="BE29" i="3" s="1"/>
  <c r="CM36" i="4"/>
  <c r="AS28" i="3" s="1"/>
  <c r="CN36" i="4"/>
  <c r="AT28" i="3" s="1"/>
  <c r="BX36" i="4"/>
  <c r="AI28" i="3" s="1"/>
  <c r="BY36" i="4"/>
  <c r="AJ28" i="3" s="1"/>
  <c r="CH35" i="4"/>
  <c r="AP27" i="3" s="1"/>
  <c r="CG35" i="4"/>
  <c r="AO27" i="3" s="1"/>
  <c r="BO34" i="4"/>
  <c r="AC26" i="3" s="1"/>
  <c r="BP34" i="4"/>
  <c r="AD26" i="3" s="1"/>
  <c r="AZ34" i="4"/>
  <c r="S26" i="3" s="1"/>
  <c r="BA34" i="4"/>
  <c r="T26" i="3" s="1"/>
  <c r="DR32" i="4"/>
  <c r="BN24" i="3" s="1"/>
  <c r="DQ32" i="4"/>
  <c r="BM24" i="3" s="1"/>
  <c r="BA40" i="3"/>
  <c r="BB40" i="3"/>
  <c r="AS39" i="3"/>
  <c r="AT39" i="3"/>
  <c r="M39" i="3"/>
  <c r="N39" i="3"/>
  <c r="U38" i="3"/>
  <c r="V38" i="3"/>
  <c r="CY52" i="4"/>
  <c r="BA35" i="3" s="1"/>
  <c r="CZ52" i="4"/>
  <c r="BB35" i="3" s="1"/>
  <c r="DQ49" i="4"/>
  <c r="BM34" i="3" s="1"/>
  <c r="DE47" i="4"/>
  <c r="BE33" i="3" s="1"/>
  <c r="BO46" i="4"/>
  <c r="AC32" i="3" s="1"/>
  <c r="BP46" i="4"/>
  <c r="AD32" i="3" s="1"/>
  <c r="DH35" i="4"/>
  <c r="BG27" i="3" s="1"/>
  <c r="DI35" i="4"/>
  <c r="BH27" i="3" s="1"/>
  <c r="BM23" i="3"/>
  <c r="BN23" i="3"/>
  <c r="Q19" i="3"/>
  <c r="R19" i="3"/>
  <c r="BP3" i="4"/>
  <c r="AD6" i="3" s="1"/>
  <c r="BO3" i="4"/>
  <c r="BP41" i="3"/>
  <c r="AK41" i="3"/>
  <c r="AL41" i="3"/>
  <c r="U41" i="3"/>
  <c r="V41" i="3"/>
  <c r="BI40" i="3"/>
  <c r="BJ40" i="3"/>
  <c r="AS40" i="3"/>
  <c r="AT40" i="3"/>
  <c r="AC40" i="3"/>
  <c r="AD40" i="3"/>
  <c r="M40" i="3"/>
  <c r="N40" i="3"/>
  <c r="BA39" i="3"/>
  <c r="BB39" i="3"/>
  <c r="AK39" i="3"/>
  <c r="AL39" i="3"/>
  <c r="U39" i="3"/>
  <c r="V39" i="3"/>
  <c r="BI38" i="3"/>
  <c r="BJ38" i="3"/>
  <c r="AS38" i="3"/>
  <c r="AT38" i="3"/>
  <c r="AC38" i="3"/>
  <c r="AD38" i="3"/>
  <c r="M38" i="3"/>
  <c r="N38" i="3"/>
  <c r="DK53" i="4"/>
  <c r="DK49" i="4"/>
  <c r="BI34" i="3" s="1"/>
  <c r="CY47" i="4"/>
  <c r="BA33" i="3" s="1"/>
  <c r="CM47" i="4"/>
  <c r="AS33" i="3" s="1"/>
  <c r="CM46" i="4"/>
  <c r="AS32" i="3" s="1"/>
  <c r="CN46" i="4"/>
  <c r="AT32" i="3" s="1"/>
  <c r="CB39" i="4"/>
  <c r="BM39" i="4"/>
  <c r="BV38" i="4"/>
  <c r="AH30" i="3" s="1"/>
  <c r="BU38" i="4"/>
  <c r="AG30" i="3" s="1"/>
  <c r="BC37" i="4"/>
  <c r="U29" i="3" s="1"/>
  <c r="BD37" i="4"/>
  <c r="V29" i="3" s="1"/>
  <c r="DT36" i="4"/>
  <c r="BO28" i="3" s="1"/>
  <c r="DU36" i="4"/>
  <c r="BP28" i="3" s="1"/>
  <c r="AX36" i="4"/>
  <c r="R28" i="3" s="1"/>
  <c r="AW36" i="4"/>
  <c r="Q28" i="3" s="1"/>
  <c r="DK34" i="4"/>
  <c r="BI26" i="3" s="1"/>
  <c r="DL34" i="4"/>
  <c r="BJ26" i="3" s="1"/>
  <c r="CV34" i="4"/>
  <c r="AY26" i="3" s="1"/>
  <c r="CW34" i="4"/>
  <c r="AZ26" i="3" s="1"/>
  <c r="AC41" i="3"/>
  <c r="AD41" i="3"/>
  <c r="M41" i="3"/>
  <c r="N41" i="3"/>
  <c r="U40" i="3"/>
  <c r="V40" i="3"/>
  <c r="AC39" i="3"/>
  <c r="AD39" i="3"/>
  <c r="AK38" i="3"/>
  <c r="AL38" i="3"/>
  <c r="BO38" i="4"/>
  <c r="AC30" i="3" s="1"/>
  <c r="BP38" i="4"/>
  <c r="AD30" i="3" s="1"/>
  <c r="AQ36" i="4"/>
  <c r="M28" i="3" s="1"/>
  <c r="AR36" i="4"/>
  <c r="N28" i="3" s="1"/>
  <c r="DR34" i="4"/>
  <c r="BN26" i="3" s="1"/>
  <c r="DQ34" i="4"/>
  <c r="BM26" i="3" s="1"/>
  <c r="BV32" i="4"/>
  <c r="AH24" i="3" s="1"/>
  <c r="BU32" i="4"/>
  <c r="AG24" i="3" s="1"/>
  <c r="CG30" i="4"/>
  <c r="AO22" i="3" s="1"/>
  <c r="CH30" i="4"/>
  <c r="AP22" i="3" s="1"/>
  <c r="AR30" i="4"/>
  <c r="N22" i="3" s="1"/>
  <c r="AQ30" i="4"/>
  <c r="M22" i="3" s="1"/>
  <c r="BB19" i="3"/>
  <c r="BA19" i="3"/>
  <c r="AT18" i="3"/>
  <c r="AS18" i="3"/>
  <c r="DQ21" i="4"/>
  <c r="BM17" i="3" s="1"/>
  <c r="DR21" i="4"/>
  <c r="BN17" i="3" s="1"/>
  <c r="BK43" i="3"/>
  <c r="BC43" i="3"/>
  <c r="AU43" i="3"/>
  <c r="AM43" i="3"/>
  <c r="AE43" i="3"/>
  <c r="W43" i="3"/>
  <c r="BN42" i="3"/>
  <c r="AR42" i="3"/>
  <c r="AG42" i="3"/>
  <c r="AH42" i="3"/>
  <c r="DK52" i="4"/>
  <c r="BI35" i="3" s="1"/>
  <c r="DL52" i="4"/>
  <c r="BJ35" i="3" s="1"/>
  <c r="CY49" i="4"/>
  <c r="BA34" i="3" s="1"/>
  <c r="CA47" i="4"/>
  <c r="AK33" i="3" s="1"/>
  <c r="CA46" i="4"/>
  <c r="AK32" i="3" s="1"/>
  <c r="CB46" i="4"/>
  <c r="AL32" i="3" s="1"/>
  <c r="DR38" i="4"/>
  <c r="BN30" i="3" s="1"/>
  <c r="DQ38" i="4"/>
  <c r="BM30" i="3" s="1"/>
  <c r="CY37" i="4"/>
  <c r="BA29" i="3" s="1"/>
  <c r="CZ37" i="4"/>
  <c r="BB29" i="3" s="1"/>
  <c r="CJ37" i="4"/>
  <c r="AQ29" i="3" s="1"/>
  <c r="CK37" i="4"/>
  <c r="AR29" i="3" s="1"/>
  <c r="CT36" i="4"/>
  <c r="AX28" i="3" s="1"/>
  <c r="CS36" i="4"/>
  <c r="AW28" i="3" s="1"/>
  <c r="CA35" i="4"/>
  <c r="AK27" i="3" s="1"/>
  <c r="CB35" i="4"/>
  <c r="AL27" i="3" s="1"/>
  <c r="BL35" i="4"/>
  <c r="AA27" i="3" s="1"/>
  <c r="BM35" i="4"/>
  <c r="AB27" i="3" s="1"/>
  <c r="BV34" i="4"/>
  <c r="AH26" i="3" s="1"/>
  <c r="BU34" i="4"/>
  <c r="AG26" i="3" s="1"/>
  <c r="CH33" i="4"/>
  <c r="AP25" i="3" s="1"/>
  <c r="CG33" i="4"/>
  <c r="AO25" i="3" s="1"/>
  <c r="CG52" i="4"/>
  <c r="AO35" i="3" s="1"/>
  <c r="AR52" i="4"/>
  <c r="N35" i="3" s="1"/>
  <c r="BU49" i="4"/>
  <c r="AG34" i="3" s="1"/>
  <c r="BI47" i="4"/>
  <c r="Y33" i="3" s="1"/>
  <c r="AW46" i="4"/>
  <c r="Q32" i="3" s="1"/>
  <c r="CN39" i="4"/>
  <c r="BY39" i="4"/>
  <c r="AR39" i="4"/>
  <c r="DI38" i="4"/>
  <c r="BH30" i="3" s="1"/>
  <c r="CS38" i="4"/>
  <c r="AW30" i="3" s="1"/>
  <c r="CB38" i="4"/>
  <c r="AL30" i="3" s="1"/>
  <c r="BM38" i="4"/>
  <c r="AB30" i="3" s="1"/>
  <c r="AW38" i="4"/>
  <c r="Q30" i="3" s="1"/>
  <c r="DL37" i="4"/>
  <c r="BJ29" i="3" s="1"/>
  <c r="CW37" i="4"/>
  <c r="AZ29" i="3" s="1"/>
  <c r="CG37" i="4"/>
  <c r="AO29" i="3" s="1"/>
  <c r="BP37" i="4"/>
  <c r="AD29" i="3" s="1"/>
  <c r="BA37" i="4"/>
  <c r="T29" i="3" s="1"/>
  <c r="DQ36" i="4"/>
  <c r="BM28" i="3" s="1"/>
  <c r="CZ36" i="4"/>
  <c r="BB28" i="3" s="1"/>
  <c r="CK36" i="4"/>
  <c r="AR28" i="3" s="1"/>
  <c r="BU36" i="4"/>
  <c r="AG28" i="3" s="1"/>
  <c r="BD36" i="4"/>
  <c r="V28" i="3" s="1"/>
  <c r="DU35" i="4"/>
  <c r="BP27" i="3" s="1"/>
  <c r="DE35" i="4"/>
  <c r="BE27" i="3" s="1"/>
  <c r="CN35" i="4"/>
  <c r="AT27" i="3" s="1"/>
  <c r="BY35" i="4"/>
  <c r="AJ27" i="3" s="1"/>
  <c r="BI35" i="4"/>
  <c r="Y27" i="3" s="1"/>
  <c r="AR35" i="4"/>
  <c r="N27" i="3" s="1"/>
  <c r="DI34" i="4"/>
  <c r="BH26" i="3" s="1"/>
  <c r="CS34" i="4"/>
  <c r="AW26" i="3" s="1"/>
  <c r="CB34" i="4"/>
  <c r="AL26" i="3" s="1"/>
  <c r="BM34" i="4"/>
  <c r="AB26" i="3" s="1"/>
  <c r="AW34" i="4"/>
  <c r="Q26" i="3" s="1"/>
  <c r="DL33" i="4"/>
  <c r="BJ25" i="3" s="1"/>
  <c r="BD32" i="4"/>
  <c r="V24" i="3" s="1"/>
  <c r="BC32" i="4"/>
  <c r="U24" i="3" s="1"/>
  <c r="BC23" i="3"/>
  <c r="BD23" i="3"/>
  <c r="Y23" i="3"/>
  <c r="Z23" i="3"/>
  <c r="BR30" i="4"/>
  <c r="AE22" i="3" s="1"/>
  <c r="BS30" i="4"/>
  <c r="AF22" i="3" s="1"/>
  <c r="BF27" i="4"/>
  <c r="W21" i="3" s="1"/>
  <c r="BG27" i="4"/>
  <c r="X21" i="3" s="1"/>
  <c r="AT26" i="4"/>
  <c r="O20" i="3" s="1"/>
  <c r="AU26" i="4"/>
  <c r="P20" i="3" s="1"/>
  <c r="BK18" i="3"/>
  <c r="BL18" i="3"/>
  <c r="DB21" i="4"/>
  <c r="BC17" i="3" s="1"/>
  <c r="DC21" i="4"/>
  <c r="BD17" i="3" s="1"/>
  <c r="AW52" i="4"/>
  <c r="Q35" i="3" s="1"/>
  <c r="DQ47" i="4"/>
  <c r="BM33" i="3" s="1"/>
  <c r="DE46" i="4"/>
  <c r="BE32" i="3" s="1"/>
  <c r="CG38" i="4"/>
  <c r="AO30" i="3" s="1"/>
  <c r="DQ37" i="4"/>
  <c r="BM29" i="3" s="1"/>
  <c r="BU37" i="4"/>
  <c r="AG29" i="3" s="1"/>
  <c r="DE36" i="4"/>
  <c r="BE28" i="3" s="1"/>
  <c r="BI36" i="4"/>
  <c r="Y28" i="3" s="1"/>
  <c r="CS35" i="4"/>
  <c r="AW27" i="3" s="1"/>
  <c r="AW35" i="4"/>
  <c r="Q27" i="3" s="1"/>
  <c r="CG34" i="4"/>
  <c r="AO26" i="3" s="1"/>
  <c r="DQ33" i="4"/>
  <c r="BM25" i="3" s="1"/>
  <c r="DF33" i="4"/>
  <c r="BF25" i="3" s="1"/>
  <c r="DE33" i="4"/>
  <c r="BE25" i="3" s="1"/>
  <c r="CK33" i="4"/>
  <c r="AR25" i="3" s="1"/>
  <c r="CB33" i="4"/>
  <c r="AL25" i="3" s="1"/>
  <c r="BJ33" i="4"/>
  <c r="Z25" i="3" s="1"/>
  <c r="BI33" i="4"/>
  <c r="Y25" i="3" s="1"/>
  <c r="DU32" i="4"/>
  <c r="BP24" i="3" s="1"/>
  <c r="DL32" i="4"/>
  <c r="BJ24" i="3" s="1"/>
  <c r="CT32" i="4"/>
  <c r="AX24" i="3" s="1"/>
  <c r="CS32" i="4"/>
  <c r="AW24" i="3" s="1"/>
  <c r="BO32" i="4"/>
  <c r="AC24" i="3" s="1"/>
  <c r="BP32" i="4"/>
  <c r="AD24" i="3" s="1"/>
  <c r="O23" i="3"/>
  <c r="P23" i="3"/>
  <c r="CN30" i="4"/>
  <c r="AT22" i="3" s="1"/>
  <c r="CM30" i="4"/>
  <c r="AS22" i="3" s="1"/>
  <c r="DQ27" i="4"/>
  <c r="BM21" i="3" s="1"/>
  <c r="DR27" i="4"/>
  <c r="BN21" i="3" s="1"/>
  <c r="CB27" i="4"/>
  <c r="AL21" i="3" s="1"/>
  <c r="CA27" i="4"/>
  <c r="AK21" i="3" s="1"/>
  <c r="DE26" i="4"/>
  <c r="BE20" i="3" s="1"/>
  <c r="DF26" i="4"/>
  <c r="BF20" i="3" s="1"/>
  <c r="BP26" i="4"/>
  <c r="AD20" i="3" s="1"/>
  <c r="BO26" i="4"/>
  <c r="AC20" i="3" s="1"/>
  <c r="AW19" i="3"/>
  <c r="AX19" i="3"/>
  <c r="V19" i="3"/>
  <c r="U19" i="3"/>
  <c r="AO18" i="3"/>
  <c r="AP18" i="3"/>
  <c r="N18" i="3"/>
  <c r="BU21" i="4"/>
  <c r="AG17" i="3" s="1"/>
  <c r="BV21" i="4"/>
  <c r="AH17" i="3" s="1"/>
  <c r="BJ16" i="3"/>
  <c r="BI16" i="3"/>
  <c r="AW32" i="4"/>
  <c r="Q24" i="3" s="1"/>
  <c r="AX32" i="4"/>
  <c r="R24" i="3" s="1"/>
  <c r="AD23" i="3"/>
  <c r="AC23" i="3"/>
  <c r="DN30" i="4"/>
  <c r="BK22" i="3" s="1"/>
  <c r="DO30" i="4"/>
  <c r="BL22" i="3" s="1"/>
  <c r="DB27" i="4"/>
  <c r="BC21" i="3" s="1"/>
  <c r="DC27" i="4"/>
  <c r="BD21" i="3" s="1"/>
  <c r="CP26" i="4"/>
  <c r="AU20" i="3" s="1"/>
  <c r="CQ26" i="4"/>
  <c r="AV20" i="3" s="1"/>
  <c r="AM19" i="3"/>
  <c r="AN19" i="3"/>
  <c r="AE18" i="3"/>
  <c r="AF18" i="3"/>
  <c r="BF21" i="4"/>
  <c r="W17" i="3" s="1"/>
  <c r="BG21" i="4"/>
  <c r="X17" i="3" s="1"/>
  <c r="BA23" i="3"/>
  <c r="M23" i="3"/>
  <c r="DK30" i="4"/>
  <c r="BI22" i="3" s="1"/>
  <c r="BO30" i="4"/>
  <c r="AC22" i="3" s="1"/>
  <c r="CY27" i="4"/>
  <c r="BA21" i="3" s="1"/>
  <c r="BC27" i="4"/>
  <c r="U21" i="3" s="1"/>
  <c r="CM26" i="4"/>
  <c r="AS20" i="3" s="1"/>
  <c r="AQ26" i="4"/>
  <c r="M20" i="3" s="1"/>
  <c r="AK19" i="3"/>
  <c r="BI18" i="3"/>
  <c r="AC18" i="3"/>
  <c r="CY21" i="4"/>
  <c r="BA17" i="3" s="1"/>
  <c r="BC21" i="4"/>
  <c r="U17" i="3" s="1"/>
  <c r="AO16" i="3"/>
  <c r="Q16" i="3"/>
  <c r="R16" i="3"/>
  <c r="M16" i="3"/>
  <c r="DQ9" i="4"/>
  <c r="BM12" i="3" s="1"/>
  <c r="DR9" i="4"/>
  <c r="BN12" i="3" s="1"/>
  <c r="DB9" i="4"/>
  <c r="BC12" i="3" s="1"/>
  <c r="DC9" i="4"/>
  <c r="BD12" i="3" s="1"/>
  <c r="CB9" i="4"/>
  <c r="AL12" i="3" s="1"/>
  <c r="CA9" i="4"/>
  <c r="AK12" i="3" s="1"/>
  <c r="DE8" i="4"/>
  <c r="BE11" i="3" s="1"/>
  <c r="DF8" i="4"/>
  <c r="BF11" i="3" s="1"/>
  <c r="CP8" i="4"/>
  <c r="AU11" i="3" s="1"/>
  <c r="CQ8" i="4"/>
  <c r="AV11" i="3" s="1"/>
  <c r="BP8" i="4"/>
  <c r="AD11" i="3" s="1"/>
  <c r="BO8" i="4"/>
  <c r="AC11" i="3" s="1"/>
  <c r="AW10" i="3"/>
  <c r="AX10" i="3"/>
  <c r="AM10" i="3"/>
  <c r="AN10" i="3"/>
  <c r="V10" i="3"/>
  <c r="U10" i="3"/>
  <c r="CG5" i="4"/>
  <c r="AO8" i="3" s="1"/>
  <c r="CH5" i="4"/>
  <c r="AP8" i="3" s="1"/>
  <c r="BR5" i="4"/>
  <c r="AE8" i="3" s="1"/>
  <c r="BS5" i="4"/>
  <c r="AF8" i="3" s="1"/>
  <c r="AR5" i="4"/>
  <c r="N8" i="3" s="1"/>
  <c r="AQ5" i="4"/>
  <c r="M8" i="3" s="1"/>
  <c r="DL3" i="4"/>
  <c r="BJ6" i="3" s="1"/>
  <c r="DK3" i="4"/>
  <c r="BI6" i="3" s="1"/>
  <c r="CS10" i="4"/>
  <c r="CD10" i="4"/>
  <c r="BC10" i="4"/>
  <c r="CB4" i="4"/>
  <c r="AL7" i="3" s="1"/>
  <c r="CA4" i="4"/>
  <c r="AK7" i="3" s="1"/>
  <c r="BI3" i="4"/>
  <c r="BJ3" i="4"/>
  <c r="Z6" i="3" s="1"/>
  <c r="AT3" i="4"/>
  <c r="AU3" i="4"/>
  <c r="P6" i="3" s="1"/>
  <c r="AW16" i="3"/>
  <c r="AX16" i="3"/>
  <c r="AM16" i="3"/>
  <c r="AN16" i="3"/>
  <c r="V16" i="3"/>
  <c r="U16" i="3"/>
  <c r="BU9" i="4"/>
  <c r="AG12" i="3" s="1"/>
  <c r="BV9" i="4"/>
  <c r="AH12" i="3" s="1"/>
  <c r="BF9" i="4"/>
  <c r="W12" i="3" s="1"/>
  <c r="BG9" i="4"/>
  <c r="X12" i="3" s="1"/>
  <c r="DL8" i="4"/>
  <c r="BJ11" i="3" s="1"/>
  <c r="DK8" i="4"/>
  <c r="BI11" i="3" s="1"/>
  <c r="BI8" i="4"/>
  <c r="Y11" i="3" s="1"/>
  <c r="BJ8" i="4"/>
  <c r="Z11" i="3" s="1"/>
  <c r="AT8" i="4"/>
  <c r="O11" i="3" s="1"/>
  <c r="AU8" i="4"/>
  <c r="P11" i="3" s="1"/>
  <c r="BB10" i="3"/>
  <c r="BA10" i="3"/>
  <c r="Q10" i="3"/>
  <c r="R10" i="3"/>
  <c r="DN5" i="4"/>
  <c r="BK8" i="3" s="1"/>
  <c r="DO5" i="4"/>
  <c r="BL8" i="3" s="1"/>
  <c r="CN5" i="4"/>
  <c r="AT8" i="3" s="1"/>
  <c r="CM5" i="4"/>
  <c r="AS8" i="3" s="1"/>
  <c r="DQ4" i="4"/>
  <c r="BM7" i="3" s="1"/>
  <c r="DR4" i="4"/>
  <c r="BN7" i="3" s="1"/>
  <c r="DB4" i="4"/>
  <c r="BC7" i="3" s="1"/>
  <c r="DC4" i="4"/>
  <c r="BD7" i="3" s="1"/>
  <c r="DE3" i="4"/>
  <c r="BE6" i="3" s="1"/>
  <c r="DF3" i="4"/>
  <c r="BF6" i="3" s="1"/>
  <c r="CP3" i="4"/>
  <c r="CQ3" i="4"/>
  <c r="AV6" i="3" s="1"/>
  <c r="AC16" i="3"/>
  <c r="DO9" i="4"/>
  <c r="BL12" i="3" s="1"/>
  <c r="CH9" i="4"/>
  <c r="AP12" i="3" s="1"/>
  <c r="BS9" i="4"/>
  <c r="AF12" i="3" s="1"/>
  <c r="DR8" i="4"/>
  <c r="BN11" i="3" s="1"/>
  <c r="DC8" i="4"/>
  <c r="BD11" i="3" s="1"/>
  <c r="BV8" i="4"/>
  <c r="AH11" i="3" s="1"/>
  <c r="BG8" i="4"/>
  <c r="X11" i="3" s="1"/>
  <c r="BF10" i="3"/>
  <c r="AV10" i="3"/>
  <c r="Z10" i="3"/>
  <c r="P10" i="3"/>
  <c r="CT5" i="4"/>
  <c r="AX8" i="3" s="1"/>
  <c r="CE5" i="4"/>
  <c r="AN8" i="3" s="1"/>
  <c r="AX5" i="4"/>
  <c r="R8" i="3" s="1"/>
  <c r="DO4" i="4"/>
  <c r="BL7" i="3" s="1"/>
  <c r="CH4" i="4"/>
  <c r="AP7" i="3" s="1"/>
  <c r="BS4" i="4"/>
  <c r="AF7" i="3" s="1"/>
  <c r="BC4" i="4"/>
  <c r="U7" i="3" s="1"/>
  <c r="DR3" i="4"/>
  <c r="BN6" i="3" s="1"/>
  <c r="DC3" i="4"/>
  <c r="BD6" i="3" s="1"/>
  <c r="CM3" i="4"/>
  <c r="BV3" i="4"/>
  <c r="AH6" i="3" s="1"/>
  <c r="BG3" i="4"/>
  <c r="X6" i="3" s="1"/>
  <c r="AQ3" i="4"/>
  <c r="DK10" i="4"/>
  <c r="BO10" i="4"/>
  <c r="CM9" i="4"/>
  <c r="AS12" i="3" s="1"/>
  <c r="AQ9" i="4"/>
  <c r="M12" i="3" s="1"/>
  <c r="CA8" i="4"/>
  <c r="AK11" i="3" s="1"/>
  <c r="BI10" i="3"/>
  <c r="AC10" i="3"/>
  <c r="CY5" i="4"/>
  <c r="BA8" i="3" s="1"/>
  <c r="BC5" i="4"/>
  <c r="U8" i="3" s="1"/>
  <c r="CM4" i="4"/>
  <c r="AS7" i="3" s="1"/>
  <c r="AQ4" i="4"/>
  <c r="M7" i="3" s="1"/>
  <c r="CA3" i="4"/>
  <c r="O43" i="3"/>
  <c r="BJ42" i="3"/>
  <c r="BC42" i="3"/>
  <c r="AT42" i="3"/>
  <c r="AM42" i="3"/>
  <c r="AD42" i="3"/>
  <c r="W42" i="3"/>
  <c r="N42" i="3"/>
  <c r="BK41" i="3"/>
  <c r="BB41" i="3"/>
  <c r="BN43" i="3"/>
  <c r="BF43" i="3"/>
  <c r="AX43" i="3"/>
  <c r="AP43" i="3"/>
  <c r="AH43" i="3"/>
  <c r="Z43" i="3"/>
  <c r="R43" i="3"/>
  <c r="BF42" i="3"/>
  <c r="AP42" i="3"/>
  <c r="Z42" i="3"/>
  <c r="BN41" i="3"/>
  <c r="AW41" i="3"/>
  <c r="AO41" i="3"/>
  <c r="N43" i="3"/>
  <c r="BK42" i="3"/>
  <c r="BB42" i="3"/>
  <c r="AU42" i="3"/>
  <c r="AL42" i="3"/>
  <c r="AE42" i="3"/>
  <c r="V42" i="3"/>
  <c r="O42" i="3"/>
  <c r="BJ41" i="3"/>
  <c r="BC41" i="3"/>
  <c r="AU41" i="3"/>
  <c r="AV41" i="3"/>
  <c r="AM41" i="3"/>
  <c r="AN41" i="3"/>
  <c r="DB52" i="4"/>
  <c r="BC35" i="3" s="1"/>
  <c r="DC52" i="4"/>
  <c r="BD35" i="3" s="1"/>
  <c r="BF52" i="4"/>
  <c r="W35" i="3" s="1"/>
  <c r="BG52" i="4"/>
  <c r="X35" i="3" s="1"/>
  <c r="CP49" i="4"/>
  <c r="AU34" i="3" s="1"/>
  <c r="AT49" i="4"/>
  <c r="O34" i="3" s="1"/>
  <c r="CD47" i="4"/>
  <c r="AM33" i="3" s="1"/>
  <c r="DN46" i="4"/>
  <c r="BK32" i="3" s="1"/>
  <c r="DO46" i="4"/>
  <c r="BL32" i="3" s="1"/>
  <c r="BR46" i="4"/>
  <c r="AE32" i="3" s="1"/>
  <c r="BS46" i="4"/>
  <c r="AF32" i="3" s="1"/>
  <c r="DC39" i="4"/>
  <c r="AF41" i="3"/>
  <c r="X41" i="3"/>
  <c r="P41" i="3"/>
  <c r="BL40" i="3"/>
  <c r="BD40" i="3"/>
  <c r="AV40" i="3"/>
  <c r="AN40" i="3"/>
  <c r="AF40" i="3"/>
  <c r="X40" i="3"/>
  <c r="P40" i="3"/>
  <c r="BL39" i="3"/>
  <c r="BD39" i="3"/>
  <c r="AV39" i="3"/>
  <c r="AN39" i="3"/>
  <c r="AF39" i="3"/>
  <c r="X39" i="3"/>
  <c r="P39" i="3"/>
  <c r="BL38" i="3"/>
  <c r="BD38" i="3"/>
  <c r="AV38" i="3"/>
  <c r="AN38" i="3"/>
  <c r="AF38" i="3"/>
  <c r="X38" i="3"/>
  <c r="P38" i="3"/>
  <c r="CG53" i="4"/>
  <c r="BI53" i="4"/>
  <c r="DQ52" i="4"/>
  <c r="BM35" i="3" s="1"/>
  <c r="CP52" i="4"/>
  <c r="AU35" i="3" s="1"/>
  <c r="CQ52" i="4"/>
  <c r="AV35" i="3" s="1"/>
  <c r="BU52" i="4"/>
  <c r="AG35" i="3" s="1"/>
  <c r="AT52" i="4"/>
  <c r="O35" i="3" s="1"/>
  <c r="AU52" i="4"/>
  <c r="P35" i="3" s="1"/>
  <c r="DE49" i="4"/>
  <c r="BE34" i="3" s="1"/>
  <c r="CD49" i="4"/>
  <c r="AM34" i="3" s="1"/>
  <c r="BI49" i="4"/>
  <c r="Y34" i="3" s="1"/>
  <c r="DN47" i="4"/>
  <c r="BK33" i="3" s="1"/>
  <c r="CS47" i="4"/>
  <c r="AW33" i="3" s="1"/>
  <c r="BR47" i="4"/>
  <c r="AE33" i="3" s="1"/>
  <c r="AW47" i="4"/>
  <c r="Q33" i="3" s="1"/>
  <c r="DB46" i="4"/>
  <c r="BC32" i="3" s="1"/>
  <c r="DC46" i="4"/>
  <c r="BD32" i="3" s="1"/>
  <c r="CG46" i="4"/>
  <c r="AO32" i="3" s="1"/>
  <c r="BF46" i="4"/>
  <c r="W32" i="3" s="1"/>
  <c r="BG46" i="4"/>
  <c r="X32" i="3" s="1"/>
  <c r="CQ39" i="4"/>
  <c r="DE52" i="4"/>
  <c r="BE35" i="3" s="1"/>
  <c r="CD52" i="4"/>
  <c r="AM35" i="3" s="1"/>
  <c r="CE52" i="4"/>
  <c r="AN35" i="3" s="1"/>
  <c r="BI52" i="4"/>
  <c r="Y35" i="3" s="1"/>
  <c r="DN49" i="4"/>
  <c r="BK34" i="3" s="1"/>
  <c r="CS49" i="4"/>
  <c r="AW34" i="3" s="1"/>
  <c r="BR49" i="4"/>
  <c r="AE34" i="3" s="1"/>
  <c r="AW49" i="4"/>
  <c r="Q34" i="3" s="1"/>
  <c r="DB47" i="4"/>
  <c r="BC33" i="3" s="1"/>
  <c r="CG47" i="4"/>
  <c r="AO33" i="3" s="1"/>
  <c r="BF47" i="4"/>
  <c r="W33" i="3" s="1"/>
  <c r="DQ46" i="4"/>
  <c r="BM32" i="3" s="1"/>
  <c r="CP46" i="4"/>
  <c r="AU32" i="3" s="1"/>
  <c r="CQ46" i="4"/>
  <c r="AV32" i="3" s="1"/>
  <c r="BU46" i="4"/>
  <c r="AG32" i="3" s="1"/>
  <c r="AT46" i="4"/>
  <c r="O32" i="3" s="1"/>
  <c r="AU46" i="4"/>
  <c r="P32" i="3" s="1"/>
  <c r="CE39" i="4"/>
  <c r="DN52" i="4"/>
  <c r="BK35" i="3" s="1"/>
  <c r="DO52" i="4"/>
  <c r="BL35" i="3" s="1"/>
  <c r="BR52" i="4"/>
  <c r="AE35" i="3" s="1"/>
  <c r="BS52" i="4"/>
  <c r="AF35" i="3" s="1"/>
  <c r="DB49" i="4"/>
  <c r="BC34" i="3" s="1"/>
  <c r="BF49" i="4"/>
  <c r="W34" i="3" s="1"/>
  <c r="CP47" i="4"/>
  <c r="AU33" i="3" s="1"/>
  <c r="AT47" i="4"/>
  <c r="O33" i="3" s="1"/>
  <c r="CD46" i="4"/>
  <c r="AM32" i="3" s="1"/>
  <c r="CE46" i="4"/>
  <c r="AN32" i="3" s="1"/>
  <c r="DO39" i="4"/>
  <c r="BS39" i="4"/>
  <c r="BG39" i="4"/>
  <c r="AU39" i="4"/>
  <c r="DO38" i="4"/>
  <c r="BL30" i="3" s="1"/>
  <c r="DC38" i="4"/>
  <c r="BD30" i="3" s="1"/>
  <c r="CQ38" i="4"/>
  <c r="AV30" i="3" s="1"/>
  <c r="CE38" i="4"/>
  <c r="AN30" i="3" s="1"/>
  <c r="BS38" i="4"/>
  <c r="AF30" i="3" s="1"/>
  <c r="BG38" i="4"/>
  <c r="X30" i="3" s="1"/>
  <c r="AU38" i="4"/>
  <c r="P30" i="3" s="1"/>
  <c r="DO37" i="4"/>
  <c r="BL29" i="3" s="1"/>
  <c r="DC37" i="4"/>
  <c r="BD29" i="3" s="1"/>
  <c r="CQ37" i="4"/>
  <c r="AV29" i="3" s="1"/>
  <c r="CE37" i="4"/>
  <c r="AN29" i="3" s="1"/>
  <c r="BS37" i="4"/>
  <c r="AF29" i="3" s="1"/>
  <c r="BG37" i="4"/>
  <c r="X29" i="3" s="1"/>
  <c r="AU37" i="4"/>
  <c r="P29" i="3" s="1"/>
  <c r="DO36" i="4"/>
  <c r="BL28" i="3" s="1"/>
  <c r="DC36" i="4"/>
  <c r="BD28" i="3" s="1"/>
  <c r="CQ36" i="4"/>
  <c r="AV28" i="3" s="1"/>
  <c r="CE36" i="4"/>
  <c r="AN28" i="3" s="1"/>
  <c r="BS36" i="4"/>
  <c r="AF28" i="3" s="1"/>
  <c r="BG36" i="4"/>
  <c r="X28" i="3" s="1"/>
  <c r="AU36" i="4"/>
  <c r="P28" i="3" s="1"/>
  <c r="DO35" i="4"/>
  <c r="BL27" i="3" s="1"/>
  <c r="DC35" i="4"/>
  <c r="BD27" i="3" s="1"/>
  <c r="CQ35" i="4"/>
  <c r="AV27" i="3" s="1"/>
  <c r="CE35" i="4"/>
  <c r="AN27" i="3" s="1"/>
  <c r="BS35" i="4"/>
  <c r="AF27" i="3" s="1"/>
  <c r="BG35" i="4"/>
  <c r="X27" i="3" s="1"/>
  <c r="AU35" i="4"/>
  <c r="P27" i="3" s="1"/>
  <c r="DO34" i="4"/>
  <c r="BL26" i="3" s="1"/>
  <c r="DC34" i="4"/>
  <c r="BD26" i="3" s="1"/>
  <c r="CQ34" i="4"/>
  <c r="AV26" i="3" s="1"/>
  <c r="CE34" i="4"/>
  <c r="AN26" i="3" s="1"/>
  <c r="BS34" i="4"/>
  <c r="AF26" i="3" s="1"/>
  <c r="BG34" i="4"/>
  <c r="X26" i="3" s="1"/>
  <c r="AU34" i="4"/>
  <c r="P26" i="3" s="1"/>
  <c r="DO33" i="4"/>
  <c r="BL25" i="3" s="1"/>
  <c r="DC33" i="4"/>
  <c r="BD25" i="3" s="1"/>
  <c r="CQ33" i="4"/>
  <c r="AV25" i="3" s="1"/>
  <c r="CE33" i="4"/>
  <c r="AN25" i="3" s="1"/>
  <c r="BS33" i="4"/>
  <c r="AF25" i="3" s="1"/>
  <c r="BG33" i="4"/>
  <c r="X25" i="3" s="1"/>
  <c r="AU33" i="4"/>
  <c r="P25" i="3" s="1"/>
  <c r="DO32" i="4"/>
  <c r="BL24" i="3" s="1"/>
  <c r="DC32" i="4"/>
  <c r="BD24" i="3" s="1"/>
  <c r="CQ32" i="4"/>
  <c r="AV24" i="3" s="1"/>
  <c r="CE32" i="4"/>
  <c r="AN24" i="3" s="1"/>
  <c r="BS32" i="4"/>
  <c r="AF24" i="3" s="1"/>
  <c r="BG32" i="4"/>
  <c r="X24" i="3" s="1"/>
  <c r="BG23" i="3"/>
  <c r="BH23" i="3"/>
  <c r="AA23" i="3"/>
  <c r="AB23" i="3"/>
  <c r="CJ30" i="4"/>
  <c r="AQ22" i="3" s="1"/>
  <c r="CK30" i="4"/>
  <c r="AR22" i="3" s="1"/>
  <c r="BA32" i="4"/>
  <c r="T24" i="3" s="1"/>
  <c r="AQ32" i="4"/>
  <c r="M24" i="3" s="1"/>
  <c r="AY23" i="3"/>
  <c r="AZ23" i="3"/>
  <c r="AK23" i="3"/>
  <c r="S23" i="3"/>
  <c r="T23" i="3"/>
  <c r="DT30" i="4"/>
  <c r="BO22" i="3" s="1"/>
  <c r="DU30" i="4"/>
  <c r="BP22" i="3" s="1"/>
  <c r="BX30" i="4"/>
  <c r="AI22" i="3" s="1"/>
  <c r="BY30" i="4"/>
  <c r="AJ22" i="3" s="1"/>
  <c r="AQ23" i="3"/>
  <c r="AR23" i="3"/>
  <c r="DH30" i="4"/>
  <c r="BG22" i="3" s="1"/>
  <c r="DI30" i="4"/>
  <c r="BH22" i="3" s="1"/>
  <c r="BL30" i="4"/>
  <c r="AA22" i="3" s="1"/>
  <c r="BM30" i="4"/>
  <c r="AB22" i="3" s="1"/>
  <c r="BO23" i="3"/>
  <c r="BP23" i="3"/>
  <c r="AI23" i="3"/>
  <c r="AJ23" i="3"/>
  <c r="CV30" i="4"/>
  <c r="AY22" i="3" s="1"/>
  <c r="CW30" i="4"/>
  <c r="AZ22" i="3" s="1"/>
  <c r="BA30" i="4"/>
  <c r="T22" i="3" s="1"/>
  <c r="DU27" i="4"/>
  <c r="BP21" i="3" s="1"/>
  <c r="DI27" i="4"/>
  <c r="BH21" i="3" s="1"/>
  <c r="CW27" i="4"/>
  <c r="AZ21" i="3" s="1"/>
  <c r="CK27" i="4"/>
  <c r="AR21" i="3" s="1"/>
  <c r="BY27" i="4"/>
  <c r="AJ21" i="3" s="1"/>
  <c r="BM27" i="4"/>
  <c r="AB21" i="3" s="1"/>
  <c r="BA27" i="4"/>
  <c r="T21" i="3" s="1"/>
  <c r="DU26" i="4"/>
  <c r="BP20" i="3" s="1"/>
  <c r="DI26" i="4"/>
  <c r="BH20" i="3" s="1"/>
  <c r="CW26" i="4"/>
  <c r="AZ20" i="3" s="1"/>
  <c r="CK26" i="4"/>
  <c r="AR20" i="3" s="1"/>
  <c r="BY26" i="4"/>
  <c r="AJ20" i="3" s="1"/>
  <c r="BM26" i="4"/>
  <c r="AB20" i="3" s="1"/>
  <c r="BA26" i="4"/>
  <c r="T20" i="3" s="1"/>
  <c r="BP19" i="3"/>
  <c r="BH19" i="3"/>
  <c r="AZ19" i="3"/>
  <c r="AR19" i="3"/>
  <c r="AJ19" i="3"/>
  <c r="AB19" i="3"/>
  <c r="T19" i="3"/>
  <c r="BP18" i="3"/>
  <c r="BH18" i="3"/>
  <c r="AZ18" i="3"/>
  <c r="AR18" i="3"/>
  <c r="AJ18" i="3"/>
  <c r="AB18" i="3"/>
  <c r="T18" i="3"/>
  <c r="DU21" i="4"/>
  <c r="BP17" i="3" s="1"/>
  <c r="DI21" i="4"/>
  <c r="BH17" i="3" s="1"/>
  <c r="CW21" i="4"/>
  <c r="AZ17" i="3" s="1"/>
  <c r="CK21" i="4"/>
  <c r="AR17" i="3" s="1"/>
  <c r="BY21" i="4"/>
  <c r="AJ17" i="3" s="1"/>
  <c r="BM21" i="4"/>
  <c r="AB17" i="3" s="1"/>
  <c r="BA21" i="4"/>
  <c r="T17" i="3" s="1"/>
  <c r="BP16" i="3"/>
  <c r="BH16" i="3"/>
  <c r="AZ16" i="3"/>
  <c r="AR16" i="3"/>
  <c r="AJ16" i="3"/>
  <c r="AB16" i="3"/>
  <c r="T16" i="3"/>
  <c r="CV9" i="4"/>
  <c r="AY12" i="3" s="1"/>
  <c r="CW9" i="4"/>
  <c r="AZ12" i="3" s="1"/>
  <c r="DT9" i="4"/>
  <c r="BO12" i="3" s="1"/>
  <c r="DU9" i="4"/>
  <c r="BP12" i="3" s="1"/>
  <c r="DH9" i="4"/>
  <c r="BG12" i="3" s="1"/>
  <c r="DI9" i="4"/>
  <c r="BH12" i="3" s="1"/>
  <c r="CK9" i="4"/>
  <c r="AR12" i="3" s="1"/>
  <c r="BY9" i="4"/>
  <c r="AJ12" i="3" s="1"/>
  <c r="BM9" i="4"/>
  <c r="AB12" i="3" s="1"/>
  <c r="BA9" i="4"/>
  <c r="T12" i="3" s="1"/>
  <c r="DU8" i="4"/>
  <c r="BP11" i="3" s="1"/>
  <c r="DI8" i="4"/>
  <c r="BH11" i="3" s="1"/>
  <c r="CW8" i="4"/>
  <c r="AZ11" i="3" s="1"/>
  <c r="CK8" i="4"/>
  <c r="AR11" i="3" s="1"/>
  <c r="BY8" i="4"/>
  <c r="AJ11" i="3" s="1"/>
  <c r="BM8" i="4"/>
  <c r="AB11" i="3" s="1"/>
  <c r="BA8" i="4"/>
  <c r="T11" i="3" s="1"/>
  <c r="BP10" i="3"/>
  <c r="BH10" i="3"/>
  <c r="AZ10" i="3"/>
  <c r="AR10" i="3"/>
  <c r="AJ10" i="3"/>
  <c r="AB10" i="3"/>
  <c r="T10" i="3"/>
  <c r="DU5" i="4"/>
  <c r="BP8" i="3" s="1"/>
  <c r="DI5" i="4"/>
  <c r="BH8" i="3" s="1"/>
  <c r="CW5" i="4"/>
  <c r="AZ8" i="3" s="1"/>
  <c r="CK5" i="4"/>
  <c r="AR8" i="3" s="1"/>
  <c r="BY5" i="4"/>
  <c r="AJ8" i="3" s="1"/>
  <c r="BM5" i="4"/>
  <c r="AB8" i="3" s="1"/>
  <c r="BA5" i="4"/>
  <c r="T8" i="3" s="1"/>
  <c r="DU4" i="4"/>
  <c r="BP7" i="3" s="1"/>
  <c r="DI4" i="4"/>
  <c r="BH7" i="3" s="1"/>
  <c r="CW4" i="4"/>
  <c r="AZ7" i="3" s="1"/>
  <c r="CK4" i="4"/>
  <c r="AR7" i="3" s="1"/>
  <c r="BY4" i="4"/>
  <c r="AJ7" i="3" s="1"/>
  <c r="BM4" i="4"/>
  <c r="AB7" i="3" s="1"/>
  <c r="BA4" i="4"/>
  <c r="T7" i="3" s="1"/>
  <c r="DU3" i="4"/>
  <c r="BP6" i="3" s="1"/>
  <c r="DI3" i="4"/>
  <c r="BH6" i="3" s="1"/>
  <c r="CW3" i="4"/>
  <c r="AZ6" i="3" s="1"/>
  <c r="CK3" i="4"/>
  <c r="AR6" i="3" s="1"/>
  <c r="BY3" i="4"/>
  <c r="AJ6" i="3" s="1"/>
  <c r="BM3" i="4"/>
  <c r="AB6" i="3" s="1"/>
  <c r="BA3" i="4"/>
  <c r="T6" i="3" s="1"/>
  <c r="AD3" i="4"/>
  <c r="AF3" i="4" s="1"/>
  <c r="F6" i="3" s="1"/>
  <c r="AG3" i="4"/>
  <c r="AJ3" i="4"/>
  <c r="AM3" i="4"/>
  <c r="AN3" i="4" s="1"/>
  <c r="AD4" i="4"/>
  <c r="AG4" i="4"/>
  <c r="AJ4" i="4"/>
  <c r="AL4" i="4" s="1"/>
  <c r="J7" i="3" s="1"/>
  <c r="AM4" i="4"/>
  <c r="AN4" i="4" s="1"/>
  <c r="K7" i="3" s="1"/>
  <c r="AD5" i="4"/>
  <c r="AE5" i="4" s="1"/>
  <c r="E8" i="3" s="1"/>
  <c r="AG5" i="4"/>
  <c r="AJ5" i="4"/>
  <c r="AL5" i="4" s="1"/>
  <c r="J8" i="3" s="1"/>
  <c r="AM5" i="4"/>
  <c r="AN5" i="4" s="1"/>
  <c r="K8" i="3" s="1"/>
  <c r="E10" i="3"/>
  <c r="J10" i="3"/>
  <c r="K10" i="3"/>
  <c r="AD8" i="4"/>
  <c r="AF8" i="4" s="1"/>
  <c r="F11" i="3" s="1"/>
  <c r="AG8" i="4"/>
  <c r="AJ8" i="4"/>
  <c r="AL8" i="4" s="1"/>
  <c r="J11" i="3" s="1"/>
  <c r="AM8" i="4"/>
  <c r="AN8" i="4" s="1"/>
  <c r="K11" i="3" s="1"/>
  <c r="AD9" i="4"/>
  <c r="AF9" i="4" s="1"/>
  <c r="F12" i="3" s="1"/>
  <c r="AG9" i="4"/>
  <c r="AJ9" i="4"/>
  <c r="AL9" i="4" s="1"/>
  <c r="J12" i="3" s="1"/>
  <c r="AM9" i="4"/>
  <c r="AN9" i="4" s="1"/>
  <c r="K12" i="3" s="1"/>
  <c r="AD10" i="4"/>
  <c r="AG10" i="4"/>
  <c r="AJ10" i="4"/>
  <c r="AM10" i="4"/>
  <c r="AD12" i="4"/>
  <c r="AG12" i="4"/>
  <c r="AJ12" i="4"/>
  <c r="AM12" i="4"/>
  <c r="AD14" i="4"/>
  <c r="AG14" i="4"/>
  <c r="AJ14" i="4"/>
  <c r="AM14" i="4"/>
  <c r="E16" i="3"/>
  <c r="J16" i="3"/>
  <c r="AD21" i="4"/>
  <c r="AE21" i="4" s="1"/>
  <c r="E17" i="3" s="1"/>
  <c r="AG21" i="4"/>
  <c r="AJ21" i="4"/>
  <c r="AL21" i="4" s="1"/>
  <c r="J17" i="3" s="1"/>
  <c r="AM21" i="4"/>
  <c r="G19" i="3"/>
  <c r="J19" i="3"/>
  <c r="AD26" i="4"/>
  <c r="AG26" i="4"/>
  <c r="AH26" i="4" s="1"/>
  <c r="G20" i="3" s="1"/>
  <c r="AJ26" i="4"/>
  <c r="AL26" i="4" s="1"/>
  <c r="J20" i="3" s="1"/>
  <c r="AM26" i="4"/>
  <c r="AN26" i="4" s="1"/>
  <c r="K20" i="3" s="1"/>
  <c r="AD27" i="4"/>
  <c r="AG27" i="4"/>
  <c r="AH27" i="4" s="1"/>
  <c r="G21" i="3" s="1"/>
  <c r="AJ27" i="4"/>
  <c r="AL27" i="4" s="1"/>
  <c r="J21" i="3" s="1"/>
  <c r="AM27" i="4"/>
  <c r="AO27" i="4" s="1"/>
  <c r="L21" i="3" s="1"/>
  <c r="AD30" i="4"/>
  <c r="AF30" i="4" s="1"/>
  <c r="F22" i="3" s="1"/>
  <c r="AG30" i="4"/>
  <c r="AH30" i="4" s="1"/>
  <c r="G22" i="3" s="1"/>
  <c r="AJ30" i="4"/>
  <c r="AM30" i="4"/>
  <c r="AN30" i="4" s="1"/>
  <c r="K22" i="3" s="1"/>
  <c r="F23" i="3"/>
  <c r="G23" i="3"/>
  <c r="K23" i="3"/>
  <c r="AD32" i="4"/>
  <c r="AF32" i="4" s="1"/>
  <c r="F24" i="3" s="1"/>
  <c r="AG32" i="4"/>
  <c r="AH32" i="4" s="1"/>
  <c r="G24" i="3" s="1"/>
  <c r="AJ32" i="4"/>
  <c r="AM32" i="4"/>
  <c r="AN32" i="4" s="1"/>
  <c r="K24" i="3" s="1"/>
  <c r="AD33" i="4"/>
  <c r="AG33" i="4"/>
  <c r="AH33" i="4" s="1"/>
  <c r="G25" i="3" s="1"/>
  <c r="AJ33" i="4"/>
  <c r="AL33" i="4" s="1"/>
  <c r="J25" i="3" s="1"/>
  <c r="AM33" i="4"/>
  <c r="AN33" i="4" s="1"/>
  <c r="K25" i="3" s="1"/>
  <c r="AD34" i="4"/>
  <c r="AG34" i="4"/>
  <c r="AH34" i="4" s="1"/>
  <c r="G26" i="3" s="1"/>
  <c r="AJ34" i="4"/>
  <c r="AL34" i="4" s="1"/>
  <c r="J26" i="3" s="1"/>
  <c r="AM34" i="4"/>
  <c r="AN34" i="4" s="1"/>
  <c r="K26" i="3" s="1"/>
  <c r="AD35" i="4"/>
  <c r="AF35" i="4" s="1"/>
  <c r="F27" i="3" s="1"/>
  <c r="AG35" i="4"/>
  <c r="AH35" i="4" s="1"/>
  <c r="G27" i="3" s="1"/>
  <c r="AJ35" i="4"/>
  <c r="AK35" i="4" s="1"/>
  <c r="I27" i="3" s="1"/>
  <c r="AM35" i="4"/>
  <c r="AN35" i="4" s="1"/>
  <c r="K27" i="3" s="1"/>
  <c r="AD36" i="4"/>
  <c r="AF36" i="4" s="1"/>
  <c r="F28" i="3" s="1"/>
  <c r="AG36" i="4"/>
  <c r="AH36" i="4" s="1"/>
  <c r="G28" i="3" s="1"/>
  <c r="AJ36" i="4"/>
  <c r="AK36" i="4" s="1"/>
  <c r="I28" i="3" s="1"/>
  <c r="AM36" i="4"/>
  <c r="AN36" i="4" s="1"/>
  <c r="K28" i="3" s="1"/>
  <c r="AD37" i="4"/>
  <c r="AF37" i="4" s="1"/>
  <c r="F29" i="3" s="1"/>
  <c r="AG37" i="4"/>
  <c r="AH37" i="4" s="1"/>
  <c r="G29" i="3" s="1"/>
  <c r="AJ37" i="4"/>
  <c r="AK37" i="4" s="1"/>
  <c r="I29" i="3" s="1"/>
  <c r="AM37" i="4"/>
  <c r="AN37" i="4" s="1"/>
  <c r="K29" i="3" s="1"/>
  <c r="AD38" i="4"/>
  <c r="AF38" i="4" s="1"/>
  <c r="F30" i="3" s="1"/>
  <c r="AG38" i="4"/>
  <c r="AH38" i="4" s="1"/>
  <c r="G30" i="3" s="1"/>
  <c r="AJ38" i="4"/>
  <c r="AL38" i="4" s="1"/>
  <c r="J30" i="3" s="1"/>
  <c r="AM38" i="4"/>
  <c r="AN38" i="4" s="1"/>
  <c r="K30" i="3" s="1"/>
  <c r="AD39" i="4"/>
  <c r="AG39" i="4"/>
  <c r="AJ39" i="4"/>
  <c r="AL39" i="4" s="1"/>
  <c r="AM39" i="4"/>
  <c r="AD46" i="4"/>
  <c r="AE46" i="4" s="1"/>
  <c r="E32" i="3" s="1"/>
  <c r="AG46" i="4"/>
  <c r="AH46" i="4" s="1"/>
  <c r="G32" i="3" s="1"/>
  <c r="AJ46" i="4"/>
  <c r="AL46" i="4" s="1"/>
  <c r="J32" i="3" s="1"/>
  <c r="AM46" i="4"/>
  <c r="AN46" i="4" s="1"/>
  <c r="K32" i="3" s="1"/>
  <c r="AD47" i="4"/>
  <c r="AE47" i="4" s="1"/>
  <c r="E33" i="3" s="1"/>
  <c r="AG47" i="4"/>
  <c r="AH47" i="4" s="1"/>
  <c r="G33" i="3" s="1"/>
  <c r="AJ47" i="4"/>
  <c r="AM47" i="4"/>
  <c r="AN47" i="4" s="1"/>
  <c r="K33" i="3" s="1"/>
  <c r="AD49" i="4"/>
  <c r="AE49" i="4" s="1"/>
  <c r="E34" i="3" s="1"/>
  <c r="AG49" i="4"/>
  <c r="AH49" i="4" s="1"/>
  <c r="G34" i="3" s="1"/>
  <c r="AJ49" i="4"/>
  <c r="AM49" i="4"/>
  <c r="AN49" i="4" s="1"/>
  <c r="K34" i="3" s="1"/>
  <c r="AD52" i="4"/>
  <c r="AF52" i="4" s="1"/>
  <c r="F35" i="3" s="1"/>
  <c r="AG52" i="4"/>
  <c r="AH52" i="4" s="1"/>
  <c r="G35" i="3" s="1"/>
  <c r="AJ52" i="4"/>
  <c r="AL52" i="4" s="1"/>
  <c r="J35" i="3" s="1"/>
  <c r="AM52" i="4"/>
  <c r="AN52" i="4" s="1"/>
  <c r="K35" i="3" s="1"/>
  <c r="AD53" i="4"/>
  <c r="AG53" i="4"/>
  <c r="AH53" i="4" s="1"/>
  <c r="AJ53" i="4"/>
  <c r="AM53" i="4"/>
  <c r="AN53" i="4" s="1"/>
  <c r="E38" i="3"/>
  <c r="G38" i="3"/>
  <c r="J38" i="3"/>
  <c r="K38" i="3"/>
  <c r="E39" i="3"/>
  <c r="G39" i="3"/>
  <c r="J39" i="3"/>
  <c r="K39" i="3"/>
  <c r="E40" i="3"/>
  <c r="G40" i="3"/>
  <c r="J40" i="3"/>
  <c r="K40" i="3"/>
  <c r="E41" i="3"/>
  <c r="G41" i="3"/>
  <c r="J41" i="3"/>
  <c r="K41" i="3"/>
  <c r="E42" i="3"/>
  <c r="G42" i="3"/>
  <c r="J42" i="3"/>
  <c r="K42" i="3"/>
  <c r="E43" i="3"/>
  <c r="G43" i="3"/>
  <c r="J43" i="3"/>
  <c r="L43" i="3"/>
  <c r="AZ70" i="4" l="1"/>
  <c r="T52" i="3" s="1"/>
  <c r="CJ70" i="4"/>
  <c r="BX70" i="4"/>
  <c r="BL70" i="4"/>
  <c r="AB52" i="3" s="1"/>
  <c r="CV70" i="4"/>
  <c r="DT70" i="4"/>
  <c r="DH70" i="4"/>
  <c r="DB70" i="4"/>
  <c r="AT70" i="4"/>
  <c r="P52" i="3" s="1"/>
  <c r="DQ70" i="4"/>
  <c r="BR70" i="4"/>
  <c r="CP70" i="4"/>
  <c r="BI70" i="4"/>
  <c r="Z52" i="3" s="1"/>
  <c r="DE70" i="4"/>
  <c r="Q13" i="3"/>
  <c r="AW70" i="4"/>
  <c r="R52" i="3" s="1"/>
  <c r="BK13" i="3"/>
  <c r="DN70" i="4"/>
  <c r="AM13" i="3"/>
  <c r="CD70" i="4"/>
  <c r="AC13" i="3"/>
  <c r="BO70" i="4"/>
  <c r="AD52" i="3" s="1"/>
  <c r="AK13" i="3"/>
  <c r="CA70" i="4"/>
  <c r="AO13" i="3"/>
  <c r="CG70" i="4"/>
  <c r="W13" i="3"/>
  <c r="BF70" i="4"/>
  <c r="X52" i="3" s="1"/>
  <c r="M13" i="3"/>
  <c r="AQ70" i="4"/>
  <c r="N52" i="3" s="1"/>
  <c r="BI13" i="3"/>
  <c r="DK70" i="4"/>
  <c r="AW13" i="3"/>
  <c r="CS70" i="4"/>
  <c r="AG13" i="3"/>
  <c r="BU70" i="4"/>
  <c r="BA13" i="3"/>
  <c r="CY70" i="4"/>
  <c r="U13" i="3"/>
  <c r="BC70" i="4"/>
  <c r="V52" i="3" s="1"/>
  <c r="AS13" i="3"/>
  <c r="CM70" i="4"/>
  <c r="K18" i="3"/>
  <c r="I18" i="3"/>
  <c r="M18" i="3"/>
  <c r="E18" i="3"/>
  <c r="BG36" i="3"/>
  <c r="K36" i="3"/>
  <c r="G36" i="3"/>
  <c r="Y36" i="3"/>
  <c r="BA36" i="3"/>
  <c r="BO36" i="3"/>
  <c r="BM36" i="3"/>
  <c r="U36" i="3"/>
  <c r="AQ36" i="3"/>
  <c r="AG36" i="3"/>
  <c r="AO36" i="3"/>
  <c r="AA36" i="3"/>
  <c r="Q36" i="3"/>
  <c r="AY36" i="3"/>
  <c r="AS36" i="3"/>
  <c r="BI36" i="3"/>
  <c r="BE36" i="3"/>
  <c r="M36" i="3"/>
  <c r="AW36" i="3"/>
  <c r="AC6" i="3"/>
  <c r="U6" i="3"/>
  <c r="AS6" i="3"/>
  <c r="M6" i="3"/>
  <c r="AU6" i="3"/>
  <c r="O6" i="3"/>
  <c r="Y6" i="3"/>
  <c r="K6" i="3"/>
  <c r="AK6" i="3"/>
  <c r="AM6" i="3"/>
  <c r="K43" i="3"/>
  <c r="AK4" i="4"/>
  <c r="I7" i="3" s="1"/>
  <c r="AO37" i="4"/>
  <c r="L29" i="3" s="1"/>
  <c r="AK8" i="4"/>
  <c r="I11" i="3" s="1"/>
  <c r="L41" i="3"/>
  <c r="AI26" i="4"/>
  <c r="H20" i="3" s="1"/>
  <c r="AF5" i="4"/>
  <c r="F8" i="3" s="1"/>
  <c r="AK21" i="4"/>
  <c r="I17" i="3" s="1"/>
  <c r="AK5" i="4"/>
  <c r="I8" i="3" s="1"/>
  <c r="L38" i="3"/>
  <c r="AK52" i="4"/>
  <c r="I35" i="3" s="1"/>
  <c r="AO34" i="4"/>
  <c r="L26" i="3" s="1"/>
  <c r="AI27" i="4"/>
  <c r="H21" i="3" s="1"/>
  <c r="AE9" i="4"/>
  <c r="E12" i="3" s="1"/>
  <c r="AO46" i="4"/>
  <c r="L32" i="3" s="1"/>
  <c r="AK33" i="4"/>
  <c r="I25" i="3" s="1"/>
  <c r="AO32" i="4"/>
  <c r="L24" i="3" s="1"/>
  <c r="AK10" i="4"/>
  <c r="L40" i="3"/>
  <c r="AO38" i="4"/>
  <c r="L30" i="3" s="1"/>
  <c r="F16" i="3"/>
  <c r="I42" i="3"/>
  <c r="AE53" i="4"/>
  <c r="AN27" i="4"/>
  <c r="K21" i="3" s="1"/>
  <c r="J18" i="3"/>
  <c r="F10" i="3"/>
  <c r="I43" i="3"/>
  <c r="L42" i="3"/>
  <c r="AK53" i="4"/>
  <c r="AO36" i="4"/>
  <c r="L28" i="3" s="1"/>
  <c r="H19" i="3"/>
  <c r="L18" i="3"/>
  <c r="I16" i="3"/>
  <c r="AK9" i="4"/>
  <c r="I12" i="3" s="1"/>
  <c r="I10" i="3"/>
  <c r="L39" i="3"/>
  <c r="AO39" i="4"/>
  <c r="AO35" i="4"/>
  <c r="L27" i="3" s="1"/>
  <c r="L23" i="3"/>
  <c r="AF21" i="4"/>
  <c r="F17" i="3" s="1"/>
  <c r="AE10" i="4"/>
  <c r="AE8" i="4"/>
  <c r="E11" i="3" s="1"/>
  <c r="F41" i="3"/>
  <c r="F40" i="3"/>
  <c r="F39" i="3"/>
  <c r="F38" i="3"/>
  <c r="AO52" i="4"/>
  <c r="L35" i="3" s="1"/>
  <c r="AF46" i="4"/>
  <c r="F32" i="3" s="1"/>
  <c r="AF39" i="4"/>
  <c r="AE38" i="4"/>
  <c r="E30" i="3" s="1"/>
  <c r="AL37" i="4"/>
  <c r="J29" i="3" s="1"/>
  <c r="AE37" i="4"/>
  <c r="E29" i="3" s="1"/>
  <c r="AL36" i="4"/>
  <c r="J28" i="3" s="1"/>
  <c r="AE36" i="4"/>
  <c r="E28" i="3" s="1"/>
  <c r="AL35" i="4"/>
  <c r="J27" i="3" s="1"/>
  <c r="AE35" i="4"/>
  <c r="E27" i="3" s="1"/>
  <c r="AK34" i="4"/>
  <c r="I26" i="3" s="1"/>
  <c r="AO33" i="4"/>
  <c r="L25" i="3" s="1"/>
  <c r="AK32" i="4"/>
  <c r="I24" i="3" s="1"/>
  <c r="AL32" i="4"/>
  <c r="J24" i="3" s="1"/>
  <c r="AE26" i="4"/>
  <c r="E20" i="3" s="1"/>
  <c r="AF26" i="4"/>
  <c r="F20" i="3" s="1"/>
  <c r="F43" i="3"/>
  <c r="F42" i="3"/>
  <c r="I41" i="3"/>
  <c r="I40" i="3"/>
  <c r="I39" i="3"/>
  <c r="I38" i="3"/>
  <c r="AE52" i="4"/>
  <c r="E35" i="3" s="1"/>
  <c r="AK49" i="4"/>
  <c r="I34" i="3" s="1"/>
  <c r="AK47" i="4"/>
  <c r="I33" i="3" s="1"/>
  <c r="AK46" i="4"/>
  <c r="I32" i="3" s="1"/>
  <c r="AK38" i="4"/>
  <c r="I30" i="3" s="1"/>
  <c r="AF33" i="4"/>
  <c r="F25" i="3" s="1"/>
  <c r="AE33" i="4"/>
  <c r="E25" i="3" s="1"/>
  <c r="I23" i="3"/>
  <c r="J23" i="3"/>
  <c r="AO30" i="4"/>
  <c r="L22" i="3" s="1"/>
  <c r="AE27" i="4"/>
  <c r="E21" i="3" s="1"/>
  <c r="AF27" i="4"/>
  <c r="F21" i="3" s="1"/>
  <c r="E19" i="3"/>
  <c r="F19" i="3"/>
  <c r="AL3" i="4"/>
  <c r="J6" i="3" s="1"/>
  <c r="AK3" i="4"/>
  <c r="AF34" i="4"/>
  <c r="F26" i="3" s="1"/>
  <c r="AE34" i="4"/>
  <c r="E26" i="3" s="1"/>
  <c r="AK30" i="4"/>
  <c r="I22" i="3" s="1"/>
  <c r="AL30" i="4"/>
  <c r="J22" i="3" s="1"/>
  <c r="AE32" i="4"/>
  <c r="E24" i="3" s="1"/>
  <c r="E23" i="3"/>
  <c r="AE30" i="4"/>
  <c r="E22" i="3" s="1"/>
  <c r="AN21" i="4"/>
  <c r="K17" i="3" s="1"/>
  <c r="AO21" i="4"/>
  <c r="L17" i="3" s="1"/>
  <c r="AK27" i="4"/>
  <c r="I21" i="3" s="1"/>
  <c r="AK26" i="4"/>
  <c r="I20" i="3" s="1"/>
  <c r="I19" i="3"/>
  <c r="AN10" i="4"/>
  <c r="AF4" i="4"/>
  <c r="F7" i="3" s="1"/>
  <c r="AE4" i="4"/>
  <c r="E7" i="3" s="1"/>
  <c r="K16" i="3"/>
  <c r="L16" i="3"/>
  <c r="AO3" i="4"/>
  <c r="L6" i="3" s="1"/>
  <c r="AO9" i="4"/>
  <c r="L12" i="3" s="1"/>
  <c r="AO8" i="4"/>
  <c r="L11" i="3" s="1"/>
  <c r="L10" i="3"/>
  <c r="AO5" i="4"/>
  <c r="L8" i="3" s="1"/>
  <c r="AO4" i="4"/>
  <c r="L7" i="3" s="1"/>
  <c r="AE3" i="4"/>
  <c r="AO26" i="4"/>
  <c r="L20" i="3" s="1"/>
  <c r="H18" i="3"/>
  <c r="H43" i="3"/>
  <c r="H42" i="3"/>
  <c r="H41" i="3"/>
  <c r="H40" i="3"/>
  <c r="H39" i="3"/>
  <c r="H38" i="3"/>
  <c r="AI52" i="4"/>
  <c r="H35" i="3" s="1"/>
  <c r="AI46" i="4"/>
  <c r="H32" i="3" s="1"/>
  <c r="AI39" i="4"/>
  <c r="AI38" i="4"/>
  <c r="H30" i="3" s="1"/>
  <c r="AI37" i="4"/>
  <c r="H29" i="3" s="1"/>
  <c r="AI36" i="4"/>
  <c r="H28" i="3" s="1"/>
  <c r="AI35" i="4"/>
  <c r="H27" i="3" s="1"/>
  <c r="AI34" i="4"/>
  <c r="H26" i="3" s="1"/>
  <c r="AI33" i="4"/>
  <c r="H25" i="3" s="1"/>
  <c r="AI32" i="4"/>
  <c r="H24" i="3" s="1"/>
  <c r="H23" i="3"/>
  <c r="AI30" i="4"/>
  <c r="H22" i="3" s="1"/>
  <c r="K19" i="3"/>
  <c r="L19" i="3"/>
  <c r="F18" i="3"/>
  <c r="AH3" i="4"/>
  <c r="AI3" i="4"/>
  <c r="H6" i="3" s="1"/>
  <c r="AH9" i="4"/>
  <c r="G12" i="3" s="1"/>
  <c r="AI9" i="4"/>
  <c r="H12" i="3" s="1"/>
  <c r="AH8" i="4"/>
  <c r="G11" i="3" s="1"/>
  <c r="AI8" i="4"/>
  <c r="H11" i="3" s="1"/>
  <c r="G10" i="3"/>
  <c r="H10" i="3"/>
  <c r="AH5" i="4"/>
  <c r="G8" i="3" s="1"/>
  <c r="AI5" i="4"/>
  <c r="H8" i="3" s="1"/>
  <c r="AH4" i="4"/>
  <c r="G7" i="3" s="1"/>
  <c r="AI4" i="4"/>
  <c r="H7" i="3" s="1"/>
  <c r="AH21" i="4"/>
  <c r="G17" i="3" s="1"/>
  <c r="AI21" i="4"/>
  <c r="H17" i="3" s="1"/>
  <c r="G16" i="3"/>
  <c r="H16" i="3"/>
  <c r="AH10" i="4"/>
  <c r="K13" i="3" l="1"/>
  <c r="AN70" i="4"/>
  <c r="L52" i="3" s="1"/>
  <c r="G13" i="3"/>
  <c r="AH70" i="4"/>
  <c r="H52" i="3" s="1"/>
  <c r="E13" i="3"/>
  <c r="AE70" i="4"/>
  <c r="I13" i="3"/>
  <c r="AK70" i="4"/>
  <c r="J52" i="3" s="1"/>
  <c r="G18" i="3"/>
  <c r="I36" i="3"/>
  <c r="E36" i="3"/>
  <c r="E6" i="3"/>
  <c r="I6" i="3"/>
  <c r="G6" i="3"/>
  <c r="X3" i="4" l="1"/>
  <c r="Z3" i="4" s="1"/>
  <c r="AA3" i="4"/>
  <c r="X4" i="4"/>
  <c r="AA4" i="4"/>
  <c r="AB4" i="4" s="1"/>
  <c r="C7" i="3" s="1"/>
  <c r="X5" i="4"/>
  <c r="Z5" i="4" s="1"/>
  <c r="AA5" i="4"/>
  <c r="C10" i="3"/>
  <c r="X8" i="4"/>
  <c r="Z8" i="4" s="1"/>
  <c r="AA8" i="4"/>
  <c r="X9" i="4"/>
  <c r="AA9" i="4"/>
  <c r="AB9" i="4" s="1"/>
  <c r="C12" i="3" s="1"/>
  <c r="X10" i="4"/>
  <c r="AA10" i="4"/>
  <c r="X12" i="4"/>
  <c r="AA12" i="4"/>
  <c r="X14" i="4"/>
  <c r="AA14" i="4"/>
  <c r="X21" i="4"/>
  <c r="Z21" i="4" s="1"/>
  <c r="AA21" i="4"/>
  <c r="D19" i="3"/>
  <c r="X26" i="4"/>
  <c r="Y26" i="4" s="1"/>
  <c r="AA26" i="4"/>
  <c r="X27" i="4"/>
  <c r="AA27" i="4"/>
  <c r="AC27" i="4" s="1"/>
  <c r="D21" i="3" s="1"/>
  <c r="X30" i="4"/>
  <c r="Y30" i="4" s="1"/>
  <c r="AA30" i="4"/>
  <c r="AB30" i="4" s="1"/>
  <c r="C22" i="3" s="1"/>
  <c r="X32" i="4"/>
  <c r="Y32" i="4" s="1"/>
  <c r="AA32" i="4"/>
  <c r="AC32" i="4" s="1"/>
  <c r="D24" i="3" s="1"/>
  <c r="X33" i="4"/>
  <c r="Y33" i="4" s="1"/>
  <c r="AA33" i="4"/>
  <c r="AB33" i="4" s="1"/>
  <c r="C25" i="3" s="1"/>
  <c r="X34" i="4"/>
  <c r="Y34" i="4" s="1"/>
  <c r="AA34" i="4"/>
  <c r="AB34" i="4" s="1"/>
  <c r="C26" i="3" s="1"/>
  <c r="X35" i="4"/>
  <c r="Z35" i="4" s="1"/>
  <c r="AA35" i="4"/>
  <c r="AB35" i="4" s="1"/>
  <c r="C27" i="3" s="1"/>
  <c r="X36" i="4"/>
  <c r="AA36" i="4"/>
  <c r="AB36" i="4" s="1"/>
  <c r="C28" i="3" s="1"/>
  <c r="X37" i="4"/>
  <c r="Z37" i="4" s="1"/>
  <c r="AA37" i="4"/>
  <c r="AB37" i="4" s="1"/>
  <c r="C29" i="3" s="1"/>
  <c r="X38" i="4"/>
  <c r="AA38" i="4"/>
  <c r="AB38" i="4" s="1"/>
  <c r="C30" i="3" s="1"/>
  <c r="X39" i="4"/>
  <c r="Z39" i="4" s="1"/>
  <c r="AA39" i="4"/>
  <c r="X46" i="4"/>
  <c r="Z46" i="4" s="1"/>
  <c r="AA46" i="4"/>
  <c r="AB46" i="4" s="1"/>
  <c r="C32" i="3" s="1"/>
  <c r="X47" i="4"/>
  <c r="AA47" i="4"/>
  <c r="AB47" i="4" s="1"/>
  <c r="C33" i="3" s="1"/>
  <c r="X49" i="4"/>
  <c r="AA49" i="4"/>
  <c r="AB49" i="4" s="1"/>
  <c r="C34" i="3" s="1"/>
  <c r="X52" i="4"/>
  <c r="AA52" i="4"/>
  <c r="AB52" i="4" s="1"/>
  <c r="C35" i="3" s="1"/>
  <c r="X53" i="4"/>
  <c r="AA53" i="4"/>
  <c r="C39" i="3"/>
  <c r="C40" i="3"/>
  <c r="C41" i="3"/>
  <c r="C42" i="3"/>
  <c r="C43" i="3"/>
  <c r="Y5" i="4" l="1"/>
  <c r="Y21" i="4"/>
  <c r="AC4" i="4"/>
  <c r="D7" i="3" s="1"/>
  <c r="Y3" i="4"/>
  <c r="Y46" i="4"/>
  <c r="Y10" i="4"/>
  <c r="Y49" i="4"/>
  <c r="Y35" i="4"/>
  <c r="AC33" i="4"/>
  <c r="D25" i="3" s="1"/>
  <c r="AB27" i="4"/>
  <c r="C21" i="3" s="1"/>
  <c r="AC9" i="4"/>
  <c r="D12" i="3" s="1"/>
  <c r="Y8" i="4"/>
  <c r="AC30" i="4"/>
  <c r="D22" i="3" s="1"/>
  <c r="C19" i="3"/>
  <c r="D10" i="3"/>
  <c r="Y53" i="4"/>
  <c r="Y37" i="4"/>
  <c r="C38" i="3"/>
  <c r="D38" i="3"/>
  <c r="AB21" i="4"/>
  <c r="C17" i="3" s="1"/>
  <c r="AC21" i="4"/>
  <c r="D17" i="3" s="1"/>
  <c r="Y9" i="4"/>
  <c r="Z9" i="4"/>
  <c r="Y4" i="4"/>
  <c r="Z4" i="4"/>
  <c r="D42" i="3"/>
  <c r="D40" i="3"/>
  <c r="Z38" i="4"/>
  <c r="Y38" i="4"/>
  <c r="AB53" i="4"/>
  <c r="Z52" i="4"/>
  <c r="Y52" i="4"/>
  <c r="Z36" i="4"/>
  <c r="Y36" i="4"/>
  <c r="Y27" i="4"/>
  <c r="Z27" i="4"/>
  <c r="Y47" i="4"/>
  <c r="C23" i="3"/>
  <c r="D23" i="3"/>
  <c r="AC46" i="4"/>
  <c r="D32" i="3" s="1"/>
  <c r="AC39" i="4"/>
  <c r="AC37" i="4"/>
  <c r="D29" i="3" s="1"/>
  <c r="AC35" i="4"/>
  <c r="D27" i="3" s="1"/>
  <c r="Z34" i="4"/>
  <c r="AB32" i="4"/>
  <c r="C24" i="3" s="1"/>
  <c r="AB10" i="4"/>
  <c r="AB8" i="4"/>
  <c r="C11" i="3" s="1"/>
  <c r="AC8" i="4"/>
  <c r="D11" i="3" s="1"/>
  <c r="AB5" i="4"/>
  <c r="C8" i="3" s="1"/>
  <c r="AC5" i="4"/>
  <c r="D8" i="3" s="1"/>
  <c r="AB3" i="4"/>
  <c r="AC3" i="4"/>
  <c r="C16" i="3"/>
  <c r="D16" i="3"/>
  <c r="D43" i="3"/>
  <c r="D41" i="3"/>
  <c r="D39" i="3"/>
  <c r="AC52" i="4"/>
  <c r="D35" i="3" s="1"/>
  <c r="AC38" i="4"/>
  <c r="D30" i="3" s="1"/>
  <c r="AC36" i="4"/>
  <c r="D28" i="3" s="1"/>
  <c r="AC34" i="4"/>
  <c r="D26" i="3" s="1"/>
  <c r="Z33" i="4"/>
  <c r="Z30" i="4"/>
  <c r="AB26" i="4"/>
  <c r="C20" i="3" s="1"/>
  <c r="AC26" i="4"/>
  <c r="D20" i="3" s="1"/>
  <c r="C18" i="3"/>
  <c r="D18" i="3"/>
  <c r="Z32" i="4"/>
  <c r="Z26" i="4"/>
  <c r="Y70" i="4" l="1"/>
  <c r="C13" i="3"/>
  <c r="AB70" i="4"/>
  <c r="C36" i="3"/>
  <c r="C6" i="3" l="1"/>
  <c r="D6" i="3"/>
  <c r="R3" i="4" l="1"/>
  <c r="T3" i="4" s="1"/>
  <c r="U3" i="4"/>
  <c r="R4" i="4"/>
  <c r="T4" i="4" s="1"/>
  <c r="U4" i="4"/>
  <c r="V4" i="4" s="1"/>
  <c r="R5" i="4"/>
  <c r="T5" i="4" s="1"/>
  <c r="U5" i="4"/>
  <c r="R8" i="4"/>
  <c r="T8" i="4" s="1"/>
  <c r="U8" i="4"/>
  <c r="R9" i="4"/>
  <c r="T9" i="4" s="1"/>
  <c r="U9" i="4"/>
  <c r="V9" i="4" s="1"/>
  <c r="R10" i="4"/>
  <c r="U10" i="4"/>
  <c r="R12" i="4"/>
  <c r="U12" i="4"/>
  <c r="R14" i="4"/>
  <c r="U14" i="4"/>
  <c r="R21" i="4"/>
  <c r="S21" i="4" s="1"/>
  <c r="U21" i="4"/>
  <c r="R26" i="4"/>
  <c r="U26" i="4"/>
  <c r="W26" i="4" s="1"/>
  <c r="R27" i="4"/>
  <c r="S27" i="4" s="1"/>
  <c r="U27" i="4"/>
  <c r="W27" i="4" s="1"/>
  <c r="R30" i="4"/>
  <c r="S30" i="4" s="1"/>
  <c r="U30" i="4"/>
  <c r="R32" i="4"/>
  <c r="S32" i="4" s="1"/>
  <c r="U32" i="4"/>
  <c r="W32" i="4" s="1"/>
  <c r="R33" i="4"/>
  <c r="S33" i="4" s="1"/>
  <c r="U33" i="4"/>
  <c r="R34" i="4"/>
  <c r="S34" i="4" s="1"/>
  <c r="U34" i="4"/>
  <c r="W34" i="4" s="1"/>
  <c r="R35" i="4"/>
  <c r="S35" i="4" s="1"/>
  <c r="U35" i="4"/>
  <c r="R36" i="4"/>
  <c r="S36" i="4" s="1"/>
  <c r="U36" i="4"/>
  <c r="W36" i="4" s="1"/>
  <c r="R37" i="4"/>
  <c r="S37" i="4" s="1"/>
  <c r="U37" i="4"/>
  <c r="R38" i="4"/>
  <c r="S38" i="4" s="1"/>
  <c r="U38" i="4"/>
  <c r="W38" i="4" s="1"/>
  <c r="R39" i="4"/>
  <c r="U39" i="4"/>
  <c r="R46" i="4"/>
  <c r="S46" i="4" s="1"/>
  <c r="U46" i="4"/>
  <c r="W46" i="4" s="1"/>
  <c r="R47" i="4"/>
  <c r="S47" i="4" s="1"/>
  <c r="U47" i="4"/>
  <c r="R49" i="4"/>
  <c r="S49" i="4" s="1"/>
  <c r="U49" i="4"/>
  <c r="R52" i="4"/>
  <c r="S52" i="4" s="1"/>
  <c r="U52" i="4"/>
  <c r="R53" i="4"/>
  <c r="S53" i="4" s="1"/>
  <c r="U53" i="4"/>
  <c r="V34" i="4" l="1"/>
  <c r="S4" i="4"/>
  <c r="S9" i="4"/>
  <c r="V46" i="4"/>
  <c r="V53" i="4"/>
  <c r="V38" i="4"/>
  <c r="V32" i="4"/>
  <c r="W9" i="4"/>
  <c r="W4" i="4"/>
  <c r="V49" i="4"/>
  <c r="V36" i="4"/>
  <c r="V26" i="4"/>
  <c r="W52" i="4"/>
  <c r="V52" i="4"/>
  <c r="V47" i="4"/>
  <c r="W37" i="4"/>
  <c r="V37" i="4"/>
  <c r="W33" i="4"/>
  <c r="V33" i="4"/>
  <c r="W39" i="4"/>
  <c r="W35" i="4"/>
  <c r="V35" i="4"/>
  <c r="W30" i="4"/>
  <c r="V30" i="4"/>
  <c r="T52" i="4"/>
  <c r="T39" i="4"/>
  <c r="T37" i="4"/>
  <c r="T35" i="4"/>
  <c r="T33" i="4"/>
  <c r="T30" i="4"/>
  <c r="S10" i="4"/>
  <c r="S8" i="4"/>
  <c r="S5" i="4"/>
  <c r="S3" i="4"/>
  <c r="T27" i="4"/>
  <c r="V10" i="4"/>
  <c r="V8" i="4"/>
  <c r="W8" i="4"/>
  <c r="V5" i="4"/>
  <c r="W5" i="4"/>
  <c r="V3" i="4"/>
  <c r="W3" i="4"/>
  <c r="S26" i="4"/>
  <c r="T26" i="4"/>
  <c r="T46" i="4"/>
  <c r="T38" i="4"/>
  <c r="T36" i="4"/>
  <c r="T34" i="4"/>
  <c r="T32" i="4"/>
  <c r="V21" i="4"/>
  <c r="W21" i="4"/>
  <c r="V27" i="4"/>
  <c r="T21" i="4"/>
  <c r="S70" i="4" l="1"/>
  <c r="V70" i="4"/>
  <c r="O53" i="4" l="1"/>
  <c r="O52" i="4"/>
  <c r="O49" i="4"/>
  <c r="O47" i="4"/>
  <c r="O46" i="4"/>
  <c r="O39" i="4"/>
  <c r="O38" i="4"/>
  <c r="O37" i="4"/>
  <c r="O36" i="4"/>
  <c r="O35" i="4"/>
  <c r="O34" i="4"/>
  <c r="O33" i="4"/>
  <c r="O32" i="4"/>
  <c r="O30" i="4"/>
  <c r="O27" i="4"/>
  <c r="O26" i="4"/>
  <c r="O21" i="4"/>
  <c r="O14" i="4"/>
  <c r="O12" i="4"/>
  <c r="O10" i="4"/>
  <c r="O9" i="4"/>
  <c r="O8" i="4"/>
  <c r="O5" i="4"/>
  <c r="O4" i="4"/>
  <c r="O3" i="4"/>
  <c r="L53" i="4"/>
  <c r="L52" i="4"/>
  <c r="N52" i="4" s="1"/>
  <c r="L49" i="4"/>
  <c r="L47" i="4"/>
  <c r="M47" i="4" s="1"/>
  <c r="L46" i="4"/>
  <c r="M46" i="4" s="1"/>
  <c r="L39" i="4"/>
  <c r="L38" i="4"/>
  <c r="L37" i="4"/>
  <c r="N37" i="4" s="1"/>
  <c r="L36" i="4"/>
  <c r="L35" i="4"/>
  <c r="N35" i="4" s="1"/>
  <c r="L34" i="4"/>
  <c r="N34" i="4" s="1"/>
  <c r="L33" i="4"/>
  <c r="M33" i="4" s="1"/>
  <c r="L32" i="4"/>
  <c r="N32" i="4" s="1"/>
  <c r="L30" i="4"/>
  <c r="M30" i="4" s="1"/>
  <c r="L27" i="4"/>
  <c r="N27" i="4" s="1"/>
  <c r="L26" i="4"/>
  <c r="N26" i="4" s="1"/>
  <c r="L21" i="4"/>
  <c r="M21" i="4" s="1"/>
  <c r="L14" i="4"/>
  <c r="L12" i="4"/>
  <c r="L10" i="4"/>
  <c r="M10" i="4" s="1"/>
  <c r="L9" i="4"/>
  <c r="N9" i="4" s="1"/>
  <c r="L8" i="4"/>
  <c r="N8" i="4" s="1"/>
  <c r="L5" i="4"/>
  <c r="M5" i="4" s="1"/>
  <c r="L4" i="4"/>
  <c r="N4" i="4" s="1"/>
  <c r="L3" i="4"/>
  <c r="N3" i="4" s="1"/>
  <c r="P21" i="4" l="1"/>
  <c r="Q39" i="4"/>
  <c r="P46" i="4"/>
  <c r="Q26" i="4"/>
  <c r="P34" i="4"/>
  <c r="Q38" i="4"/>
  <c r="Q4" i="4"/>
  <c r="Q9" i="4"/>
  <c r="Q32" i="4"/>
  <c r="Q36" i="4"/>
  <c r="P47" i="4"/>
  <c r="Q5" i="4"/>
  <c r="P30" i="4"/>
  <c r="P33" i="4"/>
  <c r="N30" i="4"/>
  <c r="N21" i="4"/>
  <c r="Q33" i="4"/>
  <c r="Q21" i="4"/>
  <c r="Q30" i="4"/>
  <c r="Q34" i="4"/>
  <c r="Q46" i="4"/>
  <c r="N33" i="4"/>
  <c r="M4" i="4"/>
  <c r="P9" i="4"/>
  <c r="M26" i="4"/>
  <c r="M32" i="4"/>
  <c r="M34" i="4"/>
  <c r="P5" i="4"/>
  <c r="P26" i="4"/>
  <c r="P32" i="4"/>
  <c r="P36" i="4"/>
  <c r="P38" i="4"/>
  <c r="P53" i="4"/>
  <c r="M9" i="4"/>
  <c r="P10" i="4"/>
  <c r="P4" i="4"/>
  <c r="N38" i="4"/>
  <c r="M38" i="4"/>
  <c r="M53" i="4"/>
  <c r="Q3" i="4"/>
  <c r="P3" i="4"/>
  <c r="N5" i="4"/>
  <c r="Q8" i="4"/>
  <c r="P8" i="4"/>
  <c r="N36" i="4"/>
  <c r="M36" i="4"/>
  <c r="N39" i="4"/>
  <c r="N46" i="4"/>
  <c r="Q27" i="4"/>
  <c r="P27" i="4"/>
  <c r="Q35" i="4"/>
  <c r="P35" i="4"/>
  <c r="Q37" i="4"/>
  <c r="P37" i="4"/>
  <c r="P49" i="4"/>
  <c r="Q52" i="4"/>
  <c r="P52" i="4"/>
  <c r="M3" i="4"/>
  <c r="M8" i="4"/>
  <c r="M27" i="4"/>
  <c r="M35" i="4"/>
  <c r="M37" i="4"/>
  <c r="M49" i="4"/>
  <c r="M52" i="4"/>
  <c r="I53" i="4"/>
  <c r="I52" i="4"/>
  <c r="I49" i="4"/>
  <c r="I47" i="4"/>
  <c r="I46" i="4"/>
  <c r="J46" i="4" s="1"/>
  <c r="I39" i="4"/>
  <c r="K39" i="4" s="1"/>
  <c r="I38" i="4"/>
  <c r="K38" i="4" s="1"/>
  <c r="I37" i="4"/>
  <c r="I36" i="4"/>
  <c r="K36" i="4" s="1"/>
  <c r="I35" i="4"/>
  <c r="I34" i="4"/>
  <c r="K34" i="4" s="1"/>
  <c r="I33" i="4"/>
  <c r="J33" i="4" s="1"/>
  <c r="I32" i="4"/>
  <c r="K32" i="4" s="1"/>
  <c r="I30" i="4"/>
  <c r="J30" i="4" s="1"/>
  <c r="I27" i="4"/>
  <c r="I26" i="4"/>
  <c r="K26" i="4" s="1"/>
  <c r="I21" i="4"/>
  <c r="J21" i="4" s="1"/>
  <c r="I14" i="4"/>
  <c r="I12" i="4"/>
  <c r="I10" i="4"/>
  <c r="J10" i="4" s="1"/>
  <c r="I9" i="4"/>
  <c r="K9" i="4" s="1"/>
  <c r="I8" i="4"/>
  <c r="I5" i="4"/>
  <c r="I4" i="4"/>
  <c r="M70" i="4" l="1"/>
  <c r="P70" i="4"/>
  <c r="J5" i="4"/>
  <c r="K4" i="4"/>
  <c r="K46" i="4"/>
  <c r="K30" i="4"/>
  <c r="K5" i="4"/>
  <c r="J9" i="4"/>
  <c r="K33" i="4"/>
  <c r="K21" i="4"/>
  <c r="J32" i="4"/>
  <c r="J36" i="4"/>
  <c r="J38" i="4"/>
  <c r="J53" i="4"/>
  <c r="J4" i="4"/>
  <c r="J26" i="4"/>
  <c r="J34" i="4"/>
  <c r="J47" i="4"/>
  <c r="K3" i="4"/>
  <c r="K8" i="4"/>
  <c r="J8" i="4"/>
  <c r="K27" i="4"/>
  <c r="J27" i="4"/>
  <c r="K35" i="4"/>
  <c r="J35" i="4"/>
  <c r="K37" i="4"/>
  <c r="J37" i="4"/>
  <c r="J49" i="4"/>
  <c r="K52" i="4"/>
  <c r="J52" i="4"/>
  <c r="J70" i="4" l="1"/>
  <c r="N12" i="4" l="1"/>
  <c r="DC12" i="4" l="1"/>
  <c r="K12" i="4"/>
  <c r="CZ12" i="4"/>
  <c r="BG12" i="4"/>
  <c r="BD12" i="4"/>
  <c r="DO12" i="4"/>
  <c r="CE12" i="4"/>
  <c r="AI12" i="4"/>
  <c r="DL12" i="4"/>
  <c r="CB12" i="4"/>
  <c r="AF12" i="4"/>
  <c r="CQ12" i="4"/>
  <c r="BS12" i="4"/>
  <c r="AU12" i="4"/>
  <c r="W12" i="4"/>
  <c r="CN12" i="4"/>
  <c r="BP12" i="4"/>
  <c r="AR12" i="4"/>
  <c r="T12" i="4"/>
  <c r="DU12" i="4"/>
  <c r="DI12" i="4"/>
  <c r="CW12" i="4"/>
  <c r="CK12" i="4"/>
  <c r="BY12" i="4"/>
  <c r="BM12" i="4"/>
  <c r="BA12" i="4"/>
  <c r="AO12" i="4"/>
  <c r="AC12" i="4"/>
  <c r="Q12" i="4"/>
  <c r="DR12" i="4"/>
  <c r="DF12" i="4"/>
  <c r="CT12" i="4"/>
  <c r="CH12" i="4"/>
  <c r="BV12" i="4"/>
  <c r="BJ12" i="4"/>
  <c r="AX12" i="4"/>
  <c r="AL12" i="4"/>
  <c r="Z12" i="4"/>
  <c r="AE39" i="4" l="1"/>
  <c r="AH39" i="4"/>
  <c r="DB39" i="4"/>
  <c r="J40" i="4"/>
  <c r="M40" i="4"/>
  <c r="P40" i="4"/>
  <c r="S40" i="4"/>
  <c r="V40" i="4"/>
  <c r="Y40" i="4"/>
  <c r="Z40" i="4"/>
  <c r="AB40" i="4"/>
  <c r="AE40" i="4"/>
  <c r="AF40" i="4"/>
  <c r="F31" i="3" s="1"/>
  <c r="AH40" i="4"/>
  <c r="AK40" i="4"/>
  <c r="AN40" i="4"/>
  <c r="AQ40" i="4"/>
  <c r="AT40" i="4"/>
  <c r="AW40" i="4"/>
  <c r="AX40" i="4"/>
  <c r="R31" i="3" s="1"/>
  <c r="AZ40" i="4"/>
  <c r="BC40" i="4"/>
  <c r="BD40" i="4"/>
  <c r="V31" i="3" s="1"/>
  <c r="BF40" i="4"/>
  <c r="BI40" i="4"/>
  <c r="BL40" i="4"/>
  <c r="BO40" i="4"/>
  <c r="BR40" i="4"/>
  <c r="BU40" i="4"/>
  <c r="BV40" i="4"/>
  <c r="AH31" i="3" s="1"/>
  <c r="BX40" i="4"/>
  <c r="CA40" i="4"/>
  <c r="CB40" i="4"/>
  <c r="AL31" i="3" s="1"/>
  <c r="CD40" i="4"/>
  <c r="CG40" i="4"/>
  <c r="CJ40" i="4"/>
  <c r="CM40" i="4"/>
  <c r="CP40" i="4"/>
  <c r="CS40" i="4"/>
  <c r="CT40" i="4"/>
  <c r="AX31" i="3" s="1"/>
  <c r="CV40" i="4"/>
  <c r="CY40" i="4"/>
  <c r="CZ40" i="4"/>
  <c r="BB31" i="3" s="1"/>
  <c r="DB40" i="4"/>
  <c r="DE40" i="4"/>
  <c r="DH40" i="4"/>
  <c r="DK40" i="4"/>
  <c r="DN40" i="4"/>
  <c r="DQ40" i="4"/>
  <c r="DR40" i="4"/>
  <c r="BN31" i="3" s="1"/>
  <c r="DT40" i="4"/>
  <c r="J41" i="4"/>
  <c r="M41" i="4"/>
  <c r="P41" i="4"/>
  <c r="S41" i="4"/>
  <c r="V41" i="4"/>
  <c r="Y41" i="4"/>
  <c r="AB41" i="4"/>
  <c r="AE41" i="4"/>
  <c r="AH41" i="4"/>
  <c r="AK41" i="4"/>
  <c r="AN41" i="4"/>
  <c r="AQ41" i="4"/>
  <c r="AT41" i="4"/>
  <c r="AW41" i="4"/>
  <c r="AZ41" i="4"/>
  <c r="BC41" i="4"/>
  <c r="BF41" i="4"/>
  <c r="BI41" i="4"/>
  <c r="BL41" i="4"/>
  <c r="BO41" i="4"/>
  <c r="BR41" i="4"/>
  <c r="BU41" i="4"/>
  <c r="BX41" i="4"/>
  <c r="CA41" i="4"/>
  <c r="CD41" i="4"/>
  <c r="CG41" i="4"/>
  <c r="CJ41" i="4"/>
  <c r="CM41" i="4"/>
  <c r="CP41" i="4"/>
  <c r="CS41" i="4"/>
  <c r="CV41" i="4"/>
  <c r="CY41" i="4"/>
  <c r="DB41" i="4"/>
  <c r="DE41" i="4"/>
  <c r="DH41" i="4"/>
  <c r="DK41" i="4"/>
  <c r="DN41" i="4"/>
  <c r="DQ41" i="4"/>
  <c r="DT41" i="4"/>
  <c r="J42" i="4"/>
  <c r="M42" i="4"/>
  <c r="P42" i="4"/>
  <c r="S42" i="4"/>
  <c r="V42" i="4"/>
  <c r="Y42" i="4"/>
  <c r="AB42" i="4"/>
  <c r="AE42" i="4"/>
  <c r="AH42" i="4"/>
  <c r="AK42" i="4"/>
  <c r="AN42" i="4"/>
  <c r="AQ42" i="4"/>
  <c r="AT42" i="4"/>
  <c r="AW42" i="4"/>
  <c r="AZ42" i="4"/>
  <c r="BC42" i="4"/>
  <c r="BF42" i="4"/>
  <c r="BI42" i="4"/>
  <c r="BL42" i="4"/>
  <c r="BO42" i="4"/>
  <c r="BR42" i="4"/>
  <c r="BU42" i="4"/>
  <c r="BX42" i="4"/>
  <c r="CA42" i="4"/>
  <c r="CD42" i="4"/>
  <c r="CG42" i="4"/>
  <c r="CJ42" i="4"/>
  <c r="CM42" i="4"/>
  <c r="CP42" i="4"/>
  <c r="CS42" i="4"/>
  <c r="CV42" i="4"/>
  <c r="CY42" i="4"/>
  <c r="DB42" i="4"/>
  <c r="DE42" i="4"/>
  <c r="DH42" i="4"/>
  <c r="DK42" i="4"/>
  <c r="DN42" i="4"/>
  <c r="DQ42" i="4"/>
  <c r="DT42" i="4"/>
  <c r="J43" i="4"/>
  <c r="M43" i="4"/>
  <c r="P43" i="4"/>
  <c r="S43" i="4"/>
  <c r="V43" i="4"/>
  <c r="Y43" i="4"/>
  <c r="AB43" i="4"/>
  <c r="AE43" i="4"/>
  <c r="AH43" i="4"/>
  <c r="AK43" i="4"/>
  <c r="AN43" i="4"/>
  <c r="AQ43" i="4"/>
  <c r="AT43" i="4"/>
  <c r="AW43" i="4"/>
  <c r="AZ43" i="4"/>
  <c r="BC43" i="4"/>
  <c r="BF43" i="4"/>
  <c r="BI43" i="4"/>
  <c r="BL43" i="4"/>
  <c r="BO43" i="4"/>
  <c r="BR43" i="4"/>
  <c r="BU43" i="4"/>
  <c r="BX43" i="4"/>
  <c r="CA43" i="4"/>
  <c r="CD43" i="4"/>
  <c r="CG43" i="4"/>
  <c r="CJ43" i="4"/>
  <c r="CM43" i="4"/>
  <c r="CP43" i="4"/>
  <c r="CS43" i="4"/>
  <c r="CV43" i="4"/>
  <c r="CY43" i="4"/>
  <c r="DB43" i="4"/>
  <c r="DE43" i="4"/>
  <c r="DH43" i="4"/>
  <c r="DK43" i="4"/>
  <c r="DN43" i="4"/>
  <c r="DQ43" i="4"/>
  <c r="DT43" i="4"/>
  <c r="J44" i="4"/>
  <c r="M44" i="4"/>
  <c r="P44" i="4"/>
  <c r="S44" i="4"/>
  <c r="V44" i="4"/>
  <c r="Y44" i="4"/>
  <c r="AB44" i="4"/>
  <c r="AE44" i="4"/>
  <c r="AH44" i="4"/>
  <c r="AK44" i="4"/>
  <c r="AN44" i="4"/>
  <c r="AQ44" i="4"/>
  <c r="AT44" i="4"/>
  <c r="AW44" i="4"/>
  <c r="AZ44" i="4"/>
  <c r="BC44" i="4"/>
  <c r="BF44" i="4"/>
  <c r="BI44" i="4"/>
  <c r="BL44" i="4"/>
  <c r="BO44" i="4"/>
  <c r="BR44" i="4"/>
  <c r="BU44" i="4"/>
  <c r="BX44" i="4"/>
  <c r="CA44" i="4"/>
  <c r="CD44" i="4"/>
  <c r="CG44" i="4"/>
  <c r="CJ44" i="4"/>
  <c r="CM44" i="4"/>
  <c r="CP44" i="4"/>
  <c r="CS44" i="4"/>
  <c r="CV44" i="4"/>
  <c r="CY44" i="4"/>
  <c r="DB44" i="4"/>
  <c r="DE44" i="4"/>
  <c r="DH44" i="4"/>
  <c r="DK44" i="4"/>
  <c r="DN44" i="4"/>
  <c r="DQ44" i="4"/>
  <c r="DT44" i="4"/>
  <c r="J45" i="4"/>
  <c r="M45" i="4"/>
  <c r="P45" i="4"/>
  <c r="S45" i="4"/>
  <c r="V45" i="4"/>
  <c r="Y45" i="4"/>
  <c r="AB45" i="4"/>
  <c r="AE45" i="4"/>
  <c r="AH45" i="4"/>
  <c r="AK45" i="4"/>
  <c r="AN45" i="4"/>
  <c r="AQ45" i="4"/>
  <c r="AT45" i="4"/>
  <c r="AW45" i="4"/>
  <c r="AZ45" i="4"/>
  <c r="BC45" i="4"/>
  <c r="BF45" i="4"/>
  <c r="BI45" i="4"/>
  <c r="BL45" i="4"/>
  <c r="BO45" i="4"/>
  <c r="BR45" i="4"/>
  <c r="BU45" i="4"/>
  <c r="BX45" i="4"/>
  <c r="CA45" i="4"/>
  <c r="CD45" i="4"/>
  <c r="CG45" i="4"/>
  <c r="CJ45" i="4"/>
  <c r="CM45" i="4"/>
  <c r="CP45" i="4"/>
  <c r="CS45" i="4"/>
  <c r="CV45" i="4"/>
  <c r="CY45" i="4"/>
  <c r="DB45" i="4"/>
  <c r="DE45" i="4"/>
  <c r="DH45" i="4"/>
  <c r="DK45" i="4"/>
  <c r="DN45" i="4"/>
  <c r="DQ45" i="4"/>
  <c r="DT45" i="4"/>
  <c r="CY39" i="4" l="1"/>
  <c r="CD39" i="4"/>
  <c r="AM31" i="3" s="1"/>
  <c r="BC39" i="4"/>
  <c r="U31" i="3" s="1"/>
  <c r="BF39" i="4"/>
  <c r="J39" i="4"/>
  <c r="CA39" i="4"/>
  <c r="G31" i="3"/>
  <c r="BC31" i="3"/>
  <c r="K40" i="4"/>
  <c r="Q40" i="4"/>
  <c r="W40" i="4"/>
  <c r="AC40" i="4"/>
  <c r="D31" i="3" s="1"/>
  <c r="AI40" i="4"/>
  <c r="H31" i="3" s="1"/>
  <c r="AO40" i="4"/>
  <c r="L31" i="3" s="1"/>
  <c r="AU40" i="4"/>
  <c r="P31" i="3" s="1"/>
  <c r="BA40" i="4"/>
  <c r="T31" i="3" s="1"/>
  <c r="BG40" i="4"/>
  <c r="X31" i="3" s="1"/>
  <c r="BM40" i="4"/>
  <c r="AB31" i="3" s="1"/>
  <c r="BS40" i="4"/>
  <c r="AF31" i="3" s="1"/>
  <c r="BY40" i="4"/>
  <c r="AJ31" i="3" s="1"/>
  <c r="CE40" i="4"/>
  <c r="AN31" i="3" s="1"/>
  <c r="CK40" i="4"/>
  <c r="AR31" i="3" s="1"/>
  <c r="CQ40" i="4"/>
  <c r="AV31" i="3" s="1"/>
  <c r="CW40" i="4"/>
  <c r="AZ31" i="3" s="1"/>
  <c r="DC40" i="4"/>
  <c r="BD31" i="3" s="1"/>
  <c r="DI40" i="4"/>
  <c r="BH31" i="3" s="1"/>
  <c r="DO40" i="4"/>
  <c r="BL31" i="3" s="1"/>
  <c r="DU40" i="4"/>
  <c r="BP31" i="3" s="1"/>
  <c r="M39" i="4"/>
  <c r="Y39" i="4"/>
  <c r="AK39" i="4"/>
  <c r="AW39" i="4"/>
  <c r="BI39" i="4"/>
  <c r="BU39" i="4"/>
  <c r="CG39" i="4"/>
  <c r="CS39" i="4"/>
  <c r="DE39" i="4"/>
  <c r="DQ39" i="4"/>
  <c r="P39" i="4"/>
  <c r="AB39" i="4"/>
  <c r="AN39" i="4"/>
  <c r="AZ39" i="4"/>
  <c r="BL39" i="4"/>
  <c r="BX39" i="4"/>
  <c r="CJ39" i="4"/>
  <c r="CV39" i="4"/>
  <c r="DH39" i="4"/>
  <c r="DT39" i="4"/>
  <c r="DF40" i="4"/>
  <c r="BF31" i="3" s="1"/>
  <c r="CH40" i="4"/>
  <c r="AP31" i="3" s="1"/>
  <c r="BJ40" i="4"/>
  <c r="Z31" i="3" s="1"/>
  <c r="AL40" i="4"/>
  <c r="J31" i="3" s="1"/>
  <c r="N40" i="4"/>
  <c r="DN39" i="4"/>
  <c r="CP39" i="4"/>
  <c r="BR39" i="4"/>
  <c r="AT39" i="4"/>
  <c r="V39" i="4"/>
  <c r="E31" i="3"/>
  <c r="DL40" i="4"/>
  <c r="BJ31" i="3" s="1"/>
  <c r="CN40" i="4"/>
  <c r="AT31" i="3" s="1"/>
  <c r="BP40" i="4"/>
  <c r="AD31" i="3" s="1"/>
  <c r="AR40" i="4"/>
  <c r="N31" i="3" s="1"/>
  <c r="T40" i="4"/>
  <c r="DK39" i="4"/>
  <c r="CM39" i="4"/>
  <c r="BO39" i="4"/>
  <c r="AQ39" i="4"/>
  <c r="S39" i="4"/>
  <c r="BA31" i="3" l="1"/>
  <c r="W31" i="3"/>
  <c r="AK31" i="3"/>
  <c r="AU31" i="3"/>
  <c r="AS31" i="3"/>
  <c r="BK31" i="3"/>
  <c r="AC31" i="3"/>
  <c r="BG31" i="3"/>
  <c r="AA31" i="3"/>
  <c r="AO31" i="3"/>
  <c r="I31" i="3"/>
  <c r="BI31" i="3"/>
  <c r="AQ31" i="3"/>
  <c r="K31" i="3"/>
  <c r="BE31" i="3"/>
  <c r="Y31" i="3"/>
  <c r="AY31" i="3"/>
  <c r="S31" i="3"/>
  <c r="BM31" i="3"/>
  <c r="AG31" i="3"/>
  <c r="O31" i="3"/>
  <c r="M31" i="3"/>
  <c r="AE31" i="3"/>
  <c r="BO31" i="3"/>
  <c r="AI31" i="3"/>
  <c r="C31" i="3"/>
  <c r="AW31" i="3"/>
  <c r="Q31" i="3"/>
  <c r="J57" i="4" l="1"/>
  <c r="M57" i="4"/>
  <c r="P57" i="4"/>
  <c r="S57" i="4"/>
  <c r="V57" i="4"/>
  <c r="Y57" i="4"/>
  <c r="AB57" i="4"/>
  <c r="AE57" i="4"/>
  <c r="AH57" i="4"/>
  <c r="AK57" i="4"/>
  <c r="AN57" i="4"/>
  <c r="AQ57" i="4"/>
  <c r="M37" i="3" s="1"/>
  <c r="AT57" i="4"/>
  <c r="AW57" i="4"/>
  <c r="AZ57" i="4"/>
  <c r="BC57" i="4"/>
  <c r="U37" i="3" s="1"/>
  <c r="BF57" i="4"/>
  <c r="BI57" i="4"/>
  <c r="Y37" i="3" s="1"/>
  <c r="BL57" i="4"/>
  <c r="BO57" i="4"/>
  <c r="AC37" i="3" s="1"/>
  <c r="BR57" i="4"/>
  <c r="BU57" i="4"/>
  <c r="BX57" i="4"/>
  <c r="CA57" i="4"/>
  <c r="AK37" i="3" s="1"/>
  <c r="CD57" i="4"/>
  <c r="CG57" i="4"/>
  <c r="AO37" i="3" s="1"/>
  <c r="CJ57" i="4"/>
  <c r="CM57" i="4"/>
  <c r="AS37" i="3" s="1"/>
  <c r="CP57" i="4"/>
  <c r="CS57" i="4"/>
  <c r="AW37" i="3" s="1"/>
  <c r="CV57" i="4"/>
  <c r="CY57" i="4"/>
  <c r="BA37" i="3" s="1"/>
  <c r="DB57" i="4"/>
  <c r="DE57" i="4"/>
  <c r="BE37" i="3" s="1"/>
  <c r="DH57" i="4"/>
  <c r="DK57" i="4"/>
  <c r="BI37" i="3" s="1"/>
  <c r="DN57" i="4"/>
  <c r="DQ57" i="4"/>
  <c r="BM37" i="3" s="1"/>
  <c r="DT57" i="4"/>
  <c r="J58" i="4"/>
  <c r="M58" i="4"/>
  <c r="P58" i="4"/>
  <c r="S58" i="4"/>
  <c r="V58" i="4"/>
  <c r="Y58" i="4"/>
  <c r="AB58" i="4"/>
  <c r="AE58" i="4"/>
  <c r="AH58" i="4"/>
  <c r="G37" i="3" s="1"/>
  <c r="AK58" i="4"/>
  <c r="AN58" i="4"/>
  <c r="AQ58" i="4"/>
  <c r="AT58" i="4"/>
  <c r="O37" i="3" s="1"/>
  <c r="AW58" i="4"/>
  <c r="AZ58" i="4"/>
  <c r="BC58" i="4"/>
  <c r="BF58" i="4"/>
  <c r="BI58" i="4"/>
  <c r="BL58" i="4"/>
  <c r="BO58" i="4"/>
  <c r="BR58" i="4"/>
  <c r="BU58" i="4"/>
  <c r="BX58" i="4"/>
  <c r="CA58" i="4"/>
  <c r="CD58" i="4"/>
  <c r="CG58" i="4"/>
  <c r="CJ58" i="4"/>
  <c r="CM58" i="4"/>
  <c r="CP58" i="4"/>
  <c r="CS58" i="4"/>
  <c r="CV58" i="4"/>
  <c r="CY58" i="4"/>
  <c r="DB58" i="4"/>
  <c r="BC37" i="3" s="1"/>
  <c r="DE58" i="4"/>
  <c r="DH58" i="4"/>
  <c r="DK58" i="4"/>
  <c r="DN58" i="4"/>
  <c r="BK37" i="3" s="1"/>
  <c r="DQ58" i="4"/>
  <c r="DT58" i="4"/>
  <c r="C37" i="3"/>
  <c r="E37" i="3"/>
  <c r="I37" i="3"/>
  <c r="Q37" i="3"/>
  <c r="AE37" i="3"/>
  <c r="AG37" i="3"/>
  <c r="W37" i="3" l="1"/>
  <c r="AU37" i="3"/>
  <c r="BO37" i="3"/>
  <c r="BG37" i="3"/>
  <c r="AQ37" i="3"/>
  <c r="AI37" i="3"/>
  <c r="K37" i="3"/>
  <c r="S37" i="3"/>
  <c r="AA37" i="3"/>
  <c r="AY37" i="3"/>
  <c r="AM37" i="3"/>
  <c r="K57" i="4"/>
  <c r="N57" i="4"/>
  <c r="Q57" i="4"/>
  <c r="T57" i="4"/>
  <c r="W57" i="4"/>
  <c r="Z57" i="4"/>
  <c r="AC57" i="4"/>
  <c r="AF57" i="4"/>
  <c r="AI57" i="4"/>
  <c r="AL57" i="4"/>
  <c r="AO57" i="4"/>
  <c r="AR57" i="4"/>
  <c r="AU57" i="4"/>
  <c r="AX57" i="4"/>
  <c r="BA57" i="4"/>
  <c r="BD57" i="4"/>
  <c r="BG57" i="4"/>
  <c r="BJ57" i="4"/>
  <c r="BM57" i="4"/>
  <c r="BP57" i="4"/>
  <c r="BS57" i="4"/>
  <c r="BV57" i="4"/>
  <c r="AH37" i="3" s="1"/>
  <c r="BY57" i="4"/>
  <c r="CB57" i="4"/>
  <c r="CE57" i="4"/>
  <c r="CH57" i="4"/>
  <c r="AP37" i="3" s="1"/>
  <c r="CK57" i="4"/>
  <c r="CN57" i="4"/>
  <c r="CQ57" i="4"/>
  <c r="CT57" i="4"/>
  <c r="AX37" i="3" s="1"/>
  <c r="CW57" i="4"/>
  <c r="CZ57" i="4"/>
  <c r="DC57" i="4"/>
  <c r="DF57" i="4"/>
  <c r="BF37" i="3" s="1"/>
  <c r="DI57" i="4"/>
  <c r="DL57" i="4"/>
  <c r="DO57" i="4"/>
  <c r="DR57" i="4"/>
  <c r="DU57" i="4"/>
  <c r="K58" i="4"/>
  <c r="T58" i="4"/>
  <c r="Z58" i="4"/>
  <c r="AC58" i="4"/>
  <c r="AF58" i="4"/>
  <c r="F37" i="3" s="1"/>
  <c r="AI58" i="4"/>
  <c r="H37" i="3" s="1"/>
  <c r="AL58" i="4"/>
  <c r="AO58" i="4"/>
  <c r="AR58" i="4"/>
  <c r="N37" i="3" s="1"/>
  <c r="AU58" i="4"/>
  <c r="AX58" i="4"/>
  <c r="BA58" i="4"/>
  <c r="T37" i="3" s="1"/>
  <c r="BD58" i="4"/>
  <c r="V37" i="3" s="1"/>
  <c r="BG58" i="4"/>
  <c r="BJ58" i="4"/>
  <c r="BM58" i="4"/>
  <c r="BP58" i="4"/>
  <c r="AD37" i="3" s="1"/>
  <c r="BS58" i="4"/>
  <c r="AF37" i="3" s="1"/>
  <c r="BV58" i="4"/>
  <c r="BY58" i="4"/>
  <c r="CB58" i="4"/>
  <c r="AL37" i="3" s="1"/>
  <c r="CE58" i="4"/>
  <c r="CH58" i="4"/>
  <c r="CK58" i="4"/>
  <c r="AR37" i="3" s="1"/>
  <c r="CN58" i="4"/>
  <c r="AT37" i="3" s="1"/>
  <c r="CQ58" i="4"/>
  <c r="CT58" i="4"/>
  <c r="CW58" i="4"/>
  <c r="CZ58" i="4"/>
  <c r="BB37" i="3" s="1"/>
  <c r="DC58" i="4"/>
  <c r="DF58" i="4"/>
  <c r="DI58" i="4"/>
  <c r="BH37" i="3" s="1"/>
  <c r="DL58" i="4"/>
  <c r="DO58" i="4"/>
  <c r="DR58" i="4"/>
  <c r="DU58" i="4"/>
  <c r="D37" i="3"/>
  <c r="AJ37" i="3"/>
  <c r="BJ37" i="3"/>
  <c r="R37" i="3" l="1"/>
  <c r="AZ37" i="3"/>
  <c r="BP37" i="3"/>
  <c r="AB37" i="3"/>
  <c r="L37" i="3"/>
  <c r="BN37" i="3"/>
  <c r="Z37" i="3"/>
  <c r="J37" i="3"/>
  <c r="BL37" i="3"/>
  <c r="BD37" i="3"/>
  <c r="AV37" i="3"/>
  <c r="AN37" i="3"/>
  <c r="X37" i="3"/>
  <c r="P37" i="3"/>
  <c r="Q58" i="4"/>
  <c r="N58" i="4"/>
  <c r="W58" i="4"/>
  <c r="AF51" i="4" l="1"/>
  <c r="DR51" i="4"/>
  <c r="DL51" i="4"/>
  <c r="BG51" i="4"/>
  <c r="CE51" i="4"/>
  <c r="CN51" i="4"/>
  <c r="BA51" i="4"/>
  <c r="AU51" i="4"/>
  <c r="W51" i="4"/>
  <c r="AX51" i="4"/>
  <c r="Q51" i="4"/>
  <c r="BD51" i="4"/>
  <c r="DF51" i="4"/>
  <c r="Z51" i="4"/>
  <c r="AO51" i="4"/>
  <c r="AI51" i="4"/>
  <c r="CZ51" i="4"/>
  <c r="DC51" i="4"/>
  <c r="AL51" i="4"/>
  <c r="DU51" i="4"/>
  <c r="BP51" i="4"/>
  <c r="T51" i="4" l="1"/>
  <c r="CQ51" i="4"/>
  <c r="BY51" i="4"/>
  <c r="K51" i="4"/>
  <c r="DI51" i="4"/>
  <c r="AR51" i="4"/>
  <c r="DO51" i="4"/>
  <c r="CB51" i="4"/>
  <c r="N51" i="4"/>
  <c r="CK51" i="4"/>
  <c r="BJ51" i="4"/>
  <c r="CH51" i="4"/>
  <c r="CT51" i="4"/>
  <c r="BV51" i="4"/>
  <c r="BM51" i="4"/>
  <c r="CW51" i="4"/>
  <c r="AC51" i="4"/>
  <c r="BS51" i="4"/>
  <c r="K49" i="4"/>
  <c r="N49" i="4"/>
  <c r="Q49" i="4"/>
  <c r="T49" i="4"/>
  <c r="W49" i="4"/>
  <c r="Z49" i="4"/>
  <c r="AC49" i="4"/>
  <c r="AF49" i="4"/>
  <c r="AI49" i="4"/>
  <c r="H34" i="3" s="1"/>
  <c r="AL49" i="4"/>
  <c r="AO49" i="4"/>
  <c r="L34" i="3" s="1"/>
  <c r="AR49" i="4"/>
  <c r="AU49" i="4"/>
  <c r="P34" i="3" s="1"/>
  <c r="AX49" i="4"/>
  <c r="BA49" i="4"/>
  <c r="T34" i="3" s="1"/>
  <c r="BD49" i="4"/>
  <c r="BG49" i="4"/>
  <c r="X34" i="3" s="1"/>
  <c r="BJ49" i="4"/>
  <c r="BM49" i="4"/>
  <c r="BP49" i="4"/>
  <c r="BS49" i="4"/>
  <c r="AF34" i="3" s="1"/>
  <c r="BV49" i="4"/>
  <c r="BY49" i="4"/>
  <c r="AJ34" i="3" s="1"/>
  <c r="CB49" i="4"/>
  <c r="AL34" i="3" s="1"/>
  <c r="CE49" i="4"/>
  <c r="AN34" i="3" s="1"/>
  <c r="CH49" i="4"/>
  <c r="CK49" i="4"/>
  <c r="CN49" i="4"/>
  <c r="CQ49" i="4"/>
  <c r="AV34" i="3" s="1"/>
  <c r="CT49" i="4"/>
  <c r="CW49" i="4"/>
  <c r="CZ49" i="4"/>
  <c r="DC49" i="4"/>
  <c r="BD34" i="3" s="1"/>
  <c r="DF49" i="4"/>
  <c r="DI49" i="4"/>
  <c r="BH34" i="3" s="1"/>
  <c r="DL49" i="4"/>
  <c r="DO49" i="4"/>
  <c r="BL34" i="3" s="1"/>
  <c r="DR49" i="4"/>
  <c r="DU49" i="4"/>
  <c r="BP34" i="3" s="1"/>
  <c r="K50" i="4"/>
  <c r="N50" i="4"/>
  <c r="Q50" i="4"/>
  <c r="T50" i="4"/>
  <c r="W50" i="4"/>
  <c r="Z50" i="4"/>
  <c r="AC50" i="4"/>
  <c r="AF50" i="4"/>
  <c r="AI50" i="4"/>
  <c r="AL50" i="4"/>
  <c r="J34" i="3" s="1"/>
  <c r="AO50" i="4"/>
  <c r="AR50" i="4"/>
  <c r="AU50" i="4"/>
  <c r="AX50" i="4"/>
  <c r="R34" i="3" s="1"/>
  <c r="BA50" i="4"/>
  <c r="BD50" i="4"/>
  <c r="BG50" i="4"/>
  <c r="BJ50" i="4"/>
  <c r="Z34" i="3" s="1"/>
  <c r="BM50" i="4"/>
  <c r="BP50" i="4"/>
  <c r="BS50" i="4"/>
  <c r="BV50" i="4"/>
  <c r="AH34" i="3" s="1"/>
  <c r="BY50" i="4"/>
  <c r="CB50" i="4"/>
  <c r="CE50" i="4"/>
  <c r="CH50" i="4"/>
  <c r="AP34" i="3" s="1"/>
  <c r="CK50" i="4"/>
  <c r="CN50" i="4"/>
  <c r="CQ50" i="4"/>
  <c r="CT50" i="4"/>
  <c r="AX34" i="3" s="1"/>
  <c r="CW50" i="4"/>
  <c r="CZ50" i="4"/>
  <c r="DC50" i="4"/>
  <c r="DF50" i="4"/>
  <c r="BF34" i="3" s="1"/>
  <c r="DI50" i="4"/>
  <c r="DL50" i="4"/>
  <c r="DO50" i="4"/>
  <c r="DR50" i="4"/>
  <c r="BN34" i="3" s="1"/>
  <c r="DU50" i="4"/>
  <c r="D34" i="3"/>
  <c r="F34" i="3"/>
  <c r="N34" i="3"/>
  <c r="V34" i="3"/>
  <c r="AB34" i="3"/>
  <c r="AD34" i="3"/>
  <c r="AR34" i="3"/>
  <c r="AT34" i="3"/>
  <c r="AZ34" i="3"/>
  <c r="BB34" i="3"/>
  <c r="BJ34" i="3"/>
  <c r="K47" i="4"/>
  <c r="N47" i="4"/>
  <c r="Q47" i="4"/>
  <c r="T47" i="4"/>
  <c r="W47" i="4"/>
  <c r="Z47" i="4"/>
  <c r="AC47" i="4"/>
  <c r="AF47" i="4"/>
  <c r="AI47" i="4"/>
  <c r="AL47" i="4"/>
  <c r="J33" i="3" s="1"/>
  <c r="AO47" i="4"/>
  <c r="AR47" i="4"/>
  <c r="N33" i="3" s="1"/>
  <c r="AU47" i="4"/>
  <c r="AX47" i="4"/>
  <c r="BA47" i="4"/>
  <c r="BD47" i="4"/>
  <c r="V33" i="3" s="1"/>
  <c r="BG47" i="4"/>
  <c r="BJ47" i="4"/>
  <c r="Z33" i="3" s="1"/>
  <c r="BM47" i="4"/>
  <c r="BP47" i="4"/>
  <c r="BS47" i="4"/>
  <c r="BV47" i="4"/>
  <c r="AH33" i="3" s="1"/>
  <c r="BY47" i="4"/>
  <c r="CB47" i="4"/>
  <c r="AL33" i="3" s="1"/>
  <c r="CE47" i="4"/>
  <c r="CH47" i="4"/>
  <c r="CK47" i="4"/>
  <c r="CN47" i="4"/>
  <c r="CQ47" i="4"/>
  <c r="CT47" i="4"/>
  <c r="AX33" i="3" s="1"/>
  <c r="CW47" i="4"/>
  <c r="CZ47" i="4"/>
  <c r="DC47" i="4"/>
  <c r="DF47" i="4"/>
  <c r="BF33" i="3" s="1"/>
  <c r="DI47" i="4"/>
  <c r="DL47" i="4"/>
  <c r="BJ33" i="3" s="1"/>
  <c r="DO47" i="4"/>
  <c r="DR47" i="4"/>
  <c r="DU47" i="4"/>
  <c r="K48" i="4"/>
  <c r="N48" i="4"/>
  <c r="Q48" i="4"/>
  <c r="T48" i="4"/>
  <c r="W48" i="4"/>
  <c r="Z48" i="4"/>
  <c r="AC48" i="4"/>
  <c r="D33" i="3" s="1"/>
  <c r="AF48" i="4"/>
  <c r="AI48" i="4"/>
  <c r="H33" i="3" s="1"/>
  <c r="AL48" i="4"/>
  <c r="AO48" i="4"/>
  <c r="AR48" i="4"/>
  <c r="AU48" i="4"/>
  <c r="P33" i="3" s="1"/>
  <c r="AX48" i="4"/>
  <c r="BA48" i="4"/>
  <c r="T33" i="3" s="1"/>
  <c r="BD48" i="4"/>
  <c r="BG48" i="4"/>
  <c r="BJ48" i="4"/>
  <c r="BM48" i="4"/>
  <c r="AB33" i="3" s="1"/>
  <c r="BP48" i="4"/>
  <c r="BS48" i="4"/>
  <c r="AF33" i="3" s="1"/>
  <c r="BV48" i="4"/>
  <c r="BY48" i="4"/>
  <c r="CB48" i="4"/>
  <c r="CE48" i="4"/>
  <c r="AN33" i="3" s="1"/>
  <c r="CH48" i="4"/>
  <c r="CK48" i="4"/>
  <c r="AR33" i="3" s="1"/>
  <c r="CN48" i="4"/>
  <c r="CQ48" i="4"/>
  <c r="CT48" i="4"/>
  <c r="CW48" i="4"/>
  <c r="AZ33" i="3" s="1"/>
  <c r="CZ48" i="4"/>
  <c r="DC48" i="4"/>
  <c r="BD33" i="3" s="1"/>
  <c r="DF48" i="4"/>
  <c r="DI48" i="4"/>
  <c r="DL48" i="4"/>
  <c r="DO48" i="4"/>
  <c r="DR48" i="4"/>
  <c r="DU48" i="4"/>
  <c r="BP33" i="3" s="1"/>
  <c r="AT33" i="3"/>
  <c r="BL33" i="3"/>
  <c r="AV33" i="3" l="1"/>
  <c r="X33" i="3"/>
  <c r="BB33" i="3"/>
  <c r="R33" i="3"/>
  <c r="BN33" i="3"/>
  <c r="AP33" i="3"/>
  <c r="AD33" i="3"/>
  <c r="F33" i="3"/>
  <c r="BH33" i="3"/>
  <c r="AJ33" i="3"/>
  <c r="L33" i="3"/>
  <c r="H56" i="4" l="1"/>
  <c r="BA56" i="4" l="1"/>
  <c r="H53" i="4"/>
  <c r="AC56" i="4"/>
  <c r="BG56" i="4"/>
  <c r="DC56" i="4"/>
  <c r="DU56" i="4"/>
  <c r="CK56" i="4"/>
  <c r="Q56" i="4"/>
  <c r="CE56" i="4"/>
  <c r="AI56" i="4"/>
  <c r="CN56" i="4"/>
  <c r="CB56" i="4"/>
  <c r="AR56" i="4"/>
  <c r="AF56" i="4"/>
  <c r="T56" i="4"/>
  <c r="BM56" i="4"/>
  <c r="Z56" i="4"/>
  <c r="DO56" i="4"/>
  <c r="DR56" i="4"/>
  <c r="DL56" i="4"/>
  <c r="BJ56" i="4"/>
  <c r="AL56" i="4"/>
  <c r="DI56" i="4"/>
  <c r="AX56" i="4"/>
  <c r="CH56" i="4"/>
  <c r="AO56" i="4"/>
  <c r="CW56" i="4"/>
  <c r="W56" i="4"/>
  <c r="CT56" i="4"/>
  <c r="DF56" i="4"/>
  <c r="BV56" i="4"/>
  <c r="AU56" i="4"/>
  <c r="BD56" i="4"/>
  <c r="CQ56" i="4"/>
  <c r="N56" i="4"/>
  <c r="CZ56" i="4"/>
  <c r="BP56" i="4"/>
  <c r="BS56" i="4"/>
  <c r="K56" i="4"/>
  <c r="BY56" i="4"/>
  <c r="CH10" i="4"/>
  <c r="AP13" i="3" s="1"/>
  <c r="K10" i="4"/>
  <c r="CT10" i="4"/>
  <c r="AX13" i="3" s="1"/>
  <c r="CB10" i="4"/>
  <c r="AL13" i="3" s="1"/>
  <c r="DC10" i="4"/>
  <c r="BD13" i="3" s="1"/>
  <c r="BG10" i="4"/>
  <c r="X13" i="3" s="1"/>
  <c r="CK10" i="4"/>
  <c r="AR13" i="3" s="1"/>
  <c r="AC10" i="4"/>
  <c r="D13" i="3" s="1"/>
  <c r="DI10" i="4"/>
  <c r="BH13" i="3" s="1"/>
  <c r="AU10" i="4"/>
  <c r="P13" i="3" s="1"/>
  <c r="BV10" i="4"/>
  <c r="AH13" i="3" s="1"/>
  <c r="AO10" i="4"/>
  <c r="L13" i="3" s="1"/>
  <c r="BJ10" i="4"/>
  <c r="Z13" i="3" s="1"/>
  <c r="CQ10" i="4"/>
  <c r="AV13" i="3" s="1"/>
  <c r="AX10" i="4"/>
  <c r="R13" i="3" s="1"/>
  <c r="DR10" i="4"/>
  <c r="BN13" i="3" s="1"/>
  <c r="AF10" i="4"/>
  <c r="F13" i="3" s="1"/>
  <c r="T10" i="4"/>
  <c r="DU10" i="4"/>
  <c r="BP13" i="3" s="1"/>
  <c r="W10" i="4"/>
  <c r="AR10" i="4"/>
  <c r="N13" i="3" s="1"/>
  <c r="CW10" i="4"/>
  <c r="AZ13" i="3" s="1"/>
  <c r="DL10" i="4"/>
  <c r="BJ13" i="3" s="1"/>
  <c r="BD10" i="4"/>
  <c r="V13" i="3" s="1"/>
  <c r="CE10" i="4"/>
  <c r="AN13" i="3" s="1"/>
  <c r="AL10" i="4"/>
  <c r="J13" i="3" s="1"/>
  <c r="N10" i="4"/>
  <c r="BS10" i="4"/>
  <c r="AF13" i="3" s="1"/>
  <c r="BA10" i="4"/>
  <c r="T13" i="3" s="1"/>
  <c r="CN10" i="4"/>
  <c r="AT13" i="3" s="1"/>
  <c r="DF10" i="4"/>
  <c r="BF13" i="3" s="1"/>
  <c r="Z10" i="4"/>
  <c r="AI10" i="4"/>
  <c r="H13" i="3" s="1"/>
  <c r="DO10" i="4"/>
  <c r="BL13" i="3" s="1"/>
  <c r="Q10" i="4"/>
  <c r="BM10" i="4"/>
  <c r="AB13" i="3" s="1"/>
  <c r="BY10" i="4"/>
  <c r="AJ13" i="3" s="1"/>
  <c r="BP10" i="4"/>
  <c r="AD13" i="3" s="1"/>
  <c r="CZ10" i="4"/>
  <c r="BB13" i="3" s="1"/>
  <c r="K13" i="4"/>
  <c r="BP13" i="4"/>
  <c r="AD14" i="3" s="1"/>
  <c r="T13" i="4"/>
  <c r="DF13" i="4"/>
  <c r="BF14" i="3" s="1"/>
  <c r="BS13" i="4"/>
  <c r="AF14" i="3" s="1"/>
  <c r="AI13" i="4"/>
  <c r="H14" i="3" s="1"/>
  <c r="Q13" i="4"/>
  <c r="W13" i="4"/>
  <c r="AX13" i="4"/>
  <c r="R14" i="3" s="1"/>
  <c r="DL13" i="4"/>
  <c r="BJ14" i="3" s="1"/>
  <c r="DU13" i="4"/>
  <c r="BP14" i="3" s="1"/>
  <c r="BY13" i="4"/>
  <c r="AJ14" i="3" s="1"/>
  <c r="BG13" i="4"/>
  <c r="X14" i="3" s="1"/>
  <c r="BM13" i="4"/>
  <c r="AB14" i="3" s="1"/>
  <c r="CH13" i="4"/>
  <c r="AP14" i="3" s="1"/>
  <c r="BD13" i="4"/>
  <c r="V14" i="3" s="1"/>
  <c r="AF13" i="4"/>
  <c r="F14" i="3" s="1"/>
  <c r="CK13" i="4"/>
  <c r="AR14" i="3" s="1"/>
  <c r="CQ13" i="4"/>
  <c r="AV14" i="3" s="1"/>
  <c r="BA13" i="4"/>
  <c r="T14" i="3" s="1"/>
  <c r="AO13" i="4"/>
  <c r="L14" i="3" s="1"/>
  <c r="AU13" i="4"/>
  <c r="P14" i="3" s="1"/>
  <c r="CB13" i="4"/>
  <c r="AL14" i="3" s="1"/>
  <c r="DC13" i="4"/>
  <c r="BD14" i="3" s="1"/>
  <c r="CE13" i="4"/>
  <c r="AN14" i="3" s="1"/>
  <c r="Z13" i="4"/>
  <c r="AL13" i="4"/>
  <c r="J14" i="3" s="1"/>
  <c r="AR13" i="4"/>
  <c r="N14" i="3" s="1"/>
  <c r="DI13" i="4"/>
  <c r="BH14" i="3" s="1"/>
  <c r="DO13" i="4"/>
  <c r="BL14" i="3" s="1"/>
  <c r="CZ13" i="4"/>
  <c r="BB14" i="3" s="1"/>
  <c r="CT13" i="4"/>
  <c r="AX14" i="3" s="1"/>
  <c r="AC13" i="4"/>
  <c r="D14" i="3" s="1"/>
  <c r="DR13" i="4"/>
  <c r="BN14" i="3" s="1"/>
  <c r="N13" i="4"/>
  <c r="BJ13" i="4"/>
  <c r="Z14" i="3" s="1"/>
  <c r="CN13" i="4"/>
  <c r="AT14" i="3" s="1"/>
  <c r="CW13" i="4"/>
  <c r="AZ14" i="3" s="1"/>
  <c r="BV13" i="4"/>
  <c r="AH14" i="3" s="1"/>
  <c r="DH14" i="4"/>
  <c r="BG15" i="3" s="1"/>
  <c r="BU14" i="4"/>
  <c r="AG15" i="3" s="1"/>
  <c r="CV14" i="4"/>
  <c r="AY15" i="3" s="1"/>
  <c r="AQ14" i="4"/>
  <c r="M15" i="3" s="1"/>
  <c r="DT14" i="4"/>
  <c r="BO15" i="3" s="1"/>
  <c r="AK14" i="4"/>
  <c r="I15" i="3" s="1"/>
  <c r="P14" i="4"/>
  <c r="AT14" i="4"/>
  <c r="O15" i="3" s="1"/>
  <c r="BX14" i="4"/>
  <c r="AI15" i="3" s="1"/>
  <c r="DQ14" i="4"/>
  <c r="BM15" i="3" s="1"/>
  <c r="BL14" i="4"/>
  <c r="AA15" i="3" s="1"/>
  <c r="BC14" i="4"/>
  <c r="U15" i="3" s="1"/>
  <c r="Y14" i="4"/>
  <c r="J14" i="4"/>
  <c r="BR14" i="4"/>
  <c r="AE15" i="3" s="1"/>
  <c r="DB14" i="4"/>
  <c r="BC15" i="3" s="1"/>
  <c r="AZ14" i="4"/>
  <c r="S15" i="3" s="1"/>
  <c r="CA14" i="4"/>
  <c r="AK15" i="3" s="1"/>
  <c r="AW14" i="4"/>
  <c r="Q15" i="3" s="1"/>
  <c r="CG14" i="4"/>
  <c r="AO15" i="3" s="1"/>
  <c r="CY14" i="4"/>
  <c r="BA15" i="3" s="1"/>
  <c r="AH14" i="4"/>
  <c r="G15" i="3" s="1"/>
  <c r="M14" i="4"/>
  <c r="BI14" i="4"/>
  <c r="Y15" i="3" s="1"/>
  <c r="DE14" i="4"/>
  <c r="BE15" i="3" s="1"/>
  <c r="BO14" i="4"/>
  <c r="AC15" i="3" s="1"/>
  <c r="DK14" i="4"/>
  <c r="BI15" i="3" s="1"/>
  <c r="DN14" i="4"/>
  <c r="BK15" i="3" s="1"/>
  <c r="CP14" i="4"/>
  <c r="AU15" i="3" s="1"/>
  <c r="AN14" i="4"/>
  <c r="K15" i="3" s="1"/>
  <c r="V14" i="4"/>
  <c r="CS14" i="4"/>
  <c r="AW15" i="3" s="1"/>
  <c r="CD14" i="4"/>
  <c r="AM15" i="3" s="1"/>
  <c r="CM14" i="4"/>
  <c r="AS15" i="3" s="1"/>
  <c r="CJ14" i="4"/>
  <c r="AQ15" i="3" s="1"/>
  <c r="AE14" i="4"/>
  <c r="E15" i="3" s="1"/>
  <c r="S14" i="4"/>
  <c r="BF14" i="4"/>
  <c r="W15" i="3" s="1"/>
  <c r="AB14" i="4"/>
  <c r="C15" i="3" s="1"/>
  <c r="CK53" i="4"/>
  <c r="DO53" i="4"/>
  <c r="CT53" i="4"/>
  <c r="DU53" i="4"/>
  <c r="BP36" i="3" s="1"/>
  <c r="CE53" i="4"/>
  <c r="AN36" i="3" s="1"/>
  <c r="AI53" i="4"/>
  <c r="H36" i="3" s="1"/>
  <c r="N53" i="4"/>
  <c r="BJ53" i="4"/>
  <c r="Z36" i="3" s="1"/>
  <c r="BS53" i="4"/>
  <c r="AF36" i="3" s="1"/>
  <c r="CZ53" i="4"/>
  <c r="CH53" i="4"/>
  <c r="CQ53" i="4"/>
  <c r="AV36" i="3" s="1"/>
  <c r="Z53" i="4"/>
  <c r="K53" i="4"/>
  <c r="CB53" i="4"/>
  <c r="CW53" i="4"/>
  <c r="AZ36" i="3" s="1"/>
  <c r="DC53" i="4"/>
  <c r="AX53" i="4"/>
  <c r="AU53" i="4"/>
  <c r="P36" i="3" s="1"/>
  <c r="AC53" i="4"/>
  <c r="D36" i="3" s="1"/>
  <c r="BP53" i="4"/>
  <c r="BG53" i="4"/>
  <c r="BV53" i="4"/>
  <c r="BD53" i="4"/>
  <c r="V36" i="3" s="1"/>
  <c r="AL53" i="4"/>
  <c r="J36" i="3" s="1"/>
  <c r="W53" i="4"/>
  <c r="BA53" i="4"/>
  <c r="T36" i="3" s="1"/>
  <c r="BM53" i="4"/>
  <c r="DI53" i="4"/>
  <c r="BY53" i="4"/>
  <c r="AF53" i="4"/>
  <c r="F36" i="3" s="1"/>
  <c r="T53" i="4"/>
  <c r="CN53" i="4"/>
  <c r="DR53" i="4"/>
  <c r="DF53" i="4"/>
  <c r="BF36" i="3" s="1"/>
  <c r="AR53" i="4"/>
  <c r="N36" i="3" s="1"/>
  <c r="DL53" i="4"/>
  <c r="AO53" i="4"/>
  <c r="L36" i="3" s="1"/>
  <c r="Q53" i="4"/>
  <c r="DU14" i="4"/>
  <c r="BP15" i="3" s="1"/>
  <c r="N14" i="4"/>
  <c r="BD14" i="4"/>
  <c r="V15" i="3" s="1"/>
  <c r="DI14" i="4"/>
  <c r="BH15" i="3" s="1"/>
  <c r="AX14" i="4"/>
  <c r="R15" i="3" s="1"/>
  <c r="DF14" i="4"/>
  <c r="BF15" i="3" s="1"/>
  <c r="BY14" i="4"/>
  <c r="AJ15" i="3" s="1"/>
  <c r="AC14" i="4"/>
  <c r="D15" i="3" s="1"/>
  <c r="CW14" i="4"/>
  <c r="AZ15" i="3" s="1"/>
  <c r="DR14" i="4"/>
  <c r="BN15" i="3" s="1"/>
  <c r="CT14" i="4"/>
  <c r="AX15" i="3" s="1"/>
  <c r="CN14" i="4"/>
  <c r="AT15" i="3" s="1"/>
  <c r="AI14" i="4"/>
  <c r="H15" i="3" s="1"/>
  <c r="W14" i="4"/>
  <c r="BJ14" i="4"/>
  <c r="Z15" i="3" s="1"/>
  <c r="CQ14" i="4"/>
  <c r="AV15" i="3" s="1"/>
  <c r="AL14" i="4"/>
  <c r="J15" i="3" s="1"/>
  <c r="BS14" i="4"/>
  <c r="AF15" i="3" s="1"/>
  <c r="BM14" i="4"/>
  <c r="AB15" i="3" s="1"/>
  <c r="CZ14" i="4"/>
  <c r="BB15" i="3" s="1"/>
  <c r="CE14" i="4"/>
  <c r="AN15" i="3" s="1"/>
  <c r="AF14" i="4"/>
  <c r="F15" i="3" s="1"/>
  <c r="T14" i="4"/>
  <c r="BA14" i="4"/>
  <c r="T15" i="3" s="1"/>
  <c r="BV14" i="4"/>
  <c r="AH15" i="3" s="1"/>
  <c r="DC14" i="4"/>
  <c r="BD15" i="3" s="1"/>
  <c r="CB14" i="4"/>
  <c r="AL15" i="3" s="1"/>
  <c r="DL14" i="4"/>
  <c r="BJ15" i="3" s="1"/>
  <c r="CK14" i="4"/>
  <c r="AR15" i="3" s="1"/>
  <c r="DO14" i="4"/>
  <c r="BL15" i="3" s="1"/>
  <c r="AO14" i="4"/>
  <c r="L15" i="3" s="1"/>
  <c r="Q14" i="4"/>
  <c r="AU14" i="4"/>
  <c r="P15" i="3" s="1"/>
  <c r="CH14" i="4"/>
  <c r="AP15" i="3" s="1"/>
  <c r="AR14" i="4"/>
  <c r="N15" i="3" s="1"/>
  <c r="BP14" i="4"/>
  <c r="AD15" i="3" s="1"/>
  <c r="Z14" i="4"/>
  <c r="K14" i="4"/>
  <c r="BG14" i="4"/>
  <c r="X15" i="3" s="1"/>
  <c r="AJ36" i="3" l="1"/>
  <c r="AJ44" i="3" s="1"/>
  <c r="X36" i="3"/>
  <c r="BJ36" i="3"/>
  <c r="AB36" i="3"/>
  <c r="AB44" i="3" s="1"/>
  <c r="BH36" i="3"/>
  <c r="BH44" i="3" s="1"/>
  <c r="BD36" i="3"/>
  <c r="BD44" i="3" s="1"/>
  <c r="AT36" i="3"/>
  <c r="AT44" i="3" s="1"/>
  <c r="AX36" i="3"/>
  <c r="AX44" i="3" s="1"/>
  <c r="BB36" i="3"/>
  <c r="BB44" i="3" s="1"/>
  <c r="AL36" i="3"/>
  <c r="AL44" i="3" s="1"/>
  <c r="BL36" i="3"/>
  <c r="BL44" i="3" s="1"/>
  <c r="R36" i="3"/>
  <c r="R44" i="3" s="1"/>
  <c r="AR36" i="3"/>
  <c r="AR44" i="3" s="1"/>
  <c r="AH36" i="3"/>
  <c r="AH44" i="3" s="1"/>
  <c r="AP36" i="3"/>
  <c r="AP44" i="3" s="1"/>
  <c r="BN36" i="3"/>
  <c r="BN44" i="3" s="1"/>
  <c r="AD36" i="3"/>
  <c r="AD44" i="3" s="1"/>
  <c r="V44" i="3"/>
  <c r="L44" i="3"/>
  <c r="X44" i="3"/>
  <c r="T44" i="3"/>
  <c r="BJ44" i="3"/>
  <c r="F44" i="3"/>
  <c r="AQ12" i="4"/>
  <c r="S12" i="4"/>
  <c r="S68" i="4" s="1"/>
  <c r="CY12" i="4"/>
  <c r="BU12" i="4"/>
  <c r="BI12" i="4"/>
  <c r="DN12" i="4"/>
  <c r="DK12" i="4"/>
  <c r="CD12" i="4"/>
  <c r="AH12" i="4"/>
  <c r="M12" i="4"/>
  <c r="M68" i="4" s="1"/>
  <c r="CJ12" i="4"/>
  <c r="CA12" i="4"/>
  <c r="BX12" i="4"/>
  <c r="DB12" i="4"/>
  <c r="BR12" i="4"/>
  <c r="AB12" i="4"/>
  <c r="J12" i="4"/>
  <c r="J68" i="4" s="1"/>
  <c r="CM12" i="4"/>
  <c r="BF12" i="4"/>
  <c r="CP12" i="4"/>
  <c r="DT12" i="4"/>
  <c r="BO12" i="4"/>
  <c r="CV12" i="4"/>
  <c r="AE12" i="4"/>
  <c r="P12" i="4"/>
  <c r="P68" i="4" s="1"/>
  <c r="DQ12" i="4"/>
  <c r="AW12" i="4"/>
  <c r="CG12" i="4"/>
  <c r="BC12" i="4"/>
  <c r="BL12" i="4"/>
  <c r="AK12" i="4"/>
  <c r="V12" i="4"/>
  <c r="V68" i="4" s="1"/>
  <c r="CS12" i="4"/>
  <c r="AZ12" i="4"/>
  <c r="AT12" i="4"/>
  <c r="AN12" i="4"/>
  <c r="DH12" i="4"/>
  <c r="Y12" i="4"/>
  <c r="Y68" i="4" s="1"/>
  <c r="DE12" i="4"/>
  <c r="AF44" i="3"/>
  <c r="AZ44" i="3"/>
  <c r="P44" i="3"/>
  <c r="H44" i="3"/>
  <c r="N44" i="3"/>
  <c r="J44" i="3"/>
  <c r="AV44" i="3"/>
  <c r="D44" i="3"/>
  <c r="BF44" i="3"/>
  <c r="AN44" i="3"/>
  <c r="BP44" i="3"/>
  <c r="Z44" i="3"/>
  <c r="AQ14" i="3" l="1"/>
  <c r="AQ44" i="3" s="1"/>
  <c r="AQ45" i="3" s="1"/>
  <c r="CJ68" i="4"/>
  <c r="Y14" i="3"/>
  <c r="Y44" i="3" s="1"/>
  <c r="Y45" i="3" s="1"/>
  <c r="BI68" i="4"/>
  <c r="S14" i="3"/>
  <c r="S44" i="3" s="1"/>
  <c r="S45" i="3" s="1"/>
  <c r="AZ68" i="4"/>
  <c r="AO14" i="3"/>
  <c r="AO44" i="3" s="1"/>
  <c r="AO45" i="3" s="1"/>
  <c r="CG68" i="4"/>
  <c r="AC14" i="3"/>
  <c r="AC44" i="3" s="1"/>
  <c r="AC45" i="3" s="1"/>
  <c r="BO68" i="4"/>
  <c r="AB68" i="4"/>
  <c r="C14" i="3"/>
  <c r="C44" i="3" s="1"/>
  <c r="C45" i="3" s="1"/>
  <c r="C46" i="3" s="1"/>
  <c r="AG14" i="3"/>
  <c r="AG44" i="3" s="1"/>
  <c r="AG45" i="3" s="1"/>
  <c r="BU68" i="4"/>
  <c r="BM14" i="3"/>
  <c r="BM44" i="3" s="1"/>
  <c r="BM45" i="3" s="1"/>
  <c r="DQ68" i="4"/>
  <c r="CP68" i="4"/>
  <c r="AU14" i="3"/>
  <c r="AU44" i="3" s="1"/>
  <c r="AU45" i="3" s="1"/>
  <c r="BC14" i="3"/>
  <c r="BC44" i="3" s="1"/>
  <c r="BC45" i="3" s="1"/>
  <c r="DB68" i="4"/>
  <c r="AM14" i="3"/>
  <c r="AM44" i="3" s="1"/>
  <c r="AM45" i="3" s="1"/>
  <c r="CD68" i="4"/>
  <c r="DH68" i="4"/>
  <c r="BG14" i="3"/>
  <c r="BG44" i="3" s="1"/>
  <c r="BG45" i="3" s="1"/>
  <c r="I14" i="3"/>
  <c r="I44" i="3" s="1"/>
  <c r="I45" i="3" s="1"/>
  <c r="AK68" i="4"/>
  <c r="W14" i="3"/>
  <c r="W44" i="3" s="1"/>
  <c r="W45" i="3" s="1"/>
  <c r="BF68" i="4"/>
  <c r="BX68" i="4"/>
  <c r="AI14" i="3"/>
  <c r="AI44" i="3" s="1"/>
  <c r="AI45" i="3" s="1"/>
  <c r="BI14" i="3"/>
  <c r="BI44" i="3" s="1"/>
  <c r="BI45" i="3" s="1"/>
  <c r="DK68" i="4"/>
  <c r="M14" i="3"/>
  <c r="M44" i="3" s="1"/>
  <c r="M45" i="3" s="1"/>
  <c r="AQ68" i="4"/>
  <c r="AN68" i="4"/>
  <c r="K14" i="3"/>
  <c r="K44" i="3" s="1"/>
  <c r="K45" i="3" s="1"/>
  <c r="AA14" i="3"/>
  <c r="AA44" i="3" s="1"/>
  <c r="AA45" i="3" s="1"/>
  <c r="BL68" i="4"/>
  <c r="AE68" i="4"/>
  <c r="E14" i="3"/>
  <c r="E44" i="3" s="1"/>
  <c r="E45" i="3" s="1"/>
  <c r="AS14" i="3"/>
  <c r="AS44" i="3" s="1"/>
  <c r="AS45" i="3" s="1"/>
  <c r="CM68" i="4"/>
  <c r="CA68" i="4"/>
  <c r="AK14" i="3"/>
  <c r="AK44" i="3" s="1"/>
  <c r="AK45" i="3" s="1"/>
  <c r="BK14" i="3"/>
  <c r="BK44" i="3" s="1"/>
  <c r="BK45" i="3" s="1"/>
  <c r="DN68" i="4"/>
  <c r="O14" i="3"/>
  <c r="O44" i="3" s="1"/>
  <c r="O45" i="3" s="1"/>
  <c r="AT68" i="4"/>
  <c r="U14" i="3"/>
  <c r="U44" i="3" s="1"/>
  <c r="U45" i="3" s="1"/>
  <c r="BC68" i="4"/>
  <c r="CV68" i="4"/>
  <c r="AY14" i="3"/>
  <c r="AY44" i="3" s="1"/>
  <c r="AY45" i="3" s="1"/>
  <c r="BE14" i="3"/>
  <c r="BE44" i="3" s="1"/>
  <c r="BE45" i="3" s="1"/>
  <c r="DE68" i="4"/>
  <c r="AW14" i="3"/>
  <c r="AW44" i="3" s="1"/>
  <c r="AW45" i="3" s="1"/>
  <c r="CS68" i="4"/>
  <c r="Q14" i="3"/>
  <c r="Q44" i="3" s="1"/>
  <c r="Q45" i="3" s="1"/>
  <c r="AW68" i="4"/>
  <c r="BO14" i="3"/>
  <c r="BO44" i="3" s="1"/>
  <c r="BO45" i="3" s="1"/>
  <c r="DT68" i="4"/>
  <c r="AE14" i="3"/>
  <c r="AE44" i="3" s="1"/>
  <c r="AE45" i="3" s="1"/>
  <c r="BR68" i="4"/>
  <c r="G14" i="3"/>
  <c r="G44" i="3" s="1"/>
  <c r="G45" i="3" s="1"/>
  <c r="AH68" i="4"/>
  <c r="BA14" i="3"/>
  <c r="BA44" i="3" s="1"/>
  <c r="BA45" i="3" s="1"/>
  <c r="CY68" i="4"/>
  <c r="E46" i="3" l="1"/>
  <c r="G46" i="3" s="1"/>
  <c r="I46" i="3" s="1"/>
  <c r="K46" i="3" s="1"/>
  <c r="M46" i="3" s="1"/>
  <c r="O46" i="3" s="1"/>
  <c r="Q46" i="3" s="1"/>
  <c r="S46" i="3" s="1"/>
  <c r="U46" i="3" s="1"/>
  <c r="W46" i="3" s="1"/>
  <c r="Y46" i="3" s="1"/>
  <c r="AA46" i="3" s="1"/>
  <c r="AC46" i="3" s="1"/>
  <c r="AE46" i="3" s="1"/>
  <c r="AG46" i="3" s="1"/>
  <c r="AI46" i="3" s="1"/>
  <c r="AK46" i="3" s="1"/>
  <c r="AM46" i="3" s="1"/>
  <c r="AO46" i="3" s="1"/>
  <c r="AQ46" i="3" s="1"/>
  <c r="AS46" i="3" s="1"/>
  <c r="AU46" i="3" s="1"/>
  <c r="AW46" i="3" s="1"/>
  <c r="AY46" i="3" s="1"/>
  <c r="BA46" i="3" s="1"/>
  <c r="BC46" i="3" s="1"/>
  <c r="BE46" i="3" s="1"/>
  <c r="BG46" i="3" s="1"/>
  <c r="BI46" i="3" s="1"/>
  <c r="BK46" i="3" s="1"/>
  <c r="BM46" i="3" s="1"/>
  <c r="BO46" i="3" s="1"/>
</calcChain>
</file>

<file path=xl/comments1.xml><?xml version="1.0" encoding="utf-8"?>
<comments xmlns="http://schemas.openxmlformats.org/spreadsheetml/2006/main">
  <authors>
    <author>Abel Robra</author>
  </authors>
  <commentList>
    <comment ref="G58" authorId="0" shapeId="0">
      <text>
        <r>
          <rPr>
            <b/>
            <sz val="9"/>
            <color indexed="81"/>
            <rFont val="Tahoma"/>
            <family val="2"/>
          </rPr>
          <t>Abel Robra:</t>
        </r>
        <r>
          <rPr>
            <sz val="9"/>
            <color indexed="81"/>
            <rFont val="Tahoma"/>
            <family val="2"/>
          </rPr>
          <t xml:space="preserve">
Supongo que el 70% del costo cobrara un ritmo mas agresivo a partir de mayo</t>
        </r>
      </text>
    </comment>
  </commentList>
</comments>
</file>

<file path=xl/sharedStrings.xml><?xml version="1.0" encoding="utf-8"?>
<sst xmlns="http://schemas.openxmlformats.org/spreadsheetml/2006/main" count="350" uniqueCount="77">
  <si>
    <t>HERRERIA</t>
  </si>
  <si>
    <t>PINTURA</t>
  </si>
  <si>
    <t>TRANSPORTE VERTICAL</t>
  </si>
  <si>
    <t>TOTAL CERTIFICACIÓN</t>
  </si>
  <si>
    <t>MES</t>
  </si>
  <si>
    <t>MAT</t>
  </si>
  <si>
    <t>MO</t>
  </si>
  <si>
    <t>TASA DERECHOS Y SERVICIOS</t>
  </si>
  <si>
    <t>DEMOLICIONES</t>
  </si>
  <si>
    <t>PRELIMINARES</t>
  </si>
  <si>
    <t>MOVIMIENTO DE SUELO</t>
  </si>
  <si>
    <t>SUBMURACIÓN</t>
  </si>
  <si>
    <t>ESTRUCTURA DE FUNDACIÓN</t>
  </si>
  <si>
    <t>ESTRUCTURA DE ELEVACIÓN</t>
  </si>
  <si>
    <t>ESTRUCTURA COMPLEMENTARIAS</t>
  </si>
  <si>
    <t>AISLACIONES</t>
  </si>
  <si>
    <t>CIELORRASOS</t>
  </si>
  <si>
    <t>CONTRAPISOS Y CARPETAS</t>
  </si>
  <si>
    <t>PISOS Y ZOCALOS</t>
  </si>
  <si>
    <t>REVESTIMIENTO</t>
  </si>
  <si>
    <t>CONDUCTOS Y REJILLAS</t>
  </si>
  <si>
    <t>MARMOLERIA</t>
  </si>
  <si>
    <t>AYUDA DE GREMIOS</t>
  </si>
  <si>
    <t>SERVICIOS VARIOS</t>
  </si>
  <si>
    <t>CARPINTERIA DE MADERA</t>
  </si>
  <si>
    <t>CARPINTERIA DE ALUMINIO</t>
  </si>
  <si>
    <t>CARPINTERIA VIDRIO Y ESPEJOS</t>
  </si>
  <si>
    <t>CARPINTERIA METALICA</t>
  </si>
  <si>
    <t>HERRAJES</t>
  </si>
  <si>
    <t>MUEBLES DE COCINA</t>
  </si>
  <si>
    <t>INSTALACIÓN DE GAS</t>
  </si>
  <si>
    <t>INSTALACIÓN SANITARIA</t>
  </si>
  <si>
    <t>INSTALACIÓN ELECTRICA</t>
  </si>
  <si>
    <t>TERMODINAMICA</t>
  </si>
  <si>
    <t>TELECOMUNICACIONES</t>
  </si>
  <si>
    <t>INSTALACIÓN CONTRA INCENDIO</t>
  </si>
  <si>
    <t>POSTVENTA</t>
  </si>
  <si>
    <t>Fecha I</t>
  </si>
  <si>
    <t>Fecha F</t>
  </si>
  <si>
    <t>Nº</t>
  </si>
  <si>
    <t>MO O</t>
  </si>
  <si>
    <t>ACUMULADO</t>
  </si>
  <si>
    <t>EQUIPAMIENTO</t>
  </si>
  <si>
    <t>Curva de inversión a final de obra</t>
  </si>
  <si>
    <t>MAMPOSTERIA
TABIQUES</t>
  </si>
  <si>
    <t>REVOQUE CEMENTICIO</t>
  </si>
  <si>
    <t>YESERIA REVOQUE SECO</t>
  </si>
  <si>
    <t>CAPITULO</t>
  </si>
  <si>
    <t>DESCIPCIÓN</t>
  </si>
  <si>
    <t>SEGURIDAD E HIGUIENE</t>
  </si>
  <si>
    <t>MO Perimetral</t>
  </si>
  <si>
    <t>Varios perimetral</t>
  </si>
  <si>
    <t>PAQ2: PALIER/PORTON/PB/SS</t>
  </si>
  <si>
    <t>PAQ3: HERRERIA SET</t>
  </si>
  <si>
    <t>PAQ2: SUM/TERRAZA</t>
  </si>
  <si>
    <t>PAQ2: SUM/TERRAZA-A</t>
  </si>
  <si>
    <t>PAQ3: HERRERIA SET-A</t>
  </si>
  <si>
    <t>PAQ2: PALIER/PORTON/PB/SS-A</t>
  </si>
  <si>
    <t>S</t>
  </si>
  <si>
    <t>Material revoque exterior (90% de ZOE)</t>
  </si>
  <si>
    <t>MO Mamposteria interna</t>
  </si>
  <si>
    <t>CERTIFICADO SIGMA</t>
  </si>
  <si>
    <t>Anticipo firma de contrato</t>
  </si>
  <si>
    <t>Anticipo fabricación y puesto en Bs As</t>
  </si>
  <si>
    <t>Pie de ducha</t>
  </si>
  <si>
    <t>Bombas</t>
  </si>
  <si>
    <t>MO Revoque Exterior Perimetral</t>
  </si>
  <si>
    <t>Laqueado de hº</t>
  </si>
  <si>
    <t>Pintura interior de deptos y balcones</t>
  </si>
  <si>
    <t>Pintura exterior</t>
  </si>
  <si>
    <t>Material electrico</t>
  </si>
  <si>
    <t>Material</t>
  </si>
  <si>
    <t>Material comprado en ZOE</t>
  </si>
  <si>
    <t>Aislación</t>
  </si>
  <si>
    <t>Empieza ritmo avanzado</t>
  </si>
  <si>
    <t>Piso Deck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</si>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</sst>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2C0A]\ * #,##0.00_-;\-[$$-2C0A]\ * #,##0.00_-;_-[$$-2C0A]\ * &quot;-&quot;??_-;_-@_-"/>
    <numFmt numFmtId="165" formatCode="[$$-2C0A]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Arial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/>
  </cellStyleXfs>
  <cellXfs count="101">
    <xf numFmtId="0" fontId="0" fillId="0" borderId="0" xfId="0"/>
    <xf numFmtId="0" fontId="0" fillId="0" borderId="0" xfId="0" applyFill="1"/>
    <xf numFmtId="165" fontId="4" fillId="3" borderId="1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9" fontId="3" fillId="2" borderId="1" xfId="1" applyFont="1" applyFill="1" applyBorder="1"/>
    <xf numFmtId="164" fontId="3" fillId="2" borderId="1" xfId="1" applyNumberFormat="1" applyFont="1" applyFill="1" applyBorder="1"/>
    <xf numFmtId="0" fontId="3" fillId="2" borderId="1" xfId="0" applyFont="1" applyFill="1" applyBorder="1"/>
    <xf numFmtId="164" fontId="7" fillId="0" borderId="0" xfId="0" applyNumberFormat="1" applyFont="1"/>
    <xf numFmtId="9" fontId="3" fillId="2" borderId="3" xfId="1" applyFont="1" applyFill="1" applyBorder="1"/>
    <xf numFmtId="164" fontId="3" fillId="2" borderId="1" xfId="0" applyNumberFormat="1" applyFont="1" applyFill="1" applyBorder="1"/>
    <xf numFmtId="0" fontId="8" fillId="0" borderId="0" xfId="0" applyFont="1"/>
    <xf numFmtId="0" fontId="0" fillId="0" borderId="8" xfId="0" applyBorder="1"/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10" fillId="4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7" fontId="6" fillId="5" borderId="8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14" fontId="12" fillId="2" borderId="18" xfId="0" applyNumberFormat="1" applyFont="1" applyFill="1" applyBorder="1" applyAlignment="1">
      <alignment horizontal="center"/>
    </xf>
    <xf numFmtId="14" fontId="12" fillId="2" borderId="19" xfId="0" applyNumberFormat="1" applyFont="1" applyFill="1" applyBorder="1" applyAlignment="1">
      <alignment horizontal="center"/>
    </xf>
    <xf numFmtId="9" fontId="3" fillId="2" borderId="16" xfId="1" applyFont="1" applyFill="1" applyBorder="1"/>
    <xf numFmtId="0" fontId="13" fillId="6" borderId="20" xfId="0" applyFont="1" applyFill="1" applyBorder="1" applyAlignment="1">
      <alignment horizontal="center"/>
    </xf>
    <xf numFmtId="0" fontId="13" fillId="6" borderId="21" xfId="0" applyFont="1" applyFill="1" applyBorder="1" applyAlignment="1">
      <alignment horizontal="center"/>
    </xf>
    <xf numFmtId="0" fontId="13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164" fontId="12" fillId="0" borderId="0" xfId="0" applyNumberFormat="1" applyFont="1"/>
    <xf numFmtId="0" fontId="9" fillId="0" borderId="8" xfId="0" applyFont="1" applyBorder="1" applyAlignment="1"/>
    <xf numFmtId="0" fontId="9" fillId="0" borderId="0" xfId="0" applyFont="1" applyAlignment="1"/>
    <xf numFmtId="0" fontId="13" fillId="0" borderId="25" xfId="0" applyFont="1" applyBorder="1" applyAlignment="1">
      <alignment horizontal="center"/>
    </xf>
    <xf numFmtId="164" fontId="0" fillId="0" borderId="0" xfId="0" applyNumberFormat="1"/>
    <xf numFmtId="0" fontId="5" fillId="7" borderId="1" xfId="0" applyFont="1" applyFill="1" applyBorder="1"/>
    <xf numFmtId="164" fontId="5" fillId="7" borderId="1" xfId="0" applyNumberFormat="1" applyFont="1" applyFill="1" applyBorder="1"/>
    <xf numFmtId="0" fontId="12" fillId="8" borderId="1" xfId="0" applyFont="1" applyFill="1" applyBorder="1" applyAlignment="1">
      <alignment horizontal="center"/>
    </xf>
    <xf numFmtId="0" fontId="12" fillId="8" borderId="4" xfId="0" applyFont="1" applyFill="1" applyBorder="1"/>
    <xf numFmtId="0" fontId="12" fillId="8" borderId="5" xfId="0" applyFont="1" applyFill="1" applyBorder="1"/>
    <xf numFmtId="14" fontId="12" fillId="8" borderId="12" xfId="0" applyNumberFormat="1" applyFont="1" applyFill="1" applyBorder="1" applyAlignment="1">
      <alignment horizontal="center"/>
    </xf>
    <xf numFmtId="14" fontId="12" fillId="8" borderId="13" xfId="0" applyNumberFormat="1" applyFont="1" applyFill="1" applyBorder="1" applyAlignment="1">
      <alignment horizontal="center"/>
    </xf>
    <xf numFmtId="0" fontId="12" fillId="9" borderId="5" xfId="0" applyFont="1" applyFill="1" applyBorder="1"/>
    <xf numFmtId="164" fontId="12" fillId="8" borderId="1" xfId="0" applyNumberFormat="1" applyFont="1" applyFill="1" applyBorder="1"/>
    <xf numFmtId="164" fontId="12" fillId="8" borderId="3" xfId="0" applyNumberFormat="1" applyFont="1" applyFill="1" applyBorder="1"/>
    <xf numFmtId="164" fontId="12" fillId="9" borderId="1" xfId="0" applyNumberFormat="1" applyFont="1" applyFill="1" applyBorder="1"/>
    <xf numFmtId="164" fontId="12" fillId="9" borderId="3" xfId="0" applyNumberFormat="1" applyFont="1" applyFill="1" applyBorder="1"/>
    <xf numFmtId="0" fontId="12" fillId="9" borderId="1" xfId="0" applyFont="1" applyFill="1" applyBorder="1" applyAlignment="1">
      <alignment horizontal="center"/>
    </xf>
    <xf numFmtId="0" fontId="12" fillId="9" borderId="4" xfId="0" applyFont="1" applyFill="1" applyBorder="1"/>
    <xf numFmtId="14" fontId="12" fillId="9" borderId="12" xfId="0" applyNumberFormat="1" applyFont="1" applyFill="1" applyBorder="1" applyAlignment="1">
      <alignment horizontal="center"/>
    </xf>
    <xf numFmtId="14" fontId="12" fillId="9" borderId="13" xfId="0" applyNumberFormat="1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0" borderId="4" xfId="0" applyFont="1" applyFill="1" applyBorder="1"/>
    <xf numFmtId="0" fontId="12" fillId="10" borderId="5" xfId="0" applyFont="1" applyFill="1" applyBorder="1"/>
    <xf numFmtId="14" fontId="12" fillId="10" borderId="12" xfId="0" applyNumberFormat="1" applyFont="1" applyFill="1" applyBorder="1" applyAlignment="1">
      <alignment horizontal="center"/>
    </xf>
    <xf numFmtId="14" fontId="12" fillId="10" borderId="13" xfId="0" applyNumberFormat="1" applyFont="1" applyFill="1" applyBorder="1" applyAlignment="1">
      <alignment horizontal="center"/>
    </xf>
    <xf numFmtId="164" fontId="12" fillId="10" borderId="3" xfId="0" applyNumberFormat="1" applyFont="1" applyFill="1" applyBorder="1"/>
    <xf numFmtId="164" fontId="12" fillId="10" borderId="1" xfId="0" applyNumberFormat="1" applyFont="1" applyFill="1" applyBorder="1"/>
    <xf numFmtId="164" fontId="15" fillId="9" borderId="3" xfId="0" applyNumberFormat="1" applyFont="1" applyFill="1" applyBorder="1"/>
    <xf numFmtId="164" fontId="14" fillId="9" borderId="1" xfId="0" applyNumberFormat="1" applyFont="1" applyFill="1" applyBorder="1"/>
    <xf numFmtId="14" fontId="14" fillId="10" borderId="13" xfId="0" applyNumberFormat="1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10" borderId="4" xfId="0" applyFont="1" applyFill="1" applyBorder="1"/>
    <xf numFmtId="0" fontId="14" fillId="10" borderId="5" xfId="0" applyFont="1" applyFill="1" applyBorder="1"/>
    <xf numFmtId="164" fontId="14" fillId="10" borderId="3" xfId="0" applyNumberFormat="1" applyFont="1" applyFill="1" applyBorder="1"/>
    <xf numFmtId="164" fontId="14" fillId="10" borderId="1" xfId="0" applyNumberFormat="1" applyFont="1" applyFill="1" applyBorder="1"/>
    <xf numFmtId="164" fontId="14" fillId="9" borderId="3" xfId="0" applyNumberFormat="1" applyFont="1" applyFill="1" applyBorder="1"/>
    <xf numFmtId="0" fontId="14" fillId="9" borderId="1" xfId="0" applyFont="1" applyFill="1" applyBorder="1" applyAlignment="1">
      <alignment horizontal="center"/>
    </xf>
    <xf numFmtId="0" fontId="14" fillId="9" borderId="4" xfId="0" applyFont="1" applyFill="1" applyBorder="1"/>
    <xf numFmtId="0" fontId="14" fillId="9" borderId="5" xfId="0" applyFont="1" applyFill="1" applyBorder="1"/>
    <xf numFmtId="14" fontId="14" fillId="9" borderId="12" xfId="0" applyNumberFormat="1" applyFont="1" applyFill="1" applyBorder="1" applyAlignment="1">
      <alignment horizontal="center"/>
    </xf>
    <xf numFmtId="17" fontId="2" fillId="4" borderId="4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10" fillId="4" borderId="4" xfId="0" applyNumberFormat="1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7" fontId="6" fillId="5" borderId="8" xfId="0" applyNumberFormat="1" applyFont="1" applyFill="1" applyBorder="1" applyAlignment="1">
      <alignment horizontal="center"/>
    </xf>
    <xf numFmtId="17" fontId="6" fillId="5" borderId="0" xfId="0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</cellXfs>
  <cellStyles count="3">
    <cellStyle name="Normal" xfId="0" builtinId="0"/>
    <cellStyle name="Normal 2" xfId="2"/>
    <cellStyle name="Porcentaje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CURVA DE INVERSIÓN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'CURVA DE INVERSIÓN'!$C$4:$BH$4</c:f>
              <c:numCache>
                <c:formatCode>General</c:formatCode>
                <c:ptCount val="42"/>
                <c:pt idx="0" formatCode="mmm\-yy">
                  <c:v>43891</c:v>
                </c:pt>
                <c:pt idx="2" formatCode="mmm\-yy">
                  <c:v>43922</c:v>
                </c:pt>
                <c:pt idx="4" formatCode="mmm\-yy">
                  <c:v>43952</c:v>
                </c:pt>
                <c:pt idx="6" formatCode="mmm\-yy">
                  <c:v>43983</c:v>
                </c:pt>
                <c:pt idx="8" formatCode="mmm\-yy">
                  <c:v>44013</c:v>
                </c:pt>
                <c:pt idx="10" formatCode="mmm\-yy">
                  <c:v>44044</c:v>
                </c:pt>
                <c:pt idx="12" formatCode="mmm\-yy">
                  <c:v>44075</c:v>
                </c:pt>
                <c:pt idx="14" formatCode="mmm\-yy">
                  <c:v>44105</c:v>
                </c:pt>
                <c:pt idx="16" formatCode="mmm\-yy">
                  <c:v>44136</c:v>
                </c:pt>
                <c:pt idx="18" formatCode="mmm\-yy">
                  <c:v>44166</c:v>
                </c:pt>
                <c:pt idx="20" formatCode="mmm\-yy">
                  <c:v>44197</c:v>
                </c:pt>
                <c:pt idx="22" formatCode="mmm\-yy">
                  <c:v>44228</c:v>
                </c:pt>
                <c:pt idx="24" formatCode="mmm\-yy">
                  <c:v>44256</c:v>
                </c:pt>
                <c:pt idx="26" formatCode="mmm\-yy">
                  <c:v>44287</c:v>
                </c:pt>
                <c:pt idx="28" formatCode="mmm\-yy">
                  <c:v>44317</c:v>
                </c:pt>
                <c:pt idx="30" formatCode="mmm\-yy">
                  <c:v>44348</c:v>
                </c:pt>
                <c:pt idx="32" formatCode="mmm\-yy">
                  <c:v>44378</c:v>
                </c:pt>
                <c:pt idx="34" formatCode="mmm\-yy">
                  <c:v>44409</c:v>
                </c:pt>
                <c:pt idx="36" formatCode="mmm\-yy">
                  <c:v>44440</c:v>
                </c:pt>
                <c:pt idx="38" formatCode="mmm\-yy">
                  <c:v>44470</c:v>
                </c:pt>
                <c:pt idx="40" formatCode="mmm\-yy">
                  <c:v>44501</c:v>
                </c:pt>
              </c:numCache>
            </c:numRef>
          </c:cat>
          <c:val>
            <c:numRef>
              <c:f>'CURVA DE INVERSIÓN'!$C$46:$BH$46</c:f>
              <c:numCache>
                <c:formatCode>_-[$$-2C0A]\ * #,##0.00_-;\-[$$-2C0A]\ * #,##0.00_-;_-[$$-2C0A]\ * "-"??_-;_-@_-</c:formatCode>
                <c:ptCount val="42"/>
                <c:pt idx="0">
                  <c:v>25288742.438336447</c:v>
                </c:pt>
                <c:pt idx="2">
                  <c:v>35906089.353398785</c:v>
                </c:pt>
                <c:pt idx="4">
                  <c:v>47912036.358161904</c:v>
                </c:pt>
                <c:pt idx="6">
                  <c:v>55275210.169152036</c:v>
                </c:pt>
                <c:pt idx="8">
                  <c:v>59836425.377686962</c:v>
                </c:pt>
                <c:pt idx="10">
                  <c:v>63944033.30573903</c:v>
                </c:pt>
                <c:pt idx="12">
                  <c:v>67945391.432460889</c:v>
                </c:pt>
                <c:pt idx="14">
                  <c:v>71225409.212659612</c:v>
                </c:pt>
                <c:pt idx="16">
                  <c:v>71279606.047558665</c:v>
                </c:pt>
                <c:pt idx="18">
                  <c:v>71335609.44362101</c:v>
                </c:pt>
                <c:pt idx="20">
                  <c:v>71391612.839683354</c:v>
                </c:pt>
                <c:pt idx="22">
                  <c:v>71442196.552255794</c:v>
                </c:pt>
                <c:pt idx="24">
                  <c:v>71498199.948318139</c:v>
                </c:pt>
                <c:pt idx="26">
                  <c:v>71552396.783217192</c:v>
                </c:pt>
                <c:pt idx="28">
                  <c:v>71608400.179279536</c:v>
                </c:pt>
                <c:pt idx="30">
                  <c:v>71662597.014178589</c:v>
                </c:pt>
                <c:pt idx="32">
                  <c:v>71718600.410240933</c:v>
                </c:pt>
                <c:pt idx="34">
                  <c:v>71774603.806303278</c:v>
                </c:pt>
                <c:pt idx="36">
                  <c:v>71828800.641202331</c:v>
                </c:pt>
                <c:pt idx="38">
                  <c:v>71884804.037264675</c:v>
                </c:pt>
                <c:pt idx="40">
                  <c:v>71939000.872163728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8996864"/>
        <c:axId val="-878999584"/>
      </c:lineChart>
      <c:dateAx>
        <c:axId val="-878996864"/>
        <c:scaling>
          <c:orientation val="minMax"/>
          <c:max val="44228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78999584"/>
        <c:crosses val="autoZero"/>
        <c:auto val="1"/>
        <c:lblOffset val="100"/>
        <c:baseTimeUnit val="months"/>
      </c:dateAx>
      <c:valAx>
        <c:axId val="-8789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C0A]\ * #,##0.00_-;\-[$$-2C0A]\ * #,##0.00_-;_-[$$-2C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7899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C00000"/>
  </sheetPr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135491</xdr:colOff>
      <xdr:row>0</xdr:row>
      <xdr:rowOff>161977</xdr:rowOff>
    </xdr:from>
    <xdr:to>
      <xdr:col>1</xdr:col>
      <xdr:colOff>874598</xdr:colOff>
      <xdr:row>2</xdr:row>
      <xdr:rowOff>139565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91" y="161977"/>
          <a:ext cx="961479" cy="427861"/>
        </a:xfrm>
        <a:prstGeom prst="rect">
          <a:avLst/>
        </a:prstGeom>
      </xdr:spPr>
    </xdr:pic>
    <xdr:clientData/>
  </xdr:twoCellAnchor>
  <xdr:twoCellAnchor editAs="oneCell">
    <xdr:from>
      <xdr:col>1</xdr:col>
      <xdr:colOff>935181</xdr:colOff>
      <xdr:row>0</xdr:row>
      <xdr:rowOff>155865</xdr:rowOff>
    </xdr:from>
    <xdr:to>
      <xdr:col>1</xdr:col>
      <xdr:colOff>2337954</xdr:colOff>
      <xdr:row>2</xdr:row>
      <xdr:rowOff>82106</xdr:rowOff>
    </xdr:to>
    <xdr:pic>
      <xdr:nvPicPr>
        <xdr:cNvPr id="11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636" y="155865"/>
          <a:ext cx="1402773" cy="3765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4197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vestigaci&#243;n%20y%20desarrollo/02-GENERALES%20DEL%20&#193;REA/01-PROYECTOS/06%20-%20TORREBLUE/03-SALDO%20POR%20CAPITULO/0000.00.00-SALDO.T.TB-VIGEN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TOTAL"/>
      <sheetName val="RESUMEN"/>
      <sheetName val="EXP"/>
      <sheetName val="REP"/>
      <sheetName val="CAP0"/>
      <sheetName val="CAP1"/>
      <sheetName val="CAP2"/>
      <sheetName val="CAP3"/>
      <sheetName val="CAP4"/>
      <sheetName val="CAP5"/>
      <sheetName val="CAP6"/>
      <sheetName val="CAP7"/>
      <sheetName val="CAP8"/>
      <sheetName val="CAP9"/>
      <sheetName val="CAP10"/>
      <sheetName val="CAP11"/>
      <sheetName val="CAP12"/>
      <sheetName val="CAP13"/>
      <sheetName val="CAP14"/>
      <sheetName val="CAP15"/>
      <sheetName val="CAP16"/>
      <sheetName val="CAP17"/>
      <sheetName val="CAP18"/>
      <sheetName val="CAP19"/>
      <sheetName val="CAP20"/>
      <sheetName val="CAP21"/>
      <sheetName val="CAP22"/>
      <sheetName val="CAP23"/>
      <sheetName val="CAP24"/>
      <sheetName val="CAP25"/>
      <sheetName val="CAP26"/>
      <sheetName val="CAP27"/>
      <sheetName val="CAP28"/>
      <sheetName val="CAP29"/>
      <sheetName val="CAP30"/>
      <sheetName val="CAP31"/>
      <sheetName val="CAP32"/>
      <sheetName val="CAP33"/>
      <sheetName val="CAP34"/>
      <sheetName val="CAP35"/>
      <sheetName val="CAP36"/>
      <sheetName val="CAP37"/>
    </sheetNames>
    <sheetDataSet>
      <sheetData sheetId="0" refreshError="1"/>
      <sheetData sheetId="1">
        <row r="514">
          <cell r="BU514">
            <v>0</v>
          </cell>
        </row>
        <row r="515">
          <cell r="BU515">
            <v>0</v>
          </cell>
        </row>
        <row r="516">
          <cell r="BU516">
            <v>0</v>
          </cell>
        </row>
        <row r="517">
          <cell r="BU51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BP52"/>
  <sheetViews>
    <sheetView showGridLines="0" tabSelected="1" zoomScale="85" zoomScaleNormal="85" workbookViewId="0">
      <pane xSplit="2" ySplit="4" topLeftCell="S44" activePane="bottomRight" state="frozen"/>
      <selection pane="topRight" activeCell="B1" sqref="B1"/>
      <selection pane="bottomLeft" activeCell="A5" sqref="A5"/>
      <selection pane="bottomRight" activeCell="T48" sqref="T48"/>
    </sheetView>
  </sheetViews>
  <sheetFormatPr baseColWidth="10" defaultRowHeight="15" x14ac:dyDescent="0.25"/>
  <cols>
    <col min="1" max="1" width="3.140625" bestFit="1" customWidth="1"/>
    <col min="2" max="2" width="37.140625" customWidth="1"/>
    <col min="3" max="4" width="6.7109375" hidden="1" customWidth="1"/>
    <col min="5" max="6" width="15.7109375" hidden="1" customWidth="1"/>
    <col min="7" max="7" width="19.42578125" hidden="1" customWidth="1"/>
    <col min="8" max="8" width="21.42578125" hidden="1" customWidth="1"/>
    <col min="9" max="18" width="15.7109375" hidden="1" customWidth="1"/>
    <col min="19" max="68" width="15.7109375" customWidth="1"/>
  </cols>
  <sheetData>
    <row r="1" spans="1:68" x14ac:dyDescent="0.25">
      <c r="A1" s="87"/>
      <c r="B1" s="88"/>
    </row>
    <row r="2" spans="1:68" ht="21" x14ac:dyDescent="0.35">
      <c r="A2" s="89"/>
      <c r="B2" s="90"/>
      <c r="D2" s="44"/>
      <c r="F2" s="44"/>
      <c r="S2" s="43" t="s">
        <v>43</v>
      </c>
    </row>
    <row r="3" spans="1:68" x14ac:dyDescent="0.25">
      <c r="A3" s="89"/>
      <c r="B3" s="90"/>
    </row>
    <row r="4" spans="1:68" x14ac:dyDescent="0.25">
      <c r="A4" s="89"/>
      <c r="B4" s="90"/>
      <c r="C4" s="83">
        <v>43647</v>
      </c>
      <c r="D4" s="84"/>
      <c r="E4" s="83">
        <v>43678</v>
      </c>
      <c r="F4" s="84"/>
      <c r="G4" s="83">
        <v>43709</v>
      </c>
      <c r="H4" s="84"/>
      <c r="I4" s="83">
        <v>43739</v>
      </c>
      <c r="J4" s="84"/>
      <c r="K4" s="83">
        <v>43770</v>
      </c>
      <c r="L4" s="84"/>
      <c r="M4" s="83">
        <v>43800</v>
      </c>
      <c r="N4" s="84"/>
      <c r="O4" s="83">
        <v>43831</v>
      </c>
      <c r="P4" s="84"/>
      <c r="Q4" s="83">
        <v>43862</v>
      </c>
      <c r="R4" s="84"/>
      <c r="S4" s="83">
        <v>43891</v>
      </c>
      <c r="T4" s="84"/>
      <c r="U4" s="83">
        <v>43922</v>
      </c>
      <c r="V4" s="84"/>
      <c r="W4" s="83">
        <v>43952</v>
      </c>
      <c r="X4" s="84"/>
      <c r="Y4" s="83">
        <v>43983</v>
      </c>
      <c r="Z4" s="84"/>
      <c r="AA4" s="83">
        <v>44013</v>
      </c>
      <c r="AB4" s="84"/>
      <c r="AC4" s="83">
        <v>44044</v>
      </c>
      <c r="AD4" s="84"/>
      <c r="AE4" s="83">
        <v>44075</v>
      </c>
      <c r="AF4" s="84"/>
      <c r="AG4" s="83">
        <v>44105</v>
      </c>
      <c r="AH4" s="84"/>
      <c r="AI4" s="83">
        <v>44136</v>
      </c>
      <c r="AJ4" s="84"/>
      <c r="AK4" s="83">
        <v>44166</v>
      </c>
      <c r="AL4" s="84"/>
      <c r="AM4" s="83">
        <v>44197</v>
      </c>
      <c r="AN4" s="84"/>
      <c r="AO4" s="83">
        <v>44228</v>
      </c>
      <c r="AP4" s="84"/>
      <c r="AQ4" s="83">
        <v>44256</v>
      </c>
      <c r="AR4" s="84"/>
      <c r="AS4" s="83">
        <v>44287</v>
      </c>
      <c r="AT4" s="84"/>
      <c r="AU4" s="83">
        <v>44317</v>
      </c>
      <c r="AV4" s="84"/>
      <c r="AW4" s="83">
        <v>44348</v>
      </c>
      <c r="AX4" s="84"/>
      <c r="AY4" s="83">
        <v>44378</v>
      </c>
      <c r="AZ4" s="84"/>
      <c r="BA4" s="83">
        <v>44409</v>
      </c>
      <c r="BB4" s="84"/>
      <c r="BC4" s="83">
        <v>44440</v>
      </c>
      <c r="BD4" s="84"/>
      <c r="BE4" s="83">
        <v>44470</v>
      </c>
      <c r="BF4" s="84"/>
      <c r="BG4" s="83">
        <v>44501</v>
      </c>
      <c r="BH4" s="84"/>
      <c r="BI4" s="83">
        <v>44531</v>
      </c>
      <c r="BJ4" s="84"/>
      <c r="BK4" s="83">
        <v>44562</v>
      </c>
      <c r="BL4" s="84"/>
      <c r="BM4" s="83">
        <v>44593</v>
      </c>
      <c r="BN4" s="84"/>
      <c r="BO4" s="83">
        <v>44621</v>
      </c>
      <c r="BP4" s="84"/>
    </row>
    <row r="5" spans="1:68" x14ac:dyDescent="0.25">
      <c r="A5" s="91"/>
      <c r="B5" s="92"/>
      <c r="C5" s="18" t="s">
        <v>6</v>
      </c>
      <c r="D5" s="19" t="s">
        <v>5</v>
      </c>
      <c r="E5" s="21" t="s">
        <v>6</v>
      </c>
      <c r="F5" s="22" t="s">
        <v>5</v>
      </c>
      <c r="G5" s="21" t="s">
        <v>6</v>
      </c>
      <c r="H5" s="22" t="s">
        <v>5</v>
      </c>
      <c r="I5" s="21" t="s">
        <v>6</v>
      </c>
      <c r="J5" s="22" t="s">
        <v>5</v>
      </c>
      <c r="K5" s="21" t="s">
        <v>6</v>
      </c>
      <c r="L5" s="41" t="s">
        <v>5</v>
      </c>
      <c r="M5" s="21" t="s">
        <v>6</v>
      </c>
      <c r="N5" s="41" t="s">
        <v>5</v>
      </c>
      <c r="O5" s="21" t="s">
        <v>6</v>
      </c>
      <c r="P5" s="41" t="s">
        <v>5</v>
      </c>
      <c r="Q5" s="21" t="s">
        <v>6</v>
      </c>
      <c r="R5" s="41" t="s">
        <v>5</v>
      </c>
      <c r="S5" s="21" t="s">
        <v>6</v>
      </c>
      <c r="T5" s="41" t="s">
        <v>5</v>
      </c>
      <c r="U5" s="21" t="s">
        <v>6</v>
      </c>
      <c r="V5" s="41" t="s">
        <v>5</v>
      </c>
      <c r="W5" s="21" t="s">
        <v>6</v>
      </c>
      <c r="X5" s="41" t="s">
        <v>5</v>
      </c>
      <c r="Y5" s="21" t="s">
        <v>6</v>
      </c>
      <c r="Z5" s="41" t="s">
        <v>5</v>
      </c>
      <c r="AA5" s="21" t="s">
        <v>6</v>
      </c>
      <c r="AB5" s="41" t="s">
        <v>5</v>
      </c>
      <c r="AC5" s="21" t="s">
        <v>6</v>
      </c>
      <c r="AD5" s="41" t="s">
        <v>5</v>
      </c>
      <c r="AE5" s="21" t="s">
        <v>6</v>
      </c>
      <c r="AF5" s="41" t="s">
        <v>5</v>
      </c>
      <c r="AG5" s="21" t="s">
        <v>6</v>
      </c>
      <c r="AH5" s="41" t="s">
        <v>5</v>
      </c>
      <c r="AI5" s="21" t="s">
        <v>6</v>
      </c>
      <c r="AJ5" s="41" t="s">
        <v>5</v>
      </c>
      <c r="AK5" s="21" t="s">
        <v>6</v>
      </c>
      <c r="AL5" s="41" t="s">
        <v>5</v>
      </c>
      <c r="AM5" s="21" t="s">
        <v>6</v>
      </c>
      <c r="AN5" s="41" t="s">
        <v>5</v>
      </c>
      <c r="AO5" s="21" t="s">
        <v>6</v>
      </c>
      <c r="AP5" s="41" t="s">
        <v>5</v>
      </c>
      <c r="AQ5" s="21" t="s">
        <v>6</v>
      </c>
      <c r="AR5" s="41" t="s">
        <v>5</v>
      </c>
      <c r="AS5" s="21" t="s">
        <v>6</v>
      </c>
      <c r="AT5" s="41" t="s">
        <v>5</v>
      </c>
      <c r="AU5" s="21" t="s">
        <v>6</v>
      </c>
      <c r="AV5" s="41" t="s">
        <v>5</v>
      </c>
      <c r="AW5" s="21" t="s">
        <v>6</v>
      </c>
      <c r="AX5" s="41" t="s">
        <v>5</v>
      </c>
      <c r="AY5" s="21" t="s">
        <v>6</v>
      </c>
      <c r="AZ5" s="41" t="s">
        <v>5</v>
      </c>
      <c r="BA5" s="21" t="s">
        <v>6</v>
      </c>
      <c r="BB5" s="41" t="s">
        <v>5</v>
      </c>
      <c r="BC5" s="21" t="s">
        <v>6</v>
      </c>
      <c r="BD5" s="41" t="s">
        <v>5</v>
      </c>
      <c r="BE5" s="21" t="s">
        <v>6</v>
      </c>
      <c r="BF5" s="41" t="s">
        <v>5</v>
      </c>
      <c r="BG5" s="21" t="s">
        <v>6</v>
      </c>
      <c r="BH5" s="41" t="s">
        <v>5</v>
      </c>
      <c r="BI5" s="21" t="s">
        <v>6</v>
      </c>
      <c r="BJ5" s="41" t="s">
        <v>5</v>
      </c>
      <c r="BK5" s="21" t="s">
        <v>6</v>
      </c>
      <c r="BL5" s="41" t="s">
        <v>5</v>
      </c>
      <c r="BM5" s="21" t="s">
        <v>6</v>
      </c>
      <c r="BN5" s="41" t="s">
        <v>5</v>
      </c>
      <c r="BO5" s="21" t="s">
        <v>6</v>
      </c>
      <c r="BP5" s="41" t="s">
        <v>5</v>
      </c>
    </row>
    <row r="6" spans="1:68" ht="30" customHeight="1" x14ac:dyDescent="0.25">
      <c r="A6" s="8">
        <v>0</v>
      </c>
      <c r="B6" s="6" t="s">
        <v>7</v>
      </c>
      <c r="C6" s="2">
        <f>SUMIF('BASE PLANIFICACIÓN'!$B:$B,'CURVA DE INVERSIÓN'!$B6,'BASE PLANIFICACIÓN'!AB:AB)</f>
        <v>0</v>
      </c>
      <c r="D6" s="2">
        <f>SUMIF('BASE PLANIFICACIÓN'!$B:$B,'CURVA DE INVERSIÓN'!$B6,'BASE PLANIFICACIÓN'!AC:AC)</f>
        <v>0</v>
      </c>
      <c r="E6" s="2">
        <f>SUMIF('BASE PLANIFICACIÓN'!$B:$B,'CURVA DE INVERSIÓN'!$B6,'BASE PLANIFICACIÓN'!AE:AE)</f>
        <v>0</v>
      </c>
      <c r="F6" s="2">
        <f>SUMIF('BASE PLANIFICACIÓN'!$B:$B,'CURVA DE INVERSIÓN'!$B6,'BASE PLANIFICACIÓN'!AF:AF)</f>
        <v>0</v>
      </c>
      <c r="G6" s="2">
        <f>SUMIF('BASE PLANIFICACIÓN'!$B:$B,'CURVA DE INVERSIÓN'!$B6,'BASE PLANIFICACIÓN'!AH:AH)</f>
        <v>0</v>
      </c>
      <c r="H6" s="2">
        <f>SUMIF('BASE PLANIFICACIÓN'!$B:$B,'CURVA DE INVERSIÓN'!$B6,'BASE PLANIFICACIÓN'!AI:AI)</f>
        <v>0</v>
      </c>
      <c r="I6" s="2">
        <f>SUMIF('BASE PLANIFICACIÓN'!$B:$B,'CURVA DE INVERSIÓN'!$B6,'BASE PLANIFICACIÓN'!AK:AK)</f>
        <v>0</v>
      </c>
      <c r="J6" s="2">
        <f>SUMIF('BASE PLANIFICACIÓN'!$B:$B,'CURVA DE INVERSIÓN'!$B6,'BASE PLANIFICACIÓN'!AL:AL)</f>
        <v>0</v>
      </c>
      <c r="K6" s="2">
        <f>SUMIF('BASE PLANIFICACIÓN'!$B:$B,'CURVA DE INVERSIÓN'!$B6,'BASE PLANIFICACIÓN'!AN:AN)</f>
        <v>0</v>
      </c>
      <c r="L6" s="2">
        <f>SUMIF('BASE PLANIFICACIÓN'!$B:$B,'CURVA DE INVERSIÓN'!$B6,'BASE PLANIFICACIÓN'!AO:AO)</f>
        <v>0</v>
      </c>
      <c r="M6" s="2">
        <f>SUMIF('BASE PLANIFICACIÓN'!$B:$B,'CURVA DE INVERSIÓN'!$B6,'BASE PLANIFICACIÓN'!AQ:AQ)</f>
        <v>0</v>
      </c>
      <c r="N6" s="2">
        <f>SUMIF('BASE PLANIFICACIÓN'!$B:$B,'CURVA DE INVERSIÓN'!$B6,'BASE PLANIFICACIÓN'!AR:AR)</f>
        <v>0</v>
      </c>
      <c r="O6" s="2">
        <f>SUMIF('BASE PLANIFICACIÓN'!$B:$B,'CURVA DE INVERSIÓN'!$B6,'BASE PLANIFICACIÓN'!AT:AT)</f>
        <v>0</v>
      </c>
      <c r="P6" s="2">
        <f>SUMIF('BASE PLANIFICACIÓN'!$B:$B,'CURVA DE INVERSIÓN'!$B6,'BASE PLANIFICACIÓN'!AU:AU)</f>
        <v>0</v>
      </c>
      <c r="Q6" s="2">
        <f>SUMIF('BASE PLANIFICACIÓN'!$B:$B,'CURVA DE INVERSIÓN'!$B6,'BASE PLANIFICACIÓN'!AW:AW)</f>
        <v>0</v>
      </c>
      <c r="R6" s="2">
        <f>SUMIF('BASE PLANIFICACIÓN'!$B:$B,'CURVA DE INVERSIÓN'!$B6,'BASE PLANIFICACIÓN'!AX:AX)</f>
        <v>0</v>
      </c>
      <c r="S6" s="2">
        <f>SUMIF('BASE PLANIFICACIÓN'!$B:$B,'CURVA DE INVERSIÓN'!$B6,'BASE PLANIFICACIÓN'!AZ:AZ)</f>
        <v>0</v>
      </c>
      <c r="T6" s="2">
        <f>SUMIF('BASE PLANIFICACIÓN'!$B:$B,'CURVA DE INVERSIÓN'!$B6,'BASE PLANIFICACIÓN'!BA:BA)</f>
        <v>0</v>
      </c>
      <c r="U6" s="2">
        <f>SUMIF('BASE PLANIFICACIÓN'!$B:$B,'CURVA DE INVERSIÓN'!$B6,'BASE PLANIFICACIÓN'!BC:BC)</f>
        <v>0</v>
      </c>
      <c r="V6" s="2">
        <f>SUMIF('BASE PLANIFICACIÓN'!$B:$B,'CURVA DE INVERSIÓN'!$B6,'BASE PLANIFICACIÓN'!BD:BD)</f>
        <v>0</v>
      </c>
      <c r="W6" s="2">
        <f>SUMIF('BASE PLANIFICACIÓN'!$B:$B,'CURVA DE INVERSIÓN'!$B6,'BASE PLANIFICACIÓN'!BF:BF)</f>
        <v>0</v>
      </c>
      <c r="X6" s="2">
        <f>SUMIF('BASE PLANIFICACIÓN'!$B:$B,'CURVA DE INVERSIÓN'!$B6,'BASE PLANIFICACIÓN'!BG:BG)</f>
        <v>0</v>
      </c>
      <c r="Y6" s="2">
        <f>SUMIF('BASE PLANIFICACIÓN'!$B:$B,'CURVA DE INVERSIÓN'!$B6,'BASE PLANIFICACIÓN'!BI:BI)</f>
        <v>0</v>
      </c>
      <c r="Z6" s="2">
        <f>SUMIF('BASE PLANIFICACIÓN'!$B:$B,'CURVA DE INVERSIÓN'!$B6,'BASE PLANIFICACIÓN'!BJ:BJ)</f>
        <v>0</v>
      </c>
      <c r="AA6" s="2">
        <f>SUMIF('BASE PLANIFICACIÓN'!$B:$B,'CURVA DE INVERSIÓN'!$B6,'BASE PLANIFICACIÓN'!BL:BL)</f>
        <v>0</v>
      </c>
      <c r="AB6" s="2">
        <f>SUMIF('BASE PLANIFICACIÓN'!$B:$B,'CURVA DE INVERSIÓN'!$B6,'BASE PLANIFICACIÓN'!BM:BM)</f>
        <v>0</v>
      </c>
      <c r="AC6" s="2">
        <f>SUMIF('BASE PLANIFICACIÓN'!$B:$B,'CURVA DE INVERSIÓN'!$B6,'BASE PLANIFICACIÓN'!BO:BO)</f>
        <v>0</v>
      </c>
      <c r="AD6" s="2">
        <f>SUMIF('BASE PLANIFICACIÓN'!$B:$B,'CURVA DE INVERSIÓN'!$B6,'BASE PLANIFICACIÓN'!BP:BP)</f>
        <v>0</v>
      </c>
      <c r="AE6" s="2">
        <f>SUMIF('BASE PLANIFICACIÓN'!$B:$B,'CURVA DE INVERSIÓN'!$B6,'BASE PLANIFICACIÓN'!BR:BR)</f>
        <v>0</v>
      </c>
      <c r="AF6" s="2">
        <f>SUMIF('BASE PLANIFICACIÓN'!$B:$B,'CURVA DE INVERSIÓN'!$B6,'BASE PLANIFICACIÓN'!BS:BS)</f>
        <v>0</v>
      </c>
      <c r="AG6" s="2">
        <f>SUMIF('BASE PLANIFICACIÓN'!$B:$B,'CURVA DE INVERSIÓN'!$B6,'BASE PLANIFICACIÓN'!BU:BU)</f>
        <v>0</v>
      </c>
      <c r="AH6" s="2">
        <f>SUMIF('BASE PLANIFICACIÓN'!$B:$B,'CURVA DE INVERSIÓN'!$B6,'BASE PLANIFICACIÓN'!BV:BV)</f>
        <v>0</v>
      </c>
      <c r="AI6" s="2">
        <f>SUMIF('BASE PLANIFICACIÓN'!$B:$B,'CURVA DE INVERSIÓN'!$B6,'BASE PLANIFICACIÓN'!BX:BX)</f>
        <v>0</v>
      </c>
      <c r="AJ6" s="2">
        <f>SUMIF('BASE PLANIFICACIÓN'!$B:$B,'CURVA DE INVERSIÓN'!$B6,'BASE PLANIFICACIÓN'!BY:BY)</f>
        <v>0</v>
      </c>
      <c r="AK6" s="2">
        <f>SUMIF('BASE PLANIFICACIÓN'!$B:$B,'CURVA DE INVERSIÓN'!$B6,'BASE PLANIFICACIÓN'!CA:CA)</f>
        <v>0</v>
      </c>
      <c r="AL6" s="2">
        <f>SUMIF('BASE PLANIFICACIÓN'!$B:$B,'CURVA DE INVERSIÓN'!$B6,'BASE PLANIFICACIÓN'!CB:CB)</f>
        <v>0</v>
      </c>
      <c r="AM6" s="2">
        <f>SUMIF('BASE PLANIFICACIÓN'!$B:$B,'CURVA DE INVERSIÓN'!$B6,'BASE PLANIFICACIÓN'!CD:CD)</f>
        <v>0</v>
      </c>
      <c r="AN6" s="2">
        <f>SUMIF('BASE PLANIFICACIÓN'!$B:$B,'CURVA DE INVERSIÓN'!$B6,'BASE PLANIFICACIÓN'!CE:CE)</f>
        <v>0</v>
      </c>
      <c r="AO6" s="2">
        <f>SUMIF('BASE PLANIFICACIÓN'!$B:$B,'CURVA DE INVERSIÓN'!$B6,'BASE PLANIFICACIÓN'!CG:CG)</f>
        <v>0</v>
      </c>
      <c r="AP6" s="2">
        <f>SUMIF('BASE PLANIFICACIÓN'!$B:$B,'CURVA DE INVERSIÓN'!$B6,'BASE PLANIFICACIÓN'!CH:CH)</f>
        <v>0</v>
      </c>
      <c r="AQ6" s="2">
        <f>SUMIF('BASE PLANIFICACIÓN'!$B:$B,'CURVA DE INVERSIÓN'!$B6,'BASE PLANIFICACIÓN'!CJ:CJ)</f>
        <v>0</v>
      </c>
      <c r="AR6" s="2">
        <f>SUMIF('BASE PLANIFICACIÓN'!$B:$B,'CURVA DE INVERSIÓN'!$B6,'BASE PLANIFICACIÓN'!CK:CK)</f>
        <v>0</v>
      </c>
      <c r="AS6" s="2">
        <f>SUMIF('BASE PLANIFICACIÓN'!$B:$B,'CURVA DE INVERSIÓN'!$B6,'BASE PLANIFICACIÓN'!CM:CM)</f>
        <v>0</v>
      </c>
      <c r="AT6" s="2">
        <f>SUMIF('BASE PLANIFICACIÓN'!$B:$B,'CURVA DE INVERSIÓN'!$B6,'BASE PLANIFICACIÓN'!CN:CN)</f>
        <v>0</v>
      </c>
      <c r="AU6" s="2">
        <f>SUMIF('BASE PLANIFICACIÓN'!$B:$B,'CURVA DE INVERSIÓN'!$B6,'BASE PLANIFICACIÓN'!CP:CP)</f>
        <v>0</v>
      </c>
      <c r="AV6" s="2">
        <f>SUMIF('BASE PLANIFICACIÓN'!$B:$B,'CURVA DE INVERSIÓN'!$B6,'BASE PLANIFICACIÓN'!CQ:CQ)</f>
        <v>0</v>
      </c>
      <c r="AW6" s="2">
        <f>SUMIF('BASE PLANIFICACIÓN'!$B:$B,'CURVA DE INVERSIÓN'!$B6,'BASE PLANIFICACIÓN'!CS:CS)</f>
        <v>0</v>
      </c>
      <c r="AX6" s="2">
        <f>SUMIF('BASE PLANIFICACIÓN'!$B:$B,'CURVA DE INVERSIÓN'!$B6,'BASE PLANIFICACIÓN'!CT:CT)</f>
        <v>0</v>
      </c>
      <c r="AY6" s="2">
        <f>SUMIF('BASE PLANIFICACIÓN'!$B:$B,'CURVA DE INVERSIÓN'!$B6,'BASE PLANIFICACIÓN'!CV:CV)</f>
        <v>0</v>
      </c>
      <c r="AZ6" s="2">
        <f>SUMIF('BASE PLANIFICACIÓN'!$B:$B,'CURVA DE INVERSIÓN'!$B6,'BASE PLANIFICACIÓN'!CW:CW)</f>
        <v>0</v>
      </c>
      <c r="BA6" s="2">
        <f>SUMIF('BASE PLANIFICACIÓN'!$B:$B,'CURVA DE INVERSIÓN'!$B6,'BASE PLANIFICACIÓN'!CY:CY)</f>
        <v>0</v>
      </c>
      <c r="BB6" s="2">
        <f>SUMIF('BASE PLANIFICACIÓN'!$B:$B,'CURVA DE INVERSIÓN'!$B6,'BASE PLANIFICACIÓN'!CZ:CZ)</f>
        <v>0</v>
      </c>
      <c r="BC6" s="2">
        <f>SUMIF('BASE PLANIFICACIÓN'!$B:$B,'CURVA DE INVERSIÓN'!$B6,'BASE PLANIFICACIÓN'!DB:DB)</f>
        <v>0</v>
      </c>
      <c r="BD6" s="2">
        <f>SUMIF('BASE PLANIFICACIÓN'!$B:$B,'CURVA DE INVERSIÓN'!$B6,'BASE PLANIFICACIÓN'!DC:DC)</f>
        <v>0</v>
      </c>
      <c r="BE6" s="2">
        <f>SUMIF('BASE PLANIFICACIÓN'!$B:$B,'CURVA DE INVERSIÓN'!$B6,'BASE PLANIFICACIÓN'!DE:DE)</f>
        <v>0</v>
      </c>
      <c r="BF6" s="2">
        <f>SUMIF('BASE PLANIFICACIÓN'!$B:$B,'CURVA DE INVERSIÓN'!$B6,'BASE PLANIFICACIÓN'!DF:DF)</f>
        <v>0</v>
      </c>
      <c r="BG6" s="2">
        <f>SUMIF('BASE PLANIFICACIÓN'!$B:$B,'CURVA DE INVERSIÓN'!$B6,'BASE PLANIFICACIÓN'!DH:DH)</f>
        <v>0</v>
      </c>
      <c r="BH6" s="2">
        <f>SUMIF('BASE PLANIFICACIÓN'!$B:$B,'CURVA DE INVERSIÓN'!$B6,'BASE PLANIFICACIÓN'!DI:DI)</f>
        <v>0</v>
      </c>
      <c r="BI6" s="2">
        <f>SUMIF('BASE PLANIFICACIÓN'!$B:$B,'CURVA DE INVERSIÓN'!$B6,'BASE PLANIFICACIÓN'!DK:DK)</f>
        <v>0</v>
      </c>
      <c r="BJ6" s="2">
        <f>SUMIF('BASE PLANIFICACIÓN'!$B:$B,'CURVA DE INVERSIÓN'!$B6,'BASE PLANIFICACIÓN'!DL:DL)</f>
        <v>0</v>
      </c>
      <c r="BK6" s="2">
        <f>SUMIF('BASE PLANIFICACIÓN'!$B:$B,'CURVA DE INVERSIÓN'!$B6,'BASE PLANIFICACIÓN'!DN:DN)</f>
        <v>0</v>
      </c>
      <c r="BL6" s="2">
        <f>SUMIF('BASE PLANIFICACIÓN'!$B:$B,'CURVA DE INVERSIÓN'!$B6,'BASE PLANIFICACIÓN'!DO:DO)</f>
        <v>0</v>
      </c>
      <c r="BM6" s="2">
        <f>SUMIF('BASE PLANIFICACIÓN'!$B:$B,'CURVA DE INVERSIÓN'!$B6,'BASE PLANIFICACIÓN'!DQ:DQ)</f>
        <v>0</v>
      </c>
      <c r="BN6" s="2">
        <f>SUMIF('BASE PLANIFICACIÓN'!$B:$B,'CURVA DE INVERSIÓN'!$B6,'BASE PLANIFICACIÓN'!DR:DR)</f>
        <v>0</v>
      </c>
      <c r="BO6" s="2">
        <f>SUMIF('BASE PLANIFICACIÓN'!$B:$B,'CURVA DE INVERSIÓN'!$B6,'BASE PLANIFICACIÓN'!DT:DT)</f>
        <v>0</v>
      </c>
      <c r="BP6" s="2">
        <f>SUMIF('BASE PLANIFICACIÓN'!$B:$B,'CURVA DE INVERSIÓN'!$B6,'BASE PLANIFICACIÓN'!DU:DU)</f>
        <v>0</v>
      </c>
    </row>
    <row r="7" spans="1:68" ht="30" customHeight="1" x14ac:dyDescent="0.25">
      <c r="A7" s="8">
        <v>1</v>
      </c>
      <c r="B7" s="6" t="s">
        <v>8</v>
      </c>
      <c r="C7" s="2">
        <f>SUMIF('BASE PLANIFICACIÓN'!$B:$B,'CURVA DE INVERSIÓN'!$B7,'BASE PLANIFICACIÓN'!AB:AB)</f>
        <v>0</v>
      </c>
      <c r="D7" s="2">
        <f>SUMIF('BASE PLANIFICACIÓN'!$B:$B,'CURVA DE INVERSIÓN'!$B7,'BASE PLANIFICACIÓN'!AC:AC)</f>
        <v>0</v>
      </c>
      <c r="E7" s="2">
        <f>SUMIF('BASE PLANIFICACIÓN'!$B:$B,'CURVA DE INVERSIÓN'!$B7,'BASE PLANIFICACIÓN'!AE:AE)</f>
        <v>0</v>
      </c>
      <c r="F7" s="2">
        <f>SUMIF('BASE PLANIFICACIÓN'!$B:$B,'CURVA DE INVERSIÓN'!$B7,'BASE PLANIFICACIÓN'!AF:AF)</f>
        <v>0</v>
      </c>
      <c r="G7" s="2">
        <f>SUMIF('BASE PLANIFICACIÓN'!$B:$B,'CURVA DE INVERSIÓN'!$B7,'BASE PLANIFICACIÓN'!AH:AH)</f>
        <v>0</v>
      </c>
      <c r="H7" s="2">
        <f>SUMIF('BASE PLANIFICACIÓN'!$B:$B,'CURVA DE INVERSIÓN'!$B7,'BASE PLANIFICACIÓN'!AI:AI)</f>
        <v>0</v>
      </c>
      <c r="I7" s="2">
        <f>SUMIF('BASE PLANIFICACIÓN'!$B:$B,'CURVA DE INVERSIÓN'!$B7,'BASE PLANIFICACIÓN'!AK:AK)</f>
        <v>0</v>
      </c>
      <c r="J7" s="2">
        <f>SUMIF('BASE PLANIFICACIÓN'!$B:$B,'CURVA DE INVERSIÓN'!$B7,'BASE PLANIFICACIÓN'!AL:AL)</f>
        <v>0</v>
      </c>
      <c r="K7" s="2">
        <f>SUMIF('BASE PLANIFICACIÓN'!$B:$B,'CURVA DE INVERSIÓN'!$B7,'BASE PLANIFICACIÓN'!AN:AN)</f>
        <v>0</v>
      </c>
      <c r="L7" s="2">
        <f>SUMIF('BASE PLANIFICACIÓN'!$B:$B,'CURVA DE INVERSIÓN'!$B7,'BASE PLANIFICACIÓN'!AO:AO)</f>
        <v>0</v>
      </c>
      <c r="M7" s="2">
        <f>SUMIF('BASE PLANIFICACIÓN'!$B:$B,'CURVA DE INVERSIÓN'!$B7,'BASE PLANIFICACIÓN'!AQ:AQ)</f>
        <v>0</v>
      </c>
      <c r="N7" s="2">
        <f>SUMIF('BASE PLANIFICACIÓN'!$B:$B,'CURVA DE INVERSIÓN'!$B7,'BASE PLANIFICACIÓN'!AR:AR)</f>
        <v>0</v>
      </c>
      <c r="O7" s="2">
        <f>SUMIF('BASE PLANIFICACIÓN'!$B:$B,'CURVA DE INVERSIÓN'!$B7,'BASE PLANIFICACIÓN'!AT:AT)</f>
        <v>0</v>
      </c>
      <c r="P7" s="2">
        <f>SUMIF('BASE PLANIFICACIÓN'!$B:$B,'CURVA DE INVERSIÓN'!$B7,'BASE PLANIFICACIÓN'!AU:AU)</f>
        <v>0</v>
      </c>
      <c r="Q7" s="2">
        <f>SUMIF('BASE PLANIFICACIÓN'!$B:$B,'CURVA DE INVERSIÓN'!$B7,'BASE PLANIFICACIÓN'!AW:AW)</f>
        <v>0</v>
      </c>
      <c r="R7" s="2">
        <f>SUMIF('BASE PLANIFICACIÓN'!$B:$B,'CURVA DE INVERSIÓN'!$B7,'BASE PLANIFICACIÓN'!AX:AX)</f>
        <v>0</v>
      </c>
      <c r="S7" s="2">
        <f>SUMIF('BASE PLANIFICACIÓN'!$B:$B,'CURVA DE INVERSIÓN'!$B7,'BASE PLANIFICACIÓN'!AZ:AZ)</f>
        <v>0</v>
      </c>
      <c r="T7" s="2">
        <f>SUMIF('BASE PLANIFICACIÓN'!$B:$B,'CURVA DE INVERSIÓN'!$B7,'BASE PLANIFICACIÓN'!BA:BA)</f>
        <v>0</v>
      </c>
      <c r="U7" s="2">
        <f>SUMIF('BASE PLANIFICACIÓN'!$B:$B,'CURVA DE INVERSIÓN'!$B7,'BASE PLANIFICACIÓN'!BC:BC)</f>
        <v>0</v>
      </c>
      <c r="V7" s="2">
        <f>SUMIF('BASE PLANIFICACIÓN'!$B:$B,'CURVA DE INVERSIÓN'!$B7,'BASE PLANIFICACIÓN'!BD:BD)</f>
        <v>0</v>
      </c>
      <c r="W7" s="2">
        <f>SUMIF('BASE PLANIFICACIÓN'!$B:$B,'CURVA DE INVERSIÓN'!$B7,'BASE PLANIFICACIÓN'!BF:BF)</f>
        <v>0</v>
      </c>
      <c r="X7" s="2">
        <f>SUMIF('BASE PLANIFICACIÓN'!$B:$B,'CURVA DE INVERSIÓN'!$B7,'BASE PLANIFICACIÓN'!BG:BG)</f>
        <v>0</v>
      </c>
      <c r="Y7" s="2">
        <f>SUMIF('BASE PLANIFICACIÓN'!$B:$B,'CURVA DE INVERSIÓN'!$B7,'BASE PLANIFICACIÓN'!BI:BI)</f>
        <v>0</v>
      </c>
      <c r="Z7" s="2">
        <f>SUMIF('BASE PLANIFICACIÓN'!$B:$B,'CURVA DE INVERSIÓN'!$B7,'BASE PLANIFICACIÓN'!BJ:BJ)</f>
        <v>0</v>
      </c>
      <c r="AA7" s="2">
        <f>SUMIF('BASE PLANIFICACIÓN'!$B:$B,'CURVA DE INVERSIÓN'!$B7,'BASE PLANIFICACIÓN'!BL:BL)</f>
        <v>0</v>
      </c>
      <c r="AB7" s="2">
        <f>SUMIF('BASE PLANIFICACIÓN'!$B:$B,'CURVA DE INVERSIÓN'!$B7,'BASE PLANIFICACIÓN'!BM:BM)</f>
        <v>0</v>
      </c>
      <c r="AC7" s="2">
        <f>SUMIF('BASE PLANIFICACIÓN'!$B:$B,'CURVA DE INVERSIÓN'!$B7,'BASE PLANIFICACIÓN'!BO:BO)</f>
        <v>0</v>
      </c>
      <c r="AD7" s="2">
        <f>SUMIF('BASE PLANIFICACIÓN'!$B:$B,'CURVA DE INVERSIÓN'!$B7,'BASE PLANIFICACIÓN'!BP:BP)</f>
        <v>0</v>
      </c>
      <c r="AE7" s="2">
        <f>SUMIF('BASE PLANIFICACIÓN'!$B:$B,'CURVA DE INVERSIÓN'!$B7,'BASE PLANIFICACIÓN'!BR:BR)</f>
        <v>0</v>
      </c>
      <c r="AF7" s="2">
        <f>SUMIF('BASE PLANIFICACIÓN'!$B:$B,'CURVA DE INVERSIÓN'!$B7,'BASE PLANIFICACIÓN'!BS:BS)</f>
        <v>0</v>
      </c>
      <c r="AG7" s="2">
        <f>SUMIF('BASE PLANIFICACIÓN'!$B:$B,'CURVA DE INVERSIÓN'!$B7,'BASE PLANIFICACIÓN'!BU:BU)</f>
        <v>0</v>
      </c>
      <c r="AH7" s="2">
        <f>SUMIF('BASE PLANIFICACIÓN'!$B:$B,'CURVA DE INVERSIÓN'!$B7,'BASE PLANIFICACIÓN'!BV:BV)</f>
        <v>0</v>
      </c>
      <c r="AI7" s="2">
        <f>SUMIF('BASE PLANIFICACIÓN'!$B:$B,'CURVA DE INVERSIÓN'!$B7,'BASE PLANIFICACIÓN'!BX:BX)</f>
        <v>0</v>
      </c>
      <c r="AJ7" s="2">
        <f>SUMIF('BASE PLANIFICACIÓN'!$B:$B,'CURVA DE INVERSIÓN'!$B7,'BASE PLANIFICACIÓN'!BY:BY)</f>
        <v>0</v>
      </c>
      <c r="AK7" s="2">
        <f>SUMIF('BASE PLANIFICACIÓN'!$B:$B,'CURVA DE INVERSIÓN'!$B7,'BASE PLANIFICACIÓN'!CA:CA)</f>
        <v>0</v>
      </c>
      <c r="AL7" s="2">
        <f>SUMIF('BASE PLANIFICACIÓN'!$B:$B,'CURVA DE INVERSIÓN'!$B7,'BASE PLANIFICACIÓN'!CB:CB)</f>
        <v>0</v>
      </c>
      <c r="AM7" s="2">
        <f>SUMIF('BASE PLANIFICACIÓN'!$B:$B,'CURVA DE INVERSIÓN'!$B7,'BASE PLANIFICACIÓN'!CD:CD)</f>
        <v>0</v>
      </c>
      <c r="AN7" s="2">
        <f>SUMIF('BASE PLANIFICACIÓN'!$B:$B,'CURVA DE INVERSIÓN'!$B7,'BASE PLANIFICACIÓN'!CE:CE)</f>
        <v>0</v>
      </c>
      <c r="AO7" s="2">
        <f>SUMIF('BASE PLANIFICACIÓN'!$B:$B,'CURVA DE INVERSIÓN'!$B7,'BASE PLANIFICACIÓN'!CG:CG)</f>
        <v>0</v>
      </c>
      <c r="AP7" s="2">
        <f>SUMIF('BASE PLANIFICACIÓN'!$B:$B,'CURVA DE INVERSIÓN'!$B7,'BASE PLANIFICACIÓN'!CH:CH)</f>
        <v>0</v>
      </c>
      <c r="AQ7" s="2">
        <f>SUMIF('BASE PLANIFICACIÓN'!$B:$B,'CURVA DE INVERSIÓN'!$B7,'BASE PLANIFICACIÓN'!CJ:CJ)</f>
        <v>0</v>
      </c>
      <c r="AR7" s="2">
        <f>SUMIF('BASE PLANIFICACIÓN'!$B:$B,'CURVA DE INVERSIÓN'!$B7,'BASE PLANIFICACIÓN'!CK:CK)</f>
        <v>0</v>
      </c>
      <c r="AS7" s="2">
        <f>SUMIF('BASE PLANIFICACIÓN'!$B:$B,'CURVA DE INVERSIÓN'!$B7,'BASE PLANIFICACIÓN'!CM:CM)</f>
        <v>0</v>
      </c>
      <c r="AT7" s="2">
        <f>SUMIF('BASE PLANIFICACIÓN'!$B:$B,'CURVA DE INVERSIÓN'!$B7,'BASE PLANIFICACIÓN'!CN:CN)</f>
        <v>0</v>
      </c>
      <c r="AU7" s="2">
        <f>SUMIF('BASE PLANIFICACIÓN'!$B:$B,'CURVA DE INVERSIÓN'!$B7,'BASE PLANIFICACIÓN'!CP:CP)</f>
        <v>0</v>
      </c>
      <c r="AV7" s="2">
        <f>SUMIF('BASE PLANIFICACIÓN'!$B:$B,'CURVA DE INVERSIÓN'!$B7,'BASE PLANIFICACIÓN'!CQ:CQ)</f>
        <v>0</v>
      </c>
      <c r="AW7" s="2">
        <f>SUMIF('BASE PLANIFICACIÓN'!$B:$B,'CURVA DE INVERSIÓN'!$B7,'BASE PLANIFICACIÓN'!CS:CS)</f>
        <v>0</v>
      </c>
      <c r="AX7" s="2">
        <f>SUMIF('BASE PLANIFICACIÓN'!$B:$B,'CURVA DE INVERSIÓN'!$B7,'BASE PLANIFICACIÓN'!CT:CT)</f>
        <v>0</v>
      </c>
      <c r="AY7" s="2">
        <f>SUMIF('BASE PLANIFICACIÓN'!$B:$B,'CURVA DE INVERSIÓN'!$B7,'BASE PLANIFICACIÓN'!CV:CV)</f>
        <v>0</v>
      </c>
      <c r="AZ7" s="2">
        <f>SUMIF('BASE PLANIFICACIÓN'!$B:$B,'CURVA DE INVERSIÓN'!$B7,'BASE PLANIFICACIÓN'!CW:CW)</f>
        <v>0</v>
      </c>
      <c r="BA7" s="2">
        <f>SUMIF('BASE PLANIFICACIÓN'!$B:$B,'CURVA DE INVERSIÓN'!$B7,'BASE PLANIFICACIÓN'!CY:CY)</f>
        <v>0</v>
      </c>
      <c r="BB7" s="2">
        <f>SUMIF('BASE PLANIFICACIÓN'!$B:$B,'CURVA DE INVERSIÓN'!$B7,'BASE PLANIFICACIÓN'!CZ:CZ)</f>
        <v>0</v>
      </c>
      <c r="BC7" s="2">
        <f>SUMIF('BASE PLANIFICACIÓN'!$B:$B,'CURVA DE INVERSIÓN'!$B7,'BASE PLANIFICACIÓN'!DB:DB)</f>
        <v>0</v>
      </c>
      <c r="BD7" s="2">
        <f>SUMIF('BASE PLANIFICACIÓN'!$B:$B,'CURVA DE INVERSIÓN'!$B7,'BASE PLANIFICACIÓN'!DC:DC)</f>
        <v>0</v>
      </c>
      <c r="BE7" s="2">
        <f>SUMIF('BASE PLANIFICACIÓN'!$B:$B,'CURVA DE INVERSIÓN'!$B7,'BASE PLANIFICACIÓN'!DE:DE)</f>
        <v>0</v>
      </c>
      <c r="BF7" s="2">
        <f>SUMIF('BASE PLANIFICACIÓN'!$B:$B,'CURVA DE INVERSIÓN'!$B7,'BASE PLANIFICACIÓN'!DF:DF)</f>
        <v>0</v>
      </c>
      <c r="BG7" s="2">
        <f>SUMIF('BASE PLANIFICACIÓN'!$B:$B,'CURVA DE INVERSIÓN'!$B7,'BASE PLANIFICACIÓN'!DH:DH)</f>
        <v>0</v>
      </c>
      <c r="BH7" s="2">
        <f>SUMIF('BASE PLANIFICACIÓN'!$B:$B,'CURVA DE INVERSIÓN'!$B7,'BASE PLANIFICACIÓN'!DI:DI)</f>
        <v>0</v>
      </c>
      <c r="BI7" s="2">
        <f>SUMIF('BASE PLANIFICACIÓN'!$B:$B,'CURVA DE INVERSIÓN'!$B7,'BASE PLANIFICACIÓN'!DK:DK)</f>
        <v>0</v>
      </c>
      <c r="BJ7" s="2">
        <f>SUMIF('BASE PLANIFICACIÓN'!$B:$B,'CURVA DE INVERSIÓN'!$B7,'BASE PLANIFICACIÓN'!DL:DL)</f>
        <v>0</v>
      </c>
      <c r="BK7" s="2">
        <f>SUMIF('BASE PLANIFICACIÓN'!$B:$B,'CURVA DE INVERSIÓN'!$B7,'BASE PLANIFICACIÓN'!DN:DN)</f>
        <v>0</v>
      </c>
      <c r="BL7" s="2">
        <f>SUMIF('BASE PLANIFICACIÓN'!$B:$B,'CURVA DE INVERSIÓN'!$B7,'BASE PLANIFICACIÓN'!DO:DO)</f>
        <v>0</v>
      </c>
      <c r="BM7" s="2">
        <f>SUMIF('BASE PLANIFICACIÓN'!$B:$B,'CURVA DE INVERSIÓN'!$B7,'BASE PLANIFICACIÓN'!DQ:DQ)</f>
        <v>0</v>
      </c>
      <c r="BN7" s="2">
        <f>SUMIF('BASE PLANIFICACIÓN'!$B:$B,'CURVA DE INVERSIÓN'!$B7,'BASE PLANIFICACIÓN'!DR:DR)</f>
        <v>0</v>
      </c>
      <c r="BO7" s="2">
        <f>SUMIF('BASE PLANIFICACIÓN'!$B:$B,'CURVA DE INVERSIÓN'!$B7,'BASE PLANIFICACIÓN'!DT:DT)</f>
        <v>0</v>
      </c>
      <c r="BP7" s="2">
        <f>SUMIF('BASE PLANIFICACIÓN'!$B:$B,'CURVA DE INVERSIÓN'!$B7,'BASE PLANIFICACIÓN'!DU:DU)</f>
        <v>0</v>
      </c>
    </row>
    <row r="8" spans="1:68" ht="30" customHeight="1" x14ac:dyDescent="0.25">
      <c r="A8" s="8">
        <v>2</v>
      </c>
      <c r="B8" s="6" t="s">
        <v>9</v>
      </c>
      <c r="C8" s="2">
        <f>SUMIF('BASE PLANIFICACIÓN'!$B:$B,'CURVA DE INVERSIÓN'!$B8,'BASE PLANIFICACIÓN'!AB:AB)</f>
        <v>0</v>
      </c>
      <c r="D8" s="2">
        <f>SUMIF('BASE PLANIFICACIÓN'!$B:$B,'CURVA DE INVERSIÓN'!$B8,'BASE PLANIFICACIÓN'!AC:AC)</f>
        <v>0</v>
      </c>
      <c r="E8" s="2">
        <f>SUMIF('BASE PLANIFICACIÓN'!$B:$B,'CURVA DE INVERSIÓN'!$B8,'BASE PLANIFICACIÓN'!AE:AE)</f>
        <v>0</v>
      </c>
      <c r="F8" s="2">
        <f>SUMIF('BASE PLANIFICACIÓN'!$B:$B,'CURVA DE INVERSIÓN'!$B8,'BASE PLANIFICACIÓN'!AF:AF)</f>
        <v>0</v>
      </c>
      <c r="G8" s="2">
        <f>SUMIF('BASE PLANIFICACIÓN'!$B:$B,'CURVA DE INVERSIÓN'!$B8,'BASE PLANIFICACIÓN'!AH:AH)</f>
        <v>0</v>
      </c>
      <c r="H8" s="2">
        <f>SUMIF('BASE PLANIFICACIÓN'!$B:$B,'CURVA DE INVERSIÓN'!$B8,'BASE PLANIFICACIÓN'!AI:AI)</f>
        <v>0</v>
      </c>
      <c r="I8" s="2">
        <f>SUMIF('BASE PLANIFICACIÓN'!$B:$B,'CURVA DE INVERSIÓN'!$B8,'BASE PLANIFICACIÓN'!AK:AK)</f>
        <v>0</v>
      </c>
      <c r="J8" s="2">
        <f>SUMIF('BASE PLANIFICACIÓN'!$B:$B,'CURVA DE INVERSIÓN'!$B8,'BASE PLANIFICACIÓN'!AL:AL)</f>
        <v>0</v>
      </c>
      <c r="K8" s="2">
        <f>SUMIF('BASE PLANIFICACIÓN'!$B:$B,'CURVA DE INVERSIÓN'!$B8,'BASE PLANIFICACIÓN'!AN:AN)</f>
        <v>0</v>
      </c>
      <c r="L8" s="2">
        <f>SUMIF('BASE PLANIFICACIÓN'!$B:$B,'CURVA DE INVERSIÓN'!$B8,'BASE PLANIFICACIÓN'!AO:AO)</f>
        <v>0</v>
      </c>
      <c r="M8" s="2">
        <f>SUMIF('BASE PLANIFICACIÓN'!$B:$B,'CURVA DE INVERSIÓN'!$B8,'BASE PLANIFICACIÓN'!AQ:AQ)</f>
        <v>0</v>
      </c>
      <c r="N8" s="2">
        <f>SUMIF('BASE PLANIFICACIÓN'!$B:$B,'CURVA DE INVERSIÓN'!$B8,'BASE PLANIFICACIÓN'!AR:AR)</f>
        <v>0</v>
      </c>
      <c r="O8" s="2">
        <f>SUMIF('BASE PLANIFICACIÓN'!$B:$B,'CURVA DE INVERSIÓN'!$B8,'BASE PLANIFICACIÓN'!AT:AT)</f>
        <v>0</v>
      </c>
      <c r="P8" s="2">
        <f>SUMIF('BASE PLANIFICACIÓN'!$B:$B,'CURVA DE INVERSIÓN'!$B8,'BASE PLANIFICACIÓN'!AU:AU)</f>
        <v>0</v>
      </c>
      <c r="Q8" s="2">
        <f>SUMIF('BASE PLANIFICACIÓN'!$B:$B,'CURVA DE INVERSIÓN'!$B8,'BASE PLANIFICACIÓN'!AW:AW)</f>
        <v>0</v>
      </c>
      <c r="R8" s="2">
        <f>SUMIF('BASE PLANIFICACIÓN'!$B:$B,'CURVA DE INVERSIÓN'!$B8,'BASE PLANIFICACIÓN'!AX:AX)</f>
        <v>0</v>
      </c>
      <c r="S8" s="2">
        <f>SUMIF('BASE PLANIFICACIÓN'!$B:$B,'CURVA DE INVERSIÓN'!$B8,'BASE PLANIFICACIÓN'!AZ:AZ)</f>
        <v>245780.02260869567</v>
      </c>
      <c r="T8" s="2">
        <f>SUMIF('BASE PLANIFICACIÓN'!$B:$B,'CURVA DE INVERSIÓN'!$B8,'BASE PLANIFICACIÓN'!BA:BA)</f>
        <v>128715.8952173913</v>
      </c>
      <c r="U8" s="2">
        <f>SUMIF('BASE PLANIFICACIÓN'!$B:$B,'CURVA DE INVERSIÓN'!$B8,'BASE PLANIFICACIÓN'!BC:BC)</f>
        <v>118925.81739130436</v>
      </c>
      <c r="V8" s="2">
        <f>SUMIF('BASE PLANIFICACIÓN'!$B:$B,'CURVA DE INVERSIÓN'!$B8,'BASE PLANIFICACIÓN'!BD:BD)</f>
        <v>62281.884782608693</v>
      </c>
      <c r="W8" s="2">
        <f>SUMIF('BASE PLANIFICACIÓN'!$B:$B,'CURVA DE INVERSIÓN'!$B8,'BASE PLANIFICACIÓN'!BF:BF)</f>
        <v>0</v>
      </c>
      <c r="X8" s="2">
        <f>SUMIF('BASE PLANIFICACIÓN'!$B:$B,'CURVA DE INVERSIÓN'!$B8,'BASE PLANIFICACIÓN'!BG:BG)</f>
        <v>0</v>
      </c>
      <c r="Y8" s="2">
        <f>SUMIF('BASE PLANIFICACIÓN'!$B:$B,'CURVA DE INVERSIÓN'!$B8,'BASE PLANIFICACIÓN'!BI:BI)</f>
        <v>0</v>
      </c>
      <c r="Z8" s="2">
        <f>SUMIF('BASE PLANIFICACIÓN'!$B:$B,'CURVA DE INVERSIÓN'!$B8,'BASE PLANIFICACIÓN'!BJ:BJ)</f>
        <v>0</v>
      </c>
      <c r="AA8" s="2">
        <f>SUMIF('BASE PLANIFICACIÓN'!$B:$B,'CURVA DE INVERSIÓN'!$B8,'BASE PLANIFICACIÓN'!BL:BL)</f>
        <v>0</v>
      </c>
      <c r="AB8" s="2">
        <f>SUMIF('BASE PLANIFICACIÓN'!$B:$B,'CURVA DE INVERSIÓN'!$B8,'BASE PLANIFICACIÓN'!BM:BM)</f>
        <v>0</v>
      </c>
      <c r="AC8" s="2">
        <f>SUMIF('BASE PLANIFICACIÓN'!$B:$B,'CURVA DE INVERSIÓN'!$B8,'BASE PLANIFICACIÓN'!BO:BO)</f>
        <v>0</v>
      </c>
      <c r="AD8" s="2">
        <f>SUMIF('BASE PLANIFICACIÓN'!$B:$B,'CURVA DE INVERSIÓN'!$B8,'BASE PLANIFICACIÓN'!BP:BP)</f>
        <v>0</v>
      </c>
      <c r="AE8" s="2">
        <f>SUMIF('BASE PLANIFICACIÓN'!$B:$B,'CURVA DE INVERSIÓN'!$B8,'BASE PLANIFICACIÓN'!BR:BR)</f>
        <v>0</v>
      </c>
      <c r="AF8" s="2">
        <f>SUMIF('BASE PLANIFICACIÓN'!$B:$B,'CURVA DE INVERSIÓN'!$B8,'BASE PLANIFICACIÓN'!BS:BS)</f>
        <v>0</v>
      </c>
      <c r="AG8" s="2">
        <f>SUMIF('BASE PLANIFICACIÓN'!$B:$B,'CURVA DE INVERSIÓN'!$B8,'BASE PLANIFICACIÓN'!BU:BU)</f>
        <v>0</v>
      </c>
      <c r="AH8" s="2">
        <f>SUMIF('BASE PLANIFICACIÓN'!$B:$B,'CURVA DE INVERSIÓN'!$B8,'BASE PLANIFICACIÓN'!BV:BV)</f>
        <v>0</v>
      </c>
      <c r="AI8" s="2">
        <f>SUMIF('BASE PLANIFICACIÓN'!$B:$B,'CURVA DE INVERSIÓN'!$B8,'BASE PLANIFICACIÓN'!BX:BX)</f>
        <v>0</v>
      </c>
      <c r="AJ8" s="2">
        <f>SUMIF('BASE PLANIFICACIÓN'!$B:$B,'CURVA DE INVERSIÓN'!$B8,'BASE PLANIFICACIÓN'!BY:BY)</f>
        <v>0</v>
      </c>
      <c r="AK8" s="2">
        <f>SUMIF('BASE PLANIFICACIÓN'!$B:$B,'CURVA DE INVERSIÓN'!$B8,'BASE PLANIFICACIÓN'!CA:CA)</f>
        <v>0</v>
      </c>
      <c r="AL8" s="2">
        <f>SUMIF('BASE PLANIFICACIÓN'!$B:$B,'CURVA DE INVERSIÓN'!$B8,'BASE PLANIFICACIÓN'!CB:CB)</f>
        <v>0</v>
      </c>
      <c r="AM8" s="2">
        <f>SUMIF('BASE PLANIFICACIÓN'!$B:$B,'CURVA DE INVERSIÓN'!$B8,'BASE PLANIFICACIÓN'!CD:CD)</f>
        <v>0</v>
      </c>
      <c r="AN8" s="2">
        <f>SUMIF('BASE PLANIFICACIÓN'!$B:$B,'CURVA DE INVERSIÓN'!$B8,'BASE PLANIFICACIÓN'!CE:CE)</f>
        <v>0</v>
      </c>
      <c r="AO8" s="2">
        <f>SUMIF('BASE PLANIFICACIÓN'!$B:$B,'CURVA DE INVERSIÓN'!$B8,'BASE PLANIFICACIÓN'!CG:CG)</f>
        <v>0</v>
      </c>
      <c r="AP8" s="2">
        <f>SUMIF('BASE PLANIFICACIÓN'!$B:$B,'CURVA DE INVERSIÓN'!$B8,'BASE PLANIFICACIÓN'!CH:CH)</f>
        <v>0</v>
      </c>
      <c r="AQ8" s="2">
        <f>SUMIF('BASE PLANIFICACIÓN'!$B:$B,'CURVA DE INVERSIÓN'!$B8,'BASE PLANIFICACIÓN'!CJ:CJ)</f>
        <v>0</v>
      </c>
      <c r="AR8" s="2">
        <f>SUMIF('BASE PLANIFICACIÓN'!$B:$B,'CURVA DE INVERSIÓN'!$B8,'BASE PLANIFICACIÓN'!CK:CK)</f>
        <v>0</v>
      </c>
      <c r="AS8" s="2">
        <f>SUMIF('BASE PLANIFICACIÓN'!$B:$B,'CURVA DE INVERSIÓN'!$B8,'BASE PLANIFICACIÓN'!CM:CM)</f>
        <v>0</v>
      </c>
      <c r="AT8" s="2">
        <f>SUMIF('BASE PLANIFICACIÓN'!$B:$B,'CURVA DE INVERSIÓN'!$B8,'BASE PLANIFICACIÓN'!CN:CN)</f>
        <v>0</v>
      </c>
      <c r="AU8" s="2">
        <f>SUMIF('BASE PLANIFICACIÓN'!$B:$B,'CURVA DE INVERSIÓN'!$B8,'BASE PLANIFICACIÓN'!CP:CP)</f>
        <v>0</v>
      </c>
      <c r="AV8" s="2">
        <f>SUMIF('BASE PLANIFICACIÓN'!$B:$B,'CURVA DE INVERSIÓN'!$B8,'BASE PLANIFICACIÓN'!CQ:CQ)</f>
        <v>0</v>
      </c>
      <c r="AW8" s="2">
        <f>SUMIF('BASE PLANIFICACIÓN'!$B:$B,'CURVA DE INVERSIÓN'!$B8,'BASE PLANIFICACIÓN'!CS:CS)</f>
        <v>0</v>
      </c>
      <c r="AX8" s="2">
        <f>SUMIF('BASE PLANIFICACIÓN'!$B:$B,'CURVA DE INVERSIÓN'!$B8,'BASE PLANIFICACIÓN'!CT:CT)</f>
        <v>0</v>
      </c>
      <c r="AY8" s="2">
        <f>SUMIF('BASE PLANIFICACIÓN'!$B:$B,'CURVA DE INVERSIÓN'!$B8,'BASE PLANIFICACIÓN'!CV:CV)</f>
        <v>0</v>
      </c>
      <c r="AZ8" s="2">
        <f>SUMIF('BASE PLANIFICACIÓN'!$B:$B,'CURVA DE INVERSIÓN'!$B8,'BASE PLANIFICACIÓN'!CW:CW)</f>
        <v>0</v>
      </c>
      <c r="BA8" s="2">
        <f>SUMIF('BASE PLANIFICACIÓN'!$B:$B,'CURVA DE INVERSIÓN'!$B8,'BASE PLANIFICACIÓN'!CY:CY)</f>
        <v>0</v>
      </c>
      <c r="BB8" s="2">
        <f>SUMIF('BASE PLANIFICACIÓN'!$B:$B,'CURVA DE INVERSIÓN'!$B8,'BASE PLANIFICACIÓN'!CZ:CZ)</f>
        <v>0</v>
      </c>
      <c r="BC8" s="2">
        <f>SUMIF('BASE PLANIFICACIÓN'!$B:$B,'CURVA DE INVERSIÓN'!$B8,'BASE PLANIFICACIÓN'!DB:DB)</f>
        <v>0</v>
      </c>
      <c r="BD8" s="2">
        <f>SUMIF('BASE PLANIFICACIÓN'!$B:$B,'CURVA DE INVERSIÓN'!$B8,'BASE PLANIFICACIÓN'!DC:DC)</f>
        <v>0</v>
      </c>
      <c r="BE8" s="2">
        <f>SUMIF('BASE PLANIFICACIÓN'!$B:$B,'CURVA DE INVERSIÓN'!$B8,'BASE PLANIFICACIÓN'!DE:DE)</f>
        <v>0</v>
      </c>
      <c r="BF8" s="2">
        <f>SUMIF('BASE PLANIFICACIÓN'!$B:$B,'CURVA DE INVERSIÓN'!$B8,'BASE PLANIFICACIÓN'!DF:DF)</f>
        <v>0</v>
      </c>
      <c r="BG8" s="2">
        <f>SUMIF('BASE PLANIFICACIÓN'!$B:$B,'CURVA DE INVERSIÓN'!$B8,'BASE PLANIFICACIÓN'!DH:DH)</f>
        <v>0</v>
      </c>
      <c r="BH8" s="2">
        <f>SUMIF('BASE PLANIFICACIÓN'!$B:$B,'CURVA DE INVERSIÓN'!$B8,'BASE PLANIFICACIÓN'!DI:DI)</f>
        <v>0</v>
      </c>
      <c r="BI8" s="2">
        <f>SUMIF('BASE PLANIFICACIÓN'!$B:$B,'CURVA DE INVERSIÓN'!$B8,'BASE PLANIFICACIÓN'!DK:DK)</f>
        <v>0</v>
      </c>
      <c r="BJ8" s="2">
        <f>SUMIF('BASE PLANIFICACIÓN'!$B:$B,'CURVA DE INVERSIÓN'!$B8,'BASE PLANIFICACIÓN'!DL:DL)</f>
        <v>0</v>
      </c>
      <c r="BK8" s="2">
        <f>SUMIF('BASE PLANIFICACIÓN'!$B:$B,'CURVA DE INVERSIÓN'!$B8,'BASE PLANIFICACIÓN'!DN:DN)</f>
        <v>0</v>
      </c>
      <c r="BL8" s="2">
        <f>SUMIF('BASE PLANIFICACIÓN'!$B:$B,'CURVA DE INVERSIÓN'!$B8,'BASE PLANIFICACIÓN'!DO:DO)</f>
        <v>0</v>
      </c>
      <c r="BM8" s="2">
        <f>SUMIF('BASE PLANIFICACIÓN'!$B:$B,'CURVA DE INVERSIÓN'!$B8,'BASE PLANIFICACIÓN'!DQ:DQ)</f>
        <v>0</v>
      </c>
      <c r="BN8" s="2">
        <f>SUMIF('BASE PLANIFICACIÓN'!$B:$B,'CURVA DE INVERSIÓN'!$B8,'BASE PLANIFICACIÓN'!DR:DR)</f>
        <v>0</v>
      </c>
      <c r="BO8" s="2">
        <f>SUMIF('BASE PLANIFICACIÓN'!$B:$B,'CURVA DE INVERSIÓN'!$B8,'BASE PLANIFICACIÓN'!DT:DT)</f>
        <v>0</v>
      </c>
      <c r="BP8" s="2">
        <f>SUMIF('BASE PLANIFICACIÓN'!$B:$B,'CURVA DE INVERSIÓN'!$B8,'BASE PLANIFICACIÓN'!DU:DU)</f>
        <v>0</v>
      </c>
    </row>
    <row r="9" spans="1:68" ht="30" customHeight="1" x14ac:dyDescent="0.25">
      <c r="A9" s="8">
        <v>3</v>
      </c>
      <c r="B9" s="6" t="s">
        <v>49</v>
      </c>
      <c r="C9" s="2">
        <f>SUMIF('BASE PLANIFICACIÓN'!$B:$B,'CURVA DE INVERSIÓN'!$B9,'BASE PLANIFICACIÓN'!AB:AB)</f>
        <v>0</v>
      </c>
      <c r="D9" s="2">
        <f>SUMIF('BASE PLANIFICACIÓN'!$B:$B,'CURVA DE INVERSIÓN'!$B9,'BASE PLANIFICACIÓN'!AC:AC)</f>
        <v>0</v>
      </c>
      <c r="E9" s="2">
        <f>SUMIF('BASE PLANIFICACIÓN'!$B:$B,'CURVA DE INVERSIÓN'!$B9,'BASE PLANIFICACIÓN'!AE:AE)</f>
        <v>0</v>
      </c>
      <c r="F9" s="2">
        <f>SUMIF('BASE PLANIFICACIÓN'!$B:$B,'CURVA DE INVERSIÓN'!$B9,'BASE PLANIFICACIÓN'!AF:AF)</f>
        <v>0</v>
      </c>
      <c r="G9" s="2">
        <f>SUMIF('BASE PLANIFICACIÓN'!$B:$B,'CURVA DE INVERSIÓN'!$B9,'BASE PLANIFICACIÓN'!AH:AH)</f>
        <v>0</v>
      </c>
      <c r="H9" s="2">
        <f>SUMIF('BASE PLANIFICACIÓN'!$B:$B,'CURVA DE INVERSIÓN'!$B9,'BASE PLANIFICACIÓN'!AI:AI)</f>
        <v>0</v>
      </c>
      <c r="I9" s="2">
        <f>SUMIF('BASE PLANIFICACIÓN'!$B:$B,'CURVA DE INVERSIÓN'!$B9,'BASE PLANIFICACIÓN'!AK:AK)</f>
        <v>0</v>
      </c>
      <c r="J9" s="2">
        <f>SUMIF('BASE PLANIFICACIÓN'!$B:$B,'CURVA DE INVERSIÓN'!$B9,'BASE PLANIFICACIÓN'!AL:AL)</f>
        <v>0</v>
      </c>
      <c r="K9" s="2">
        <f>SUMIF('BASE PLANIFICACIÓN'!$B:$B,'CURVA DE INVERSIÓN'!$B9,'BASE PLANIFICACIÓN'!AN:AN)</f>
        <v>0</v>
      </c>
      <c r="L9" s="2">
        <f>SUMIF('BASE PLANIFICACIÓN'!$B:$B,'CURVA DE INVERSIÓN'!$B9,'BASE PLANIFICACIÓN'!AO:AO)</f>
        <v>0</v>
      </c>
      <c r="M9" s="2">
        <f>SUMIF('BASE PLANIFICACIÓN'!$B:$B,'CURVA DE INVERSIÓN'!$B9,'BASE PLANIFICACIÓN'!AQ:AQ)</f>
        <v>0</v>
      </c>
      <c r="N9" s="2">
        <f>SUMIF('BASE PLANIFICACIÓN'!$B:$B,'CURVA DE INVERSIÓN'!$B9,'BASE PLANIFICACIÓN'!AR:AR)</f>
        <v>0</v>
      </c>
      <c r="O9" s="2">
        <f>SUMIF('BASE PLANIFICACIÓN'!$B:$B,'CURVA DE INVERSIÓN'!$B9,'BASE PLANIFICACIÓN'!AT:AT)</f>
        <v>0</v>
      </c>
      <c r="P9" s="2">
        <f>SUMIF('BASE PLANIFICACIÓN'!$B:$B,'CURVA DE INVERSIÓN'!$B9,'BASE PLANIFICACIÓN'!AU:AU)</f>
        <v>0</v>
      </c>
      <c r="Q9" s="2">
        <f>SUMIF('BASE PLANIFICACIÓN'!$B:$B,'CURVA DE INVERSIÓN'!$B9,'BASE PLANIFICACIÓN'!AW:AW)</f>
        <v>0</v>
      </c>
      <c r="R9" s="2">
        <f>SUMIF('BASE PLANIFICACIÓN'!$B:$B,'CURVA DE INVERSIÓN'!$B9,'BASE PLANIFICACIÓN'!AX:AX)</f>
        <v>0</v>
      </c>
      <c r="S9" s="2">
        <f>SUMIF('BASE PLANIFICACIÓN'!$B:$B,'CURVA DE INVERSIÓN'!$B9,'BASE PLANIFICACIÓN'!AZ:AZ)</f>
        <v>0</v>
      </c>
      <c r="T9" s="2">
        <f>SUMIF('BASE PLANIFICACIÓN'!$B:$B,'CURVA DE INVERSIÓN'!$B9,'BASE PLANIFICACIÓN'!BA:BA)</f>
        <v>63143.869632653055</v>
      </c>
      <c r="U9" s="2">
        <f>SUMIF('BASE PLANIFICACIÓN'!$B:$B,'CURVA DE INVERSIÓN'!$B9,'BASE PLANIFICACIÓN'!BC:BC)</f>
        <v>0</v>
      </c>
      <c r="V9" s="2">
        <f>SUMIF('BASE PLANIFICACIÓN'!$B:$B,'CURVA DE INVERSIÓN'!$B9,'BASE PLANIFICACIÓN'!BD:BD)</f>
        <v>61106.970612244899</v>
      </c>
      <c r="W9" s="2">
        <f>SUMIF('BASE PLANIFICACIÓN'!$B:$B,'CURVA DE INVERSIÓN'!$B9,'BASE PLANIFICACIÓN'!BF:BF)</f>
        <v>0</v>
      </c>
      <c r="X9" s="2">
        <f>SUMIF('BASE PLANIFICACIÓN'!$B:$B,'CURVA DE INVERSIÓN'!$B9,'BASE PLANIFICACIÓN'!BG:BG)</f>
        <v>63143.869632653055</v>
      </c>
      <c r="Y9" s="2">
        <f>SUMIF('BASE PLANIFICACIÓN'!$B:$B,'CURVA DE INVERSIÓN'!$B9,'BASE PLANIFICACIÓN'!BI:BI)</f>
        <v>0</v>
      </c>
      <c r="Z9" s="2">
        <f>SUMIF('BASE PLANIFICACIÓN'!$B:$B,'CURVA DE INVERSIÓN'!$B9,'BASE PLANIFICACIÓN'!BJ:BJ)</f>
        <v>61106.970612244899</v>
      </c>
      <c r="AA9" s="2">
        <f>SUMIF('BASE PLANIFICACIÓN'!$B:$B,'CURVA DE INVERSIÓN'!$B9,'BASE PLANIFICACIÓN'!BL:BL)</f>
        <v>0</v>
      </c>
      <c r="AB9" s="2">
        <f>SUMIF('BASE PLANIFICACIÓN'!$B:$B,'CURVA DE INVERSIÓN'!$B9,'BASE PLANIFICACIÓN'!BM:BM)</f>
        <v>63143.869632653055</v>
      </c>
      <c r="AC9" s="2">
        <f>SUMIF('BASE PLANIFICACIÓN'!$B:$B,'CURVA DE INVERSIÓN'!$B9,'BASE PLANIFICACIÓN'!BO:BO)</f>
        <v>0</v>
      </c>
      <c r="AD9" s="2">
        <f>SUMIF('BASE PLANIFICACIÓN'!$B:$B,'CURVA DE INVERSIÓN'!$B9,'BASE PLANIFICACIÓN'!BP:BP)</f>
        <v>63143.869632653055</v>
      </c>
      <c r="AE9" s="2">
        <f>SUMIF('BASE PLANIFICACIÓN'!$B:$B,'CURVA DE INVERSIÓN'!$B9,'BASE PLANIFICACIÓN'!BR:BR)</f>
        <v>0</v>
      </c>
      <c r="AF9" s="2">
        <f>SUMIF('BASE PLANIFICACIÓN'!$B:$B,'CURVA DE INVERSIÓN'!$B9,'BASE PLANIFICACIÓN'!BS:BS)</f>
        <v>61106.970612244899</v>
      </c>
      <c r="AG9" s="2">
        <f>SUMIF('BASE PLANIFICACIÓN'!$B:$B,'CURVA DE INVERSIÓN'!$B9,'BASE PLANIFICACIÓN'!BU:BU)</f>
        <v>0</v>
      </c>
      <c r="AH9" s="2">
        <f>SUMIF('BASE PLANIFICACIÓN'!$B:$B,'CURVA DE INVERSIÓN'!$B9,'BASE PLANIFICACIÓN'!BV:BV)</f>
        <v>63143.869632653055</v>
      </c>
      <c r="AI9" s="2">
        <f>SUMIF('BASE PLANIFICACIÓN'!$B:$B,'CURVA DE INVERSIÓN'!$B9,'BASE PLANIFICACIÓN'!BX:BX)</f>
        <v>0</v>
      </c>
      <c r="AJ9" s="2">
        <f>SUMIF('BASE PLANIFICACIÓN'!$B:$B,'CURVA DE INVERSIÓN'!$B9,'BASE PLANIFICACIÓN'!BY:BY)</f>
        <v>0</v>
      </c>
      <c r="AK9" s="2">
        <f>SUMIF('BASE PLANIFICACIÓN'!$B:$B,'CURVA DE INVERSIÓN'!$B9,'BASE PLANIFICACIÓN'!CA:CA)</f>
        <v>0</v>
      </c>
      <c r="AL9" s="2">
        <f>SUMIF('BASE PLANIFICACIÓN'!$B:$B,'CURVA DE INVERSIÓN'!$B9,'BASE PLANIFICACIÓN'!CB:CB)</f>
        <v>0</v>
      </c>
      <c r="AM9" s="2">
        <f>SUMIF('BASE PLANIFICACIÓN'!$B:$B,'CURVA DE INVERSIÓN'!$B9,'BASE PLANIFICACIÓN'!CD:CD)</f>
        <v>0</v>
      </c>
      <c r="AN9" s="2">
        <f>SUMIF('BASE PLANIFICACIÓN'!$B:$B,'CURVA DE INVERSIÓN'!$B9,'BASE PLANIFICACIÓN'!CE:CE)</f>
        <v>0</v>
      </c>
      <c r="AO9" s="2">
        <f>SUMIF('BASE PLANIFICACIÓN'!$B:$B,'CURVA DE INVERSIÓN'!$B9,'BASE PLANIFICACIÓN'!CG:CG)</f>
        <v>0</v>
      </c>
      <c r="AP9" s="2">
        <f>SUMIF('BASE PLANIFICACIÓN'!$B:$B,'CURVA DE INVERSIÓN'!$B9,'BASE PLANIFICACIÓN'!CH:CH)</f>
        <v>0</v>
      </c>
      <c r="AQ9" s="2">
        <f>SUMIF('BASE PLANIFICACIÓN'!$B:$B,'CURVA DE INVERSIÓN'!$B9,'BASE PLANIFICACIÓN'!CJ:CJ)</f>
        <v>0</v>
      </c>
      <c r="AR9" s="2">
        <f>SUMIF('BASE PLANIFICACIÓN'!$B:$B,'CURVA DE INVERSIÓN'!$B9,'BASE PLANIFICACIÓN'!CK:CK)</f>
        <v>0</v>
      </c>
      <c r="AS9" s="2">
        <f>SUMIF('BASE PLANIFICACIÓN'!$B:$B,'CURVA DE INVERSIÓN'!$B9,'BASE PLANIFICACIÓN'!CM:CM)</f>
        <v>0</v>
      </c>
      <c r="AT9" s="2">
        <f>SUMIF('BASE PLANIFICACIÓN'!$B:$B,'CURVA DE INVERSIÓN'!$B9,'BASE PLANIFICACIÓN'!CN:CN)</f>
        <v>0</v>
      </c>
      <c r="AU9" s="2">
        <f>SUMIF('BASE PLANIFICACIÓN'!$B:$B,'CURVA DE INVERSIÓN'!$B9,'BASE PLANIFICACIÓN'!CP:CP)</f>
        <v>0</v>
      </c>
      <c r="AV9" s="2">
        <f>SUMIF('BASE PLANIFICACIÓN'!$B:$B,'CURVA DE INVERSIÓN'!$B9,'BASE PLANIFICACIÓN'!CQ:CQ)</f>
        <v>0</v>
      </c>
      <c r="AW9" s="2">
        <f>SUMIF('BASE PLANIFICACIÓN'!$B:$B,'CURVA DE INVERSIÓN'!$B9,'BASE PLANIFICACIÓN'!CS:CS)</f>
        <v>0</v>
      </c>
      <c r="AX9" s="2">
        <f>SUMIF('BASE PLANIFICACIÓN'!$B:$B,'CURVA DE INVERSIÓN'!$B9,'BASE PLANIFICACIÓN'!CT:CT)</f>
        <v>0</v>
      </c>
      <c r="AY9" s="2">
        <f>SUMIF('BASE PLANIFICACIÓN'!$B:$B,'CURVA DE INVERSIÓN'!$B9,'BASE PLANIFICACIÓN'!CV:CV)</f>
        <v>0</v>
      </c>
      <c r="AZ9" s="2">
        <f>SUMIF('BASE PLANIFICACIÓN'!$B:$B,'CURVA DE INVERSIÓN'!$B9,'BASE PLANIFICACIÓN'!CW:CW)</f>
        <v>0</v>
      </c>
      <c r="BA9" s="2">
        <f>SUMIF('BASE PLANIFICACIÓN'!$B:$B,'CURVA DE INVERSIÓN'!$B9,'BASE PLANIFICACIÓN'!CY:CY)</f>
        <v>0</v>
      </c>
      <c r="BB9" s="2">
        <f>SUMIF('BASE PLANIFICACIÓN'!$B:$B,'CURVA DE INVERSIÓN'!$B9,'BASE PLANIFICACIÓN'!CZ:CZ)</f>
        <v>0</v>
      </c>
      <c r="BC9" s="2">
        <f>SUMIF('BASE PLANIFICACIÓN'!$B:$B,'CURVA DE INVERSIÓN'!$B9,'BASE PLANIFICACIÓN'!DB:DB)</f>
        <v>0</v>
      </c>
      <c r="BD9" s="2">
        <f>SUMIF('BASE PLANIFICACIÓN'!$B:$B,'CURVA DE INVERSIÓN'!$B9,'BASE PLANIFICACIÓN'!DC:DC)</f>
        <v>0</v>
      </c>
      <c r="BE9" s="2">
        <f>SUMIF('BASE PLANIFICACIÓN'!$B:$B,'CURVA DE INVERSIÓN'!$B9,'BASE PLANIFICACIÓN'!DE:DE)</f>
        <v>0</v>
      </c>
      <c r="BF9" s="2">
        <f>SUMIF('BASE PLANIFICACIÓN'!$B:$B,'CURVA DE INVERSIÓN'!$B9,'BASE PLANIFICACIÓN'!DF:DF)</f>
        <v>0</v>
      </c>
      <c r="BG9" s="2">
        <f>SUMIF('BASE PLANIFICACIÓN'!$B:$B,'CURVA DE INVERSIÓN'!$B9,'BASE PLANIFICACIÓN'!DH:DH)</f>
        <v>0</v>
      </c>
      <c r="BH9" s="2">
        <f>SUMIF('BASE PLANIFICACIÓN'!$B:$B,'CURVA DE INVERSIÓN'!$B9,'BASE PLANIFICACIÓN'!DI:DI)</f>
        <v>0</v>
      </c>
      <c r="BI9" s="2">
        <f>SUMIF('BASE PLANIFICACIÓN'!$B:$B,'CURVA DE INVERSIÓN'!$B9,'BASE PLANIFICACIÓN'!DK:DK)</f>
        <v>0</v>
      </c>
      <c r="BJ9" s="2">
        <f>SUMIF('BASE PLANIFICACIÓN'!$B:$B,'CURVA DE INVERSIÓN'!$B9,'BASE PLANIFICACIÓN'!DL:DL)</f>
        <v>0</v>
      </c>
      <c r="BK9" s="2">
        <f>SUMIF('BASE PLANIFICACIÓN'!$B:$B,'CURVA DE INVERSIÓN'!$B9,'BASE PLANIFICACIÓN'!DN:DN)</f>
        <v>0</v>
      </c>
      <c r="BL9" s="2">
        <f>SUMIF('BASE PLANIFICACIÓN'!$B:$B,'CURVA DE INVERSIÓN'!$B9,'BASE PLANIFICACIÓN'!DO:DO)</f>
        <v>0</v>
      </c>
      <c r="BM9" s="2">
        <f>SUMIF('BASE PLANIFICACIÓN'!$B:$B,'CURVA DE INVERSIÓN'!$B9,'BASE PLANIFICACIÓN'!DQ:DQ)</f>
        <v>0</v>
      </c>
      <c r="BN9" s="2">
        <f>SUMIF('BASE PLANIFICACIÓN'!$B:$B,'CURVA DE INVERSIÓN'!$B9,'BASE PLANIFICACIÓN'!DR:DR)</f>
        <v>0</v>
      </c>
      <c r="BO9" s="2">
        <f>SUMIF('BASE PLANIFICACIÓN'!$B:$B,'CURVA DE INVERSIÓN'!$B9,'BASE PLANIFICACIÓN'!DT:DT)</f>
        <v>0</v>
      </c>
      <c r="BP9" s="2">
        <f>SUMIF('BASE PLANIFICACIÓN'!$B:$B,'CURVA DE INVERSIÓN'!$B9,'BASE PLANIFICACIÓN'!DU:DU)</f>
        <v>0</v>
      </c>
    </row>
    <row r="10" spans="1:68" ht="30" customHeight="1" x14ac:dyDescent="0.25">
      <c r="A10" s="8">
        <v>4</v>
      </c>
      <c r="B10" s="6" t="s">
        <v>10</v>
      </c>
      <c r="C10" s="2">
        <f>SUMIF('BASE PLANIFICACIÓN'!$B:$B,'CURVA DE INVERSIÓN'!$B10,'BASE PLANIFICACIÓN'!AB:AB)</f>
        <v>0</v>
      </c>
      <c r="D10" s="2">
        <f>SUMIF('BASE PLANIFICACIÓN'!$B:$B,'CURVA DE INVERSIÓN'!$B10,'BASE PLANIFICACIÓN'!AC:AC)</f>
        <v>0</v>
      </c>
      <c r="E10" s="2">
        <f>SUMIF('BASE PLANIFICACIÓN'!$B:$B,'CURVA DE INVERSIÓN'!$B10,'BASE PLANIFICACIÓN'!AE:AE)</f>
        <v>0</v>
      </c>
      <c r="F10" s="2">
        <f>SUMIF('BASE PLANIFICACIÓN'!$B:$B,'CURVA DE INVERSIÓN'!$B10,'BASE PLANIFICACIÓN'!AF:AF)</f>
        <v>0</v>
      </c>
      <c r="G10" s="2">
        <f>SUMIF('BASE PLANIFICACIÓN'!$B:$B,'CURVA DE INVERSIÓN'!$B10,'BASE PLANIFICACIÓN'!AH:AH)</f>
        <v>0</v>
      </c>
      <c r="H10" s="2">
        <f>SUMIF('BASE PLANIFICACIÓN'!$B:$B,'CURVA DE INVERSIÓN'!$B10,'BASE PLANIFICACIÓN'!AI:AI)</f>
        <v>0</v>
      </c>
      <c r="I10" s="2">
        <f>SUMIF('BASE PLANIFICACIÓN'!$B:$B,'CURVA DE INVERSIÓN'!$B10,'BASE PLANIFICACIÓN'!AK:AK)</f>
        <v>0</v>
      </c>
      <c r="J10" s="2">
        <f>SUMIF('BASE PLANIFICACIÓN'!$B:$B,'CURVA DE INVERSIÓN'!$B10,'BASE PLANIFICACIÓN'!AL:AL)</f>
        <v>0</v>
      </c>
      <c r="K10" s="2">
        <f>SUMIF('BASE PLANIFICACIÓN'!$B:$B,'CURVA DE INVERSIÓN'!$B10,'BASE PLANIFICACIÓN'!AN:AN)</f>
        <v>0</v>
      </c>
      <c r="L10" s="2">
        <f>SUMIF('BASE PLANIFICACIÓN'!$B:$B,'CURVA DE INVERSIÓN'!$B10,'BASE PLANIFICACIÓN'!AO:AO)</f>
        <v>0</v>
      </c>
      <c r="M10" s="2">
        <f>SUMIF('BASE PLANIFICACIÓN'!$B:$B,'CURVA DE INVERSIÓN'!$B10,'BASE PLANIFICACIÓN'!AQ:AQ)</f>
        <v>0</v>
      </c>
      <c r="N10" s="2">
        <f>SUMIF('BASE PLANIFICACIÓN'!$B:$B,'CURVA DE INVERSIÓN'!$B10,'BASE PLANIFICACIÓN'!AR:AR)</f>
        <v>0</v>
      </c>
      <c r="O10" s="2">
        <f>SUMIF('BASE PLANIFICACIÓN'!$B:$B,'CURVA DE INVERSIÓN'!$B10,'BASE PLANIFICACIÓN'!AT:AT)</f>
        <v>0</v>
      </c>
      <c r="P10" s="2">
        <f>SUMIF('BASE PLANIFICACIÓN'!$B:$B,'CURVA DE INVERSIÓN'!$B10,'BASE PLANIFICACIÓN'!AU:AU)</f>
        <v>0</v>
      </c>
      <c r="Q10" s="2">
        <f>SUMIF('BASE PLANIFICACIÓN'!$B:$B,'CURVA DE INVERSIÓN'!$B10,'BASE PLANIFICACIÓN'!AW:AW)</f>
        <v>0</v>
      </c>
      <c r="R10" s="2">
        <f>SUMIF('BASE PLANIFICACIÓN'!$B:$B,'CURVA DE INVERSIÓN'!$B10,'BASE PLANIFICACIÓN'!AX:AX)</f>
        <v>0</v>
      </c>
      <c r="S10" s="2">
        <f>SUMIF('BASE PLANIFICACIÓN'!$B:$B,'CURVA DE INVERSIÓN'!$B10,'BASE PLANIFICACIÓN'!AZ:AZ)</f>
        <v>0</v>
      </c>
      <c r="T10" s="2">
        <f>SUMIF('BASE PLANIFICACIÓN'!$B:$B,'CURVA DE INVERSIÓN'!$B10,'BASE PLANIFICACIÓN'!BA:BA)</f>
        <v>0</v>
      </c>
      <c r="U10" s="2">
        <f>SUMIF('BASE PLANIFICACIÓN'!$B:$B,'CURVA DE INVERSIÓN'!$B10,'BASE PLANIFICACIÓN'!BC:BC)</f>
        <v>0</v>
      </c>
      <c r="V10" s="2">
        <f>SUMIF('BASE PLANIFICACIÓN'!$B:$B,'CURVA DE INVERSIÓN'!$B10,'BASE PLANIFICACIÓN'!BD:BD)</f>
        <v>0</v>
      </c>
      <c r="W10" s="2">
        <f>SUMIF('BASE PLANIFICACIÓN'!$B:$B,'CURVA DE INVERSIÓN'!$B10,'BASE PLANIFICACIÓN'!BF:BF)</f>
        <v>0</v>
      </c>
      <c r="X10" s="2">
        <f>SUMIF('BASE PLANIFICACIÓN'!$B:$B,'CURVA DE INVERSIÓN'!$B10,'BASE PLANIFICACIÓN'!BG:BG)</f>
        <v>0</v>
      </c>
      <c r="Y10" s="2">
        <f>SUMIF('BASE PLANIFICACIÓN'!$B:$B,'CURVA DE INVERSIÓN'!$B10,'BASE PLANIFICACIÓN'!BI:BI)</f>
        <v>0</v>
      </c>
      <c r="Z10" s="2">
        <f>SUMIF('BASE PLANIFICACIÓN'!$B:$B,'CURVA DE INVERSIÓN'!$B10,'BASE PLANIFICACIÓN'!BJ:BJ)</f>
        <v>0</v>
      </c>
      <c r="AA10" s="2">
        <f>SUMIF('BASE PLANIFICACIÓN'!$B:$B,'CURVA DE INVERSIÓN'!$B10,'BASE PLANIFICACIÓN'!BL:BL)</f>
        <v>0</v>
      </c>
      <c r="AB10" s="2">
        <f>SUMIF('BASE PLANIFICACIÓN'!$B:$B,'CURVA DE INVERSIÓN'!$B10,'BASE PLANIFICACIÓN'!BM:BM)</f>
        <v>0</v>
      </c>
      <c r="AC10" s="2">
        <f>SUMIF('BASE PLANIFICACIÓN'!$B:$B,'CURVA DE INVERSIÓN'!$B10,'BASE PLANIFICACIÓN'!BO:BO)</f>
        <v>0</v>
      </c>
      <c r="AD10" s="2">
        <f>SUMIF('BASE PLANIFICACIÓN'!$B:$B,'CURVA DE INVERSIÓN'!$B10,'BASE PLANIFICACIÓN'!BP:BP)</f>
        <v>0</v>
      </c>
      <c r="AE10" s="2">
        <f>SUMIF('BASE PLANIFICACIÓN'!$B:$B,'CURVA DE INVERSIÓN'!$B10,'BASE PLANIFICACIÓN'!BR:BR)</f>
        <v>0</v>
      </c>
      <c r="AF10" s="2">
        <f>SUMIF('BASE PLANIFICACIÓN'!$B:$B,'CURVA DE INVERSIÓN'!$B10,'BASE PLANIFICACIÓN'!BS:BS)</f>
        <v>0</v>
      </c>
      <c r="AG10" s="2">
        <f>SUMIF('BASE PLANIFICACIÓN'!$B:$B,'CURVA DE INVERSIÓN'!$B10,'BASE PLANIFICACIÓN'!BU:BU)</f>
        <v>0</v>
      </c>
      <c r="AH10" s="2">
        <f>SUMIF('BASE PLANIFICACIÓN'!$B:$B,'CURVA DE INVERSIÓN'!$B10,'BASE PLANIFICACIÓN'!BV:BV)</f>
        <v>0</v>
      </c>
      <c r="AI10" s="2">
        <f>SUMIF('BASE PLANIFICACIÓN'!$B:$B,'CURVA DE INVERSIÓN'!$B10,'BASE PLANIFICACIÓN'!BX:BX)</f>
        <v>0</v>
      </c>
      <c r="AJ10" s="2">
        <f>SUMIF('BASE PLANIFICACIÓN'!$B:$B,'CURVA DE INVERSIÓN'!$B10,'BASE PLANIFICACIÓN'!BY:BY)</f>
        <v>0</v>
      </c>
      <c r="AK10" s="2">
        <f>SUMIF('BASE PLANIFICACIÓN'!$B:$B,'CURVA DE INVERSIÓN'!$B10,'BASE PLANIFICACIÓN'!CA:CA)</f>
        <v>0</v>
      </c>
      <c r="AL10" s="2">
        <f>SUMIF('BASE PLANIFICACIÓN'!$B:$B,'CURVA DE INVERSIÓN'!$B10,'BASE PLANIFICACIÓN'!CB:CB)</f>
        <v>0</v>
      </c>
      <c r="AM10" s="2">
        <f>SUMIF('BASE PLANIFICACIÓN'!$B:$B,'CURVA DE INVERSIÓN'!$B10,'BASE PLANIFICACIÓN'!CD:CD)</f>
        <v>0</v>
      </c>
      <c r="AN10" s="2">
        <f>SUMIF('BASE PLANIFICACIÓN'!$B:$B,'CURVA DE INVERSIÓN'!$B10,'BASE PLANIFICACIÓN'!CE:CE)</f>
        <v>0</v>
      </c>
      <c r="AO10" s="2">
        <f>SUMIF('BASE PLANIFICACIÓN'!$B:$B,'CURVA DE INVERSIÓN'!$B10,'BASE PLANIFICACIÓN'!CG:CG)</f>
        <v>0</v>
      </c>
      <c r="AP10" s="2">
        <f>SUMIF('BASE PLANIFICACIÓN'!$B:$B,'CURVA DE INVERSIÓN'!$B10,'BASE PLANIFICACIÓN'!CH:CH)</f>
        <v>0</v>
      </c>
      <c r="AQ10" s="2">
        <f>SUMIF('BASE PLANIFICACIÓN'!$B:$B,'CURVA DE INVERSIÓN'!$B10,'BASE PLANIFICACIÓN'!CJ:CJ)</f>
        <v>0</v>
      </c>
      <c r="AR10" s="2">
        <f>SUMIF('BASE PLANIFICACIÓN'!$B:$B,'CURVA DE INVERSIÓN'!$B10,'BASE PLANIFICACIÓN'!CK:CK)</f>
        <v>0</v>
      </c>
      <c r="AS10" s="2">
        <f>SUMIF('BASE PLANIFICACIÓN'!$B:$B,'CURVA DE INVERSIÓN'!$B10,'BASE PLANIFICACIÓN'!CM:CM)</f>
        <v>0</v>
      </c>
      <c r="AT10" s="2">
        <f>SUMIF('BASE PLANIFICACIÓN'!$B:$B,'CURVA DE INVERSIÓN'!$B10,'BASE PLANIFICACIÓN'!CN:CN)</f>
        <v>0</v>
      </c>
      <c r="AU10" s="2">
        <f>SUMIF('BASE PLANIFICACIÓN'!$B:$B,'CURVA DE INVERSIÓN'!$B10,'BASE PLANIFICACIÓN'!CP:CP)</f>
        <v>0</v>
      </c>
      <c r="AV10" s="2">
        <f>SUMIF('BASE PLANIFICACIÓN'!$B:$B,'CURVA DE INVERSIÓN'!$B10,'BASE PLANIFICACIÓN'!CQ:CQ)</f>
        <v>0</v>
      </c>
      <c r="AW10" s="2">
        <f>SUMIF('BASE PLANIFICACIÓN'!$B:$B,'CURVA DE INVERSIÓN'!$B10,'BASE PLANIFICACIÓN'!CS:CS)</f>
        <v>0</v>
      </c>
      <c r="AX10" s="2">
        <f>SUMIF('BASE PLANIFICACIÓN'!$B:$B,'CURVA DE INVERSIÓN'!$B10,'BASE PLANIFICACIÓN'!CT:CT)</f>
        <v>0</v>
      </c>
      <c r="AY10" s="2">
        <f>SUMIF('BASE PLANIFICACIÓN'!$B:$B,'CURVA DE INVERSIÓN'!$B10,'BASE PLANIFICACIÓN'!CV:CV)</f>
        <v>0</v>
      </c>
      <c r="AZ10" s="2">
        <f>SUMIF('BASE PLANIFICACIÓN'!$B:$B,'CURVA DE INVERSIÓN'!$B10,'BASE PLANIFICACIÓN'!CW:CW)</f>
        <v>0</v>
      </c>
      <c r="BA10" s="2">
        <f>SUMIF('BASE PLANIFICACIÓN'!$B:$B,'CURVA DE INVERSIÓN'!$B10,'BASE PLANIFICACIÓN'!CY:CY)</f>
        <v>0</v>
      </c>
      <c r="BB10" s="2">
        <f>SUMIF('BASE PLANIFICACIÓN'!$B:$B,'CURVA DE INVERSIÓN'!$B10,'BASE PLANIFICACIÓN'!CZ:CZ)</f>
        <v>0</v>
      </c>
      <c r="BC10" s="2">
        <f>SUMIF('BASE PLANIFICACIÓN'!$B:$B,'CURVA DE INVERSIÓN'!$B10,'BASE PLANIFICACIÓN'!DB:DB)</f>
        <v>0</v>
      </c>
      <c r="BD10" s="2">
        <f>SUMIF('BASE PLANIFICACIÓN'!$B:$B,'CURVA DE INVERSIÓN'!$B10,'BASE PLANIFICACIÓN'!DC:DC)</f>
        <v>0</v>
      </c>
      <c r="BE10" s="2">
        <f>SUMIF('BASE PLANIFICACIÓN'!$B:$B,'CURVA DE INVERSIÓN'!$B10,'BASE PLANIFICACIÓN'!DE:DE)</f>
        <v>0</v>
      </c>
      <c r="BF10" s="2">
        <f>SUMIF('BASE PLANIFICACIÓN'!$B:$B,'CURVA DE INVERSIÓN'!$B10,'BASE PLANIFICACIÓN'!DF:DF)</f>
        <v>0</v>
      </c>
      <c r="BG10" s="2">
        <f>SUMIF('BASE PLANIFICACIÓN'!$B:$B,'CURVA DE INVERSIÓN'!$B10,'BASE PLANIFICACIÓN'!DH:DH)</f>
        <v>0</v>
      </c>
      <c r="BH10" s="2">
        <f>SUMIF('BASE PLANIFICACIÓN'!$B:$B,'CURVA DE INVERSIÓN'!$B10,'BASE PLANIFICACIÓN'!DI:DI)</f>
        <v>0</v>
      </c>
      <c r="BI10" s="2">
        <f>SUMIF('BASE PLANIFICACIÓN'!$B:$B,'CURVA DE INVERSIÓN'!$B10,'BASE PLANIFICACIÓN'!DK:DK)</f>
        <v>0</v>
      </c>
      <c r="BJ10" s="2">
        <f>SUMIF('BASE PLANIFICACIÓN'!$B:$B,'CURVA DE INVERSIÓN'!$B10,'BASE PLANIFICACIÓN'!DL:DL)</f>
        <v>0</v>
      </c>
      <c r="BK10" s="2">
        <f>SUMIF('BASE PLANIFICACIÓN'!$B:$B,'CURVA DE INVERSIÓN'!$B10,'BASE PLANIFICACIÓN'!DN:DN)</f>
        <v>0</v>
      </c>
      <c r="BL10" s="2">
        <f>SUMIF('BASE PLANIFICACIÓN'!$B:$B,'CURVA DE INVERSIÓN'!$B10,'BASE PLANIFICACIÓN'!DO:DO)</f>
        <v>0</v>
      </c>
      <c r="BM10" s="2">
        <f>SUMIF('BASE PLANIFICACIÓN'!$B:$B,'CURVA DE INVERSIÓN'!$B10,'BASE PLANIFICACIÓN'!DQ:DQ)</f>
        <v>0</v>
      </c>
      <c r="BN10" s="2">
        <f>SUMIF('BASE PLANIFICACIÓN'!$B:$B,'CURVA DE INVERSIÓN'!$B10,'BASE PLANIFICACIÓN'!DR:DR)</f>
        <v>0</v>
      </c>
      <c r="BO10" s="2">
        <f>SUMIF('BASE PLANIFICACIÓN'!$B:$B,'CURVA DE INVERSIÓN'!$B10,'BASE PLANIFICACIÓN'!DT:DT)</f>
        <v>0</v>
      </c>
      <c r="BP10" s="2">
        <f>SUMIF('BASE PLANIFICACIÓN'!$B:$B,'CURVA DE INVERSIÓN'!$B10,'BASE PLANIFICACIÓN'!DU:DU)</f>
        <v>0</v>
      </c>
    </row>
    <row r="11" spans="1:68" ht="30" customHeight="1" x14ac:dyDescent="0.25">
      <c r="A11" s="8">
        <v>5</v>
      </c>
      <c r="B11" s="6" t="s">
        <v>11</v>
      </c>
      <c r="C11" s="2">
        <f>SUMIF('BASE PLANIFICACIÓN'!$B:$B,'CURVA DE INVERSIÓN'!$B11,'BASE PLANIFICACIÓN'!AB:AB)</f>
        <v>0</v>
      </c>
      <c r="D11" s="2">
        <f>SUMIF('BASE PLANIFICACIÓN'!$B:$B,'CURVA DE INVERSIÓN'!$B11,'BASE PLANIFICACIÓN'!AC:AC)</f>
        <v>0</v>
      </c>
      <c r="E11" s="2">
        <f>SUMIF('BASE PLANIFICACIÓN'!$B:$B,'CURVA DE INVERSIÓN'!$B11,'BASE PLANIFICACIÓN'!AE:AE)</f>
        <v>0</v>
      </c>
      <c r="F11" s="2">
        <f>SUMIF('BASE PLANIFICACIÓN'!$B:$B,'CURVA DE INVERSIÓN'!$B11,'BASE PLANIFICACIÓN'!AF:AF)</f>
        <v>0</v>
      </c>
      <c r="G11" s="2">
        <f>SUMIF('BASE PLANIFICACIÓN'!$B:$B,'CURVA DE INVERSIÓN'!$B11,'BASE PLANIFICACIÓN'!AH:AH)</f>
        <v>0</v>
      </c>
      <c r="H11" s="2">
        <f>SUMIF('BASE PLANIFICACIÓN'!$B:$B,'CURVA DE INVERSIÓN'!$B11,'BASE PLANIFICACIÓN'!AI:AI)</f>
        <v>0</v>
      </c>
      <c r="I11" s="2">
        <f>SUMIF('BASE PLANIFICACIÓN'!$B:$B,'CURVA DE INVERSIÓN'!$B11,'BASE PLANIFICACIÓN'!AK:AK)</f>
        <v>0</v>
      </c>
      <c r="J11" s="2">
        <f>SUMIF('BASE PLANIFICACIÓN'!$B:$B,'CURVA DE INVERSIÓN'!$B11,'BASE PLANIFICACIÓN'!AL:AL)</f>
        <v>0</v>
      </c>
      <c r="K11" s="2">
        <f>SUMIF('BASE PLANIFICACIÓN'!$B:$B,'CURVA DE INVERSIÓN'!$B11,'BASE PLANIFICACIÓN'!AN:AN)</f>
        <v>0</v>
      </c>
      <c r="L11" s="2">
        <f>SUMIF('BASE PLANIFICACIÓN'!$B:$B,'CURVA DE INVERSIÓN'!$B11,'BASE PLANIFICACIÓN'!AO:AO)</f>
        <v>0</v>
      </c>
      <c r="M11" s="2">
        <f>SUMIF('BASE PLANIFICACIÓN'!$B:$B,'CURVA DE INVERSIÓN'!$B11,'BASE PLANIFICACIÓN'!AQ:AQ)</f>
        <v>0</v>
      </c>
      <c r="N11" s="2">
        <f>SUMIF('BASE PLANIFICACIÓN'!$B:$B,'CURVA DE INVERSIÓN'!$B11,'BASE PLANIFICACIÓN'!AR:AR)</f>
        <v>0</v>
      </c>
      <c r="O11" s="2">
        <f>SUMIF('BASE PLANIFICACIÓN'!$B:$B,'CURVA DE INVERSIÓN'!$B11,'BASE PLANIFICACIÓN'!AT:AT)</f>
        <v>0</v>
      </c>
      <c r="P11" s="2">
        <f>SUMIF('BASE PLANIFICACIÓN'!$B:$B,'CURVA DE INVERSIÓN'!$B11,'BASE PLANIFICACIÓN'!AU:AU)</f>
        <v>0</v>
      </c>
      <c r="Q11" s="2">
        <f>SUMIF('BASE PLANIFICACIÓN'!$B:$B,'CURVA DE INVERSIÓN'!$B11,'BASE PLANIFICACIÓN'!AW:AW)</f>
        <v>0</v>
      </c>
      <c r="R11" s="2">
        <f>SUMIF('BASE PLANIFICACIÓN'!$B:$B,'CURVA DE INVERSIÓN'!$B11,'BASE PLANIFICACIÓN'!AX:AX)</f>
        <v>0</v>
      </c>
      <c r="S11" s="2">
        <f>SUMIF('BASE PLANIFICACIÓN'!$B:$B,'CURVA DE INVERSIÓN'!$B11,'BASE PLANIFICACIÓN'!AZ:AZ)</f>
        <v>0</v>
      </c>
      <c r="T11" s="2">
        <f>SUMIF('BASE PLANIFICACIÓN'!$B:$B,'CURVA DE INVERSIÓN'!$B11,'BASE PLANIFICACIÓN'!BA:BA)</f>
        <v>0</v>
      </c>
      <c r="U11" s="2">
        <f>SUMIF('BASE PLANIFICACIÓN'!$B:$B,'CURVA DE INVERSIÓN'!$B11,'BASE PLANIFICACIÓN'!BC:BC)</f>
        <v>0</v>
      </c>
      <c r="V11" s="2">
        <f>SUMIF('BASE PLANIFICACIÓN'!$B:$B,'CURVA DE INVERSIÓN'!$B11,'BASE PLANIFICACIÓN'!BD:BD)</f>
        <v>0</v>
      </c>
      <c r="W11" s="2">
        <f>SUMIF('BASE PLANIFICACIÓN'!$B:$B,'CURVA DE INVERSIÓN'!$B11,'BASE PLANIFICACIÓN'!BF:BF)</f>
        <v>0</v>
      </c>
      <c r="X11" s="2">
        <f>SUMIF('BASE PLANIFICACIÓN'!$B:$B,'CURVA DE INVERSIÓN'!$B11,'BASE PLANIFICACIÓN'!BG:BG)</f>
        <v>0</v>
      </c>
      <c r="Y11" s="2">
        <f>SUMIF('BASE PLANIFICACIÓN'!$B:$B,'CURVA DE INVERSIÓN'!$B11,'BASE PLANIFICACIÓN'!BI:BI)</f>
        <v>0</v>
      </c>
      <c r="Z11" s="2">
        <f>SUMIF('BASE PLANIFICACIÓN'!$B:$B,'CURVA DE INVERSIÓN'!$B11,'BASE PLANIFICACIÓN'!BJ:BJ)</f>
        <v>0</v>
      </c>
      <c r="AA11" s="2">
        <f>SUMIF('BASE PLANIFICACIÓN'!$B:$B,'CURVA DE INVERSIÓN'!$B11,'BASE PLANIFICACIÓN'!BL:BL)</f>
        <v>0</v>
      </c>
      <c r="AB11" s="2">
        <f>SUMIF('BASE PLANIFICACIÓN'!$B:$B,'CURVA DE INVERSIÓN'!$B11,'BASE PLANIFICACIÓN'!BM:BM)</f>
        <v>0</v>
      </c>
      <c r="AC11" s="2">
        <f>SUMIF('BASE PLANIFICACIÓN'!$B:$B,'CURVA DE INVERSIÓN'!$B11,'BASE PLANIFICACIÓN'!BO:BO)</f>
        <v>0</v>
      </c>
      <c r="AD11" s="2">
        <f>SUMIF('BASE PLANIFICACIÓN'!$B:$B,'CURVA DE INVERSIÓN'!$B11,'BASE PLANIFICACIÓN'!BP:BP)</f>
        <v>0</v>
      </c>
      <c r="AE11" s="2">
        <f>SUMIF('BASE PLANIFICACIÓN'!$B:$B,'CURVA DE INVERSIÓN'!$B11,'BASE PLANIFICACIÓN'!BR:BR)</f>
        <v>0</v>
      </c>
      <c r="AF11" s="2">
        <f>SUMIF('BASE PLANIFICACIÓN'!$B:$B,'CURVA DE INVERSIÓN'!$B11,'BASE PLANIFICACIÓN'!BS:BS)</f>
        <v>0</v>
      </c>
      <c r="AG11" s="2">
        <f>SUMIF('BASE PLANIFICACIÓN'!$B:$B,'CURVA DE INVERSIÓN'!$B11,'BASE PLANIFICACIÓN'!BU:BU)</f>
        <v>0</v>
      </c>
      <c r="AH11" s="2">
        <f>SUMIF('BASE PLANIFICACIÓN'!$B:$B,'CURVA DE INVERSIÓN'!$B11,'BASE PLANIFICACIÓN'!BV:BV)</f>
        <v>0</v>
      </c>
      <c r="AI11" s="2">
        <f>SUMIF('BASE PLANIFICACIÓN'!$B:$B,'CURVA DE INVERSIÓN'!$B11,'BASE PLANIFICACIÓN'!BX:BX)</f>
        <v>0</v>
      </c>
      <c r="AJ11" s="2">
        <f>SUMIF('BASE PLANIFICACIÓN'!$B:$B,'CURVA DE INVERSIÓN'!$B11,'BASE PLANIFICACIÓN'!BY:BY)</f>
        <v>0</v>
      </c>
      <c r="AK11" s="2">
        <f>SUMIF('BASE PLANIFICACIÓN'!$B:$B,'CURVA DE INVERSIÓN'!$B11,'BASE PLANIFICACIÓN'!CA:CA)</f>
        <v>0</v>
      </c>
      <c r="AL11" s="2">
        <f>SUMIF('BASE PLANIFICACIÓN'!$B:$B,'CURVA DE INVERSIÓN'!$B11,'BASE PLANIFICACIÓN'!CB:CB)</f>
        <v>0</v>
      </c>
      <c r="AM11" s="2">
        <f>SUMIF('BASE PLANIFICACIÓN'!$B:$B,'CURVA DE INVERSIÓN'!$B11,'BASE PLANIFICACIÓN'!CD:CD)</f>
        <v>0</v>
      </c>
      <c r="AN11" s="2">
        <f>SUMIF('BASE PLANIFICACIÓN'!$B:$B,'CURVA DE INVERSIÓN'!$B11,'BASE PLANIFICACIÓN'!CE:CE)</f>
        <v>0</v>
      </c>
      <c r="AO11" s="2">
        <f>SUMIF('BASE PLANIFICACIÓN'!$B:$B,'CURVA DE INVERSIÓN'!$B11,'BASE PLANIFICACIÓN'!CG:CG)</f>
        <v>0</v>
      </c>
      <c r="AP11" s="2">
        <f>SUMIF('BASE PLANIFICACIÓN'!$B:$B,'CURVA DE INVERSIÓN'!$B11,'BASE PLANIFICACIÓN'!CH:CH)</f>
        <v>0</v>
      </c>
      <c r="AQ11" s="2">
        <f>SUMIF('BASE PLANIFICACIÓN'!$B:$B,'CURVA DE INVERSIÓN'!$B11,'BASE PLANIFICACIÓN'!CJ:CJ)</f>
        <v>0</v>
      </c>
      <c r="AR11" s="2">
        <f>SUMIF('BASE PLANIFICACIÓN'!$B:$B,'CURVA DE INVERSIÓN'!$B11,'BASE PLANIFICACIÓN'!CK:CK)</f>
        <v>0</v>
      </c>
      <c r="AS11" s="2">
        <f>SUMIF('BASE PLANIFICACIÓN'!$B:$B,'CURVA DE INVERSIÓN'!$B11,'BASE PLANIFICACIÓN'!CM:CM)</f>
        <v>0</v>
      </c>
      <c r="AT11" s="2">
        <f>SUMIF('BASE PLANIFICACIÓN'!$B:$B,'CURVA DE INVERSIÓN'!$B11,'BASE PLANIFICACIÓN'!CN:CN)</f>
        <v>0</v>
      </c>
      <c r="AU11" s="2">
        <f>SUMIF('BASE PLANIFICACIÓN'!$B:$B,'CURVA DE INVERSIÓN'!$B11,'BASE PLANIFICACIÓN'!CP:CP)</f>
        <v>0</v>
      </c>
      <c r="AV11" s="2">
        <f>SUMIF('BASE PLANIFICACIÓN'!$B:$B,'CURVA DE INVERSIÓN'!$B11,'BASE PLANIFICACIÓN'!CQ:CQ)</f>
        <v>0</v>
      </c>
      <c r="AW11" s="2">
        <f>SUMIF('BASE PLANIFICACIÓN'!$B:$B,'CURVA DE INVERSIÓN'!$B11,'BASE PLANIFICACIÓN'!CS:CS)</f>
        <v>0</v>
      </c>
      <c r="AX11" s="2">
        <f>SUMIF('BASE PLANIFICACIÓN'!$B:$B,'CURVA DE INVERSIÓN'!$B11,'BASE PLANIFICACIÓN'!CT:CT)</f>
        <v>0</v>
      </c>
      <c r="AY11" s="2">
        <f>SUMIF('BASE PLANIFICACIÓN'!$B:$B,'CURVA DE INVERSIÓN'!$B11,'BASE PLANIFICACIÓN'!CV:CV)</f>
        <v>0</v>
      </c>
      <c r="AZ11" s="2">
        <f>SUMIF('BASE PLANIFICACIÓN'!$B:$B,'CURVA DE INVERSIÓN'!$B11,'BASE PLANIFICACIÓN'!CW:CW)</f>
        <v>0</v>
      </c>
      <c r="BA11" s="2">
        <f>SUMIF('BASE PLANIFICACIÓN'!$B:$B,'CURVA DE INVERSIÓN'!$B11,'BASE PLANIFICACIÓN'!CY:CY)</f>
        <v>0</v>
      </c>
      <c r="BB11" s="2">
        <f>SUMIF('BASE PLANIFICACIÓN'!$B:$B,'CURVA DE INVERSIÓN'!$B11,'BASE PLANIFICACIÓN'!CZ:CZ)</f>
        <v>0</v>
      </c>
      <c r="BC11" s="2">
        <f>SUMIF('BASE PLANIFICACIÓN'!$B:$B,'CURVA DE INVERSIÓN'!$B11,'BASE PLANIFICACIÓN'!DB:DB)</f>
        <v>0</v>
      </c>
      <c r="BD11" s="2">
        <f>SUMIF('BASE PLANIFICACIÓN'!$B:$B,'CURVA DE INVERSIÓN'!$B11,'BASE PLANIFICACIÓN'!DC:DC)</f>
        <v>0</v>
      </c>
      <c r="BE11" s="2">
        <f>SUMIF('BASE PLANIFICACIÓN'!$B:$B,'CURVA DE INVERSIÓN'!$B11,'BASE PLANIFICACIÓN'!DE:DE)</f>
        <v>0</v>
      </c>
      <c r="BF11" s="2">
        <f>SUMIF('BASE PLANIFICACIÓN'!$B:$B,'CURVA DE INVERSIÓN'!$B11,'BASE PLANIFICACIÓN'!DF:DF)</f>
        <v>0</v>
      </c>
      <c r="BG11" s="2">
        <f>SUMIF('BASE PLANIFICACIÓN'!$B:$B,'CURVA DE INVERSIÓN'!$B11,'BASE PLANIFICACIÓN'!DH:DH)</f>
        <v>0</v>
      </c>
      <c r="BH11" s="2">
        <f>SUMIF('BASE PLANIFICACIÓN'!$B:$B,'CURVA DE INVERSIÓN'!$B11,'BASE PLANIFICACIÓN'!DI:DI)</f>
        <v>0</v>
      </c>
      <c r="BI11" s="2">
        <f>SUMIF('BASE PLANIFICACIÓN'!$B:$B,'CURVA DE INVERSIÓN'!$B11,'BASE PLANIFICACIÓN'!DK:DK)</f>
        <v>0</v>
      </c>
      <c r="BJ11" s="2">
        <f>SUMIF('BASE PLANIFICACIÓN'!$B:$B,'CURVA DE INVERSIÓN'!$B11,'BASE PLANIFICACIÓN'!DL:DL)</f>
        <v>0</v>
      </c>
      <c r="BK11" s="2">
        <f>SUMIF('BASE PLANIFICACIÓN'!$B:$B,'CURVA DE INVERSIÓN'!$B11,'BASE PLANIFICACIÓN'!DN:DN)</f>
        <v>0</v>
      </c>
      <c r="BL11" s="2">
        <f>SUMIF('BASE PLANIFICACIÓN'!$B:$B,'CURVA DE INVERSIÓN'!$B11,'BASE PLANIFICACIÓN'!DO:DO)</f>
        <v>0</v>
      </c>
      <c r="BM11" s="2">
        <f>SUMIF('BASE PLANIFICACIÓN'!$B:$B,'CURVA DE INVERSIÓN'!$B11,'BASE PLANIFICACIÓN'!DQ:DQ)</f>
        <v>0</v>
      </c>
      <c r="BN11" s="2">
        <f>SUMIF('BASE PLANIFICACIÓN'!$B:$B,'CURVA DE INVERSIÓN'!$B11,'BASE PLANIFICACIÓN'!DR:DR)</f>
        <v>0</v>
      </c>
      <c r="BO11" s="2">
        <f>SUMIF('BASE PLANIFICACIÓN'!$B:$B,'CURVA DE INVERSIÓN'!$B11,'BASE PLANIFICACIÓN'!DT:DT)</f>
        <v>0</v>
      </c>
      <c r="BP11" s="2">
        <f>SUMIF('BASE PLANIFICACIÓN'!$B:$B,'CURVA DE INVERSIÓN'!$B11,'BASE PLANIFICACIÓN'!DU:DU)</f>
        <v>0</v>
      </c>
    </row>
    <row r="12" spans="1:68" ht="30" customHeight="1" x14ac:dyDescent="0.25">
      <c r="A12" s="8">
        <v>6</v>
      </c>
      <c r="B12" s="6" t="s">
        <v>12</v>
      </c>
      <c r="C12" s="2">
        <f>SUMIF('BASE PLANIFICACIÓN'!$B:$B,'CURVA DE INVERSIÓN'!$B12,'BASE PLANIFICACIÓN'!AB:AB)</f>
        <v>0</v>
      </c>
      <c r="D12" s="2">
        <f>SUMIF('BASE PLANIFICACIÓN'!$B:$B,'CURVA DE INVERSIÓN'!$B12,'BASE PLANIFICACIÓN'!AC:AC)</f>
        <v>0</v>
      </c>
      <c r="E12" s="2">
        <f>SUMIF('BASE PLANIFICACIÓN'!$B:$B,'CURVA DE INVERSIÓN'!$B12,'BASE PLANIFICACIÓN'!AE:AE)</f>
        <v>0</v>
      </c>
      <c r="F12" s="2">
        <f>SUMIF('BASE PLANIFICACIÓN'!$B:$B,'CURVA DE INVERSIÓN'!$B12,'BASE PLANIFICACIÓN'!AF:AF)</f>
        <v>0</v>
      </c>
      <c r="G12" s="2">
        <f>SUMIF('BASE PLANIFICACIÓN'!$B:$B,'CURVA DE INVERSIÓN'!$B12,'BASE PLANIFICACIÓN'!AH:AH)</f>
        <v>0</v>
      </c>
      <c r="H12" s="2">
        <f>SUMIF('BASE PLANIFICACIÓN'!$B:$B,'CURVA DE INVERSIÓN'!$B12,'BASE PLANIFICACIÓN'!AI:AI)</f>
        <v>0</v>
      </c>
      <c r="I12" s="2">
        <f>SUMIF('BASE PLANIFICACIÓN'!$B:$B,'CURVA DE INVERSIÓN'!$B12,'BASE PLANIFICACIÓN'!AK:AK)</f>
        <v>0</v>
      </c>
      <c r="J12" s="2">
        <f>SUMIF('BASE PLANIFICACIÓN'!$B:$B,'CURVA DE INVERSIÓN'!$B12,'BASE PLANIFICACIÓN'!AL:AL)</f>
        <v>0</v>
      </c>
      <c r="K12" s="2">
        <f>SUMIF('BASE PLANIFICACIÓN'!$B:$B,'CURVA DE INVERSIÓN'!$B12,'BASE PLANIFICACIÓN'!AN:AN)</f>
        <v>0</v>
      </c>
      <c r="L12" s="2">
        <f>SUMIF('BASE PLANIFICACIÓN'!$B:$B,'CURVA DE INVERSIÓN'!$B12,'BASE PLANIFICACIÓN'!AO:AO)</f>
        <v>0</v>
      </c>
      <c r="M12" s="2">
        <f>SUMIF('BASE PLANIFICACIÓN'!$B:$B,'CURVA DE INVERSIÓN'!$B12,'BASE PLANIFICACIÓN'!AQ:AQ)</f>
        <v>0</v>
      </c>
      <c r="N12" s="2">
        <f>SUMIF('BASE PLANIFICACIÓN'!$B:$B,'CURVA DE INVERSIÓN'!$B12,'BASE PLANIFICACIÓN'!AR:AR)</f>
        <v>0</v>
      </c>
      <c r="O12" s="2">
        <f>SUMIF('BASE PLANIFICACIÓN'!$B:$B,'CURVA DE INVERSIÓN'!$B12,'BASE PLANIFICACIÓN'!AT:AT)</f>
        <v>0</v>
      </c>
      <c r="P12" s="2">
        <f>SUMIF('BASE PLANIFICACIÓN'!$B:$B,'CURVA DE INVERSIÓN'!$B12,'BASE PLANIFICACIÓN'!AU:AU)</f>
        <v>0</v>
      </c>
      <c r="Q12" s="2">
        <f>SUMIF('BASE PLANIFICACIÓN'!$B:$B,'CURVA DE INVERSIÓN'!$B12,'BASE PLANIFICACIÓN'!AW:AW)</f>
        <v>0</v>
      </c>
      <c r="R12" s="2">
        <f>SUMIF('BASE PLANIFICACIÓN'!$B:$B,'CURVA DE INVERSIÓN'!$B12,'BASE PLANIFICACIÓN'!AX:AX)</f>
        <v>0</v>
      </c>
      <c r="S12" s="2">
        <f>SUMIF('BASE PLANIFICACIÓN'!$B:$B,'CURVA DE INVERSIÓN'!$B12,'BASE PLANIFICACIÓN'!AZ:AZ)</f>
        <v>0</v>
      </c>
      <c r="T12" s="2">
        <f>SUMIF('BASE PLANIFICACIÓN'!$B:$B,'CURVA DE INVERSIÓN'!$B12,'BASE PLANIFICACIÓN'!BA:BA)</f>
        <v>0</v>
      </c>
      <c r="U12" s="2">
        <f>SUMIF('BASE PLANIFICACIÓN'!$B:$B,'CURVA DE INVERSIÓN'!$B12,'BASE PLANIFICACIÓN'!BC:BC)</f>
        <v>0</v>
      </c>
      <c r="V12" s="2">
        <f>SUMIF('BASE PLANIFICACIÓN'!$B:$B,'CURVA DE INVERSIÓN'!$B12,'BASE PLANIFICACIÓN'!BD:BD)</f>
        <v>0</v>
      </c>
      <c r="W12" s="2">
        <f>SUMIF('BASE PLANIFICACIÓN'!$B:$B,'CURVA DE INVERSIÓN'!$B12,'BASE PLANIFICACIÓN'!BF:BF)</f>
        <v>0</v>
      </c>
      <c r="X12" s="2">
        <f>SUMIF('BASE PLANIFICACIÓN'!$B:$B,'CURVA DE INVERSIÓN'!$B12,'BASE PLANIFICACIÓN'!BG:BG)</f>
        <v>0</v>
      </c>
      <c r="Y12" s="2">
        <f>SUMIF('BASE PLANIFICACIÓN'!$B:$B,'CURVA DE INVERSIÓN'!$B12,'BASE PLANIFICACIÓN'!BI:BI)</f>
        <v>0</v>
      </c>
      <c r="Z12" s="2">
        <f>SUMIF('BASE PLANIFICACIÓN'!$B:$B,'CURVA DE INVERSIÓN'!$B12,'BASE PLANIFICACIÓN'!BJ:BJ)</f>
        <v>0</v>
      </c>
      <c r="AA12" s="2">
        <f>SUMIF('BASE PLANIFICACIÓN'!$B:$B,'CURVA DE INVERSIÓN'!$B12,'BASE PLANIFICACIÓN'!BL:BL)</f>
        <v>0</v>
      </c>
      <c r="AB12" s="2">
        <f>SUMIF('BASE PLANIFICACIÓN'!$B:$B,'CURVA DE INVERSIÓN'!$B12,'BASE PLANIFICACIÓN'!BM:BM)</f>
        <v>0</v>
      </c>
      <c r="AC12" s="2">
        <f>SUMIF('BASE PLANIFICACIÓN'!$B:$B,'CURVA DE INVERSIÓN'!$B12,'BASE PLANIFICACIÓN'!BO:BO)</f>
        <v>0</v>
      </c>
      <c r="AD12" s="2">
        <f>SUMIF('BASE PLANIFICACIÓN'!$B:$B,'CURVA DE INVERSIÓN'!$B12,'BASE PLANIFICACIÓN'!BP:BP)</f>
        <v>0</v>
      </c>
      <c r="AE12" s="2">
        <f>SUMIF('BASE PLANIFICACIÓN'!$B:$B,'CURVA DE INVERSIÓN'!$B12,'BASE PLANIFICACIÓN'!BR:BR)</f>
        <v>0</v>
      </c>
      <c r="AF12" s="2">
        <f>SUMIF('BASE PLANIFICACIÓN'!$B:$B,'CURVA DE INVERSIÓN'!$B12,'BASE PLANIFICACIÓN'!BS:BS)</f>
        <v>0</v>
      </c>
      <c r="AG12" s="2">
        <f>SUMIF('BASE PLANIFICACIÓN'!$B:$B,'CURVA DE INVERSIÓN'!$B12,'BASE PLANIFICACIÓN'!BU:BU)</f>
        <v>0</v>
      </c>
      <c r="AH12" s="2">
        <f>SUMIF('BASE PLANIFICACIÓN'!$B:$B,'CURVA DE INVERSIÓN'!$B12,'BASE PLANIFICACIÓN'!BV:BV)</f>
        <v>0</v>
      </c>
      <c r="AI12" s="2">
        <f>SUMIF('BASE PLANIFICACIÓN'!$B:$B,'CURVA DE INVERSIÓN'!$B12,'BASE PLANIFICACIÓN'!BX:BX)</f>
        <v>0</v>
      </c>
      <c r="AJ12" s="2">
        <f>SUMIF('BASE PLANIFICACIÓN'!$B:$B,'CURVA DE INVERSIÓN'!$B12,'BASE PLANIFICACIÓN'!BY:BY)</f>
        <v>0</v>
      </c>
      <c r="AK12" s="2">
        <f>SUMIF('BASE PLANIFICACIÓN'!$B:$B,'CURVA DE INVERSIÓN'!$B12,'BASE PLANIFICACIÓN'!CA:CA)</f>
        <v>0</v>
      </c>
      <c r="AL12" s="2">
        <f>SUMIF('BASE PLANIFICACIÓN'!$B:$B,'CURVA DE INVERSIÓN'!$B12,'BASE PLANIFICACIÓN'!CB:CB)</f>
        <v>0</v>
      </c>
      <c r="AM12" s="2">
        <f>SUMIF('BASE PLANIFICACIÓN'!$B:$B,'CURVA DE INVERSIÓN'!$B12,'BASE PLANIFICACIÓN'!CD:CD)</f>
        <v>0</v>
      </c>
      <c r="AN12" s="2">
        <f>SUMIF('BASE PLANIFICACIÓN'!$B:$B,'CURVA DE INVERSIÓN'!$B12,'BASE PLANIFICACIÓN'!CE:CE)</f>
        <v>0</v>
      </c>
      <c r="AO12" s="2">
        <f>SUMIF('BASE PLANIFICACIÓN'!$B:$B,'CURVA DE INVERSIÓN'!$B12,'BASE PLANIFICACIÓN'!CG:CG)</f>
        <v>0</v>
      </c>
      <c r="AP12" s="2">
        <f>SUMIF('BASE PLANIFICACIÓN'!$B:$B,'CURVA DE INVERSIÓN'!$B12,'BASE PLANIFICACIÓN'!CH:CH)</f>
        <v>0</v>
      </c>
      <c r="AQ12" s="2">
        <f>SUMIF('BASE PLANIFICACIÓN'!$B:$B,'CURVA DE INVERSIÓN'!$B12,'BASE PLANIFICACIÓN'!CJ:CJ)</f>
        <v>0</v>
      </c>
      <c r="AR12" s="2">
        <f>SUMIF('BASE PLANIFICACIÓN'!$B:$B,'CURVA DE INVERSIÓN'!$B12,'BASE PLANIFICACIÓN'!CK:CK)</f>
        <v>0</v>
      </c>
      <c r="AS12" s="2">
        <f>SUMIF('BASE PLANIFICACIÓN'!$B:$B,'CURVA DE INVERSIÓN'!$B12,'BASE PLANIFICACIÓN'!CM:CM)</f>
        <v>0</v>
      </c>
      <c r="AT12" s="2">
        <f>SUMIF('BASE PLANIFICACIÓN'!$B:$B,'CURVA DE INVERSIÓN'!$B12,'BASE PLANIFICACIÓN'!CN:CN)</f>
        <v>0</v>
      </c>
      <c r="AU12" s="2">
        <f>SUMIF('BASE PLANIFICACIÓN'!$B:$B,'CURVA DE INVERSIÓN'!$B12,'BASE PLANIFICACIÓN'!CP:CP)</f>
        <v>0</v>
      </c>
      <c r="AV12" s="2">
        <f>SUMIF('BASE PLANIFICACIÓN'!$B:$B,'CURVA DE INVERSIÓN'!$B12,'BASE PLANIFICACIÓN'!CQ:CQ)</f>
        <v>0</v>
      </c>
      <c r="AW12" s="2">
        <f>SUMIF('BASE PLANIFICACIÓN'!$B:$B,'CURVA DE INVERSIÓN'!$B12,'BASE PLANIFICACIÓN'!CS:CS)</f>
        <v>0</v>
      </c>
      <c r="AX12" s="2">
        <f>SUMIF('BASE PLANIFICACIÓN'!$B:$B,'CURVA DE INVERSIÓN'!$B12,'BASE PLANIFICACIÓN'!CT:CT)</f>
        <v>0</v>
      </c>
      <c r="AY12" s="2">
        <f>SUMIF('BASE PLANIFICACIÓN'!$B:$B,'CURVA DE INVERSIÓN'!$B12,'BASE PLANIFICACIÓN'!CV:CV)</f>
        <v>0</v>
      </c>
      <c r="AZ12" s="2">
        <f>SUMIF('BASE PLANIFICACIÓN'!$B:$B,'CURVA DE INVERSIÓN'!$B12,'BASE PLANIFICACIÓN'!CW:CW)</f>
        <v>0</v>
      </c>
      <c r="BA12" s="2">
        <f>SUMIF('BASE PLANIFICACIÓN'!$B:$B,'CURVA DE INVERSIÓN'!$B12,'BASE PLANIFICACIÓN'!CY:CY)</f>
        <v>0</v>
      </c>
      <c r="BB12" s="2">
        <f>SUMIF('BASE PLANIFICACIÓN'!$B:$B,'CURVA DE INVERSIÓN'!$B12,'BASE PLANIFICACIÓN'!CZ:CZ)</f>
        <v>0</v>
      </c>
      <c r="BC12" s="2">
        <f>SUMIF('BASE PLANIFICACIÓN'!$B:$B,'CURVA DE INVERSIÓN'!$B12,'BASE PLANIFICACIÓN'!DB:DB)</f>
        <v>0</v>
      </c>
      <c r="BD12" s="2">
        <f>SUMIF('BASE PLANIFICACIÓN'!$B:$B,'CURVA DE INVERSIÓN'!$B12,'BASE PLANIFICACIÓN'!DC:DC)</f>
        <v>0</v>
      </c>
      <c r="BE12" s="2">
        <f>SUMIF('BASE PLANIFICACIÓN'!$B:$B,'CURVA DE INVERSIÓN'!$B12,'BASE PLANIFICACIÓN'!DE:DE)</f>
        <v>0</v>
      </c>
      <c r="BF12" s="2">
        <f>SUMIF('BASE PLANIFICACIÓN'!$B:$B,'CURVA DE INVERSIÓN'!$B12,'BASE PLANIFICACIÓN'!DF:DF)</f>
        <v>0</v>
      </c>
      <c r="BG12" s="2">
        <f>SUMIF('BASE PLANIFICACIÓN'!$B:$B,'CURVA DE INVERSIÓN'!$B12,'BASE PLANIFICACIÓN'!DH:DH)</f>
        <v>0</v>
      </c>
      <c r="BH12" s="2">
        <f>SUMIF('BASE PLANIFICACIÓN'!$B:$B,'CURVA DE INVERSIÓN'!$B12,'BASE PLANIFICACIÓN'!DI:DI)</f>
        <v>0</v>
      </c>
      <c r="BI12" s="2">
        <f>SUMIF('BASE PLANIFICACIÓN'!$B:$B,'CURVA DE INVERSIÓN'!$B12,'BASE PLANIFICACIÓN'!DK:DK)</f>
        <v>0</v>
      </c>
      <c r="BJ12" s="2">
        <f>SUMIF('BASE PLANIFICACIÓN'!$B:$B,'CURVA DE INVERSIÓN'!$B12,'BASE PLANIFICACIÓN'!DL:DL)</f>
        <v>0</v>
      </c>
      <c r="BK12" s="2">
        <f>SUMIF('BASE PLANIFICACIÓN'!$B:$B,'CURVA DE INVERSIÓN'!$B12,'BASE PLANIFICACIÓN'!DN:DN)</f>
        <v>0</v>
      </c>
      <c r="BL12" s="2">
        <f>SUMIF('BASE PLANIFICACIÓN'!$B:$B,'CURVA DE INVERSIÓN'!$B12,'BASE PLANIFICACIÓN'!DO:DO)</f>
        <v>0</v>
      </c>
      <c r="BM12" s="2">
        <f>SUMIF('BASE PLANIFICACIÓN'!$B:$B,'CURVA DE INVERSIÓN'!$B12,'BASE PLANIFICACIÓN'!DQ:DQ)</f>
        <v>0</v>
      </c>
      <c r="BN12" s="2">
        <f>SUMIF('BASE PLANIFICACIÓN'!$B:$B,'CURVA DE INVERSIÓN'!$B12,'BASE PLANIFICACIÓN'!DR:DR)</f>
        <v>0</v>
      </c>
      <c r="BO12" s="2">
        <f>SUMIF('BASE PLANIFICACIÓN'!$B:$B,'CURVA DE INVERSIÓN'!$B12,'BASE PLANIFICACIÓN'!DT:DT)</f>
        <v>0</v>
      </c>
      <c r="BP12" s="2">
        <f>SUMIF('BASE PLANIFICACIÓN'!$B:$B,'CURVA DE INVERSIÓN'!$B12,'BASE PLANIFICACIÓN'!DU:DU)</f>
        <v>0</v>
      </c>
    </row>
    <row r="13" spans="1:68" ht="30" customHeight="1" x14ac:dyDescent="0.25">
      <c r="A13" s="8">
        <v>7</v>
      </c>
      <c r="B13" s="6" t="s">
        <v>13</v>
      </c>
      <c r="C13" s="2">
        <f>SUMIF('BASE PLANIFICACIÓN'!$B:$B,'CURVA DE INVERSIÓN'!$B13,'BASE PLANIFICACIÓN'!AB:AB)</f>
        <v>0</v>
      </c>
      <c r="D13" s="2">
        <f>SUMIF('BASE PLANIFICACIÓN'!$B:$B,'CURVA DE INVERSIÓN'!$B13,'BASE PLANIFICACIÓN'!AC:AC)</f>
        <v>0</v>
      </c>
      <c r="E13" s="2">
        <f>SUMIF('BASE PLANIFICACIÓN'!$B:$B,'CURVA DE INVERSIÓN'!$B13,'BASE PLANIFICACIÓN'!AE:AE)</f>
        <v>0</v>
      </c>
      <c r="F13" s="2">
        <f>SUMIF('BASE PLANIFICACIÓN'!$B:$B,'CURVA DE INVERSIÓN'!$B13,'BASE PLANIFICACIÓN'!AF:AF)</f>
        <v>0</v>
      </c>
      <c r="G13" s="2">
        <f>SUMIF('BASE PLANIFICACIÓN'!$B:$B,'CURVA DE INVERSIÓN'!$B13,'BASE PLANIFICACIÓN'!AH:AH)</f>
        <v>0</v>
      </c>
      <c r="H13" s="2">
        <f>SUMIF('BASE PLANIFICACIÓN'!$B:$B,'CURVA DE INVERSIÓN'!$B13,'BASE PLANIFICACIÓN'!AI:AI)</f>
        <v>0</v>
      </c>
      <c r="I13" s="2">
        <f>SUMIF('BASE PLANIFICACIÓN'!$B:$B,'CURVA DE INVERSIÓN'!$B13,'BASE PLANIFICACIÓN'!AK:AK)</f>
        <v>0</v>
      </c>
      <c r="J13" s="2">
        <f>SUMIF('BASE PLANIFICACIÓN'!$B:$B,'CURVA DE INVERSIÓN'!$B13,'BASE PLANIFICACIÓN'!AL:AL)</f>
        <v>0</v>
      </c>
      <c r="K13" s="2">
        <f>SUMIF('BASE PLANIFICACIÓN'!$B:$B,'CURVA DE INVERSIÓN'!$B13,'BASE PLANIFICACIÓN'!AN:AN)</f>
        <v>0</v>
      </c>
      <c r="L13" s="2">
        <f>SUMIF('BASE PLANIFICACIÓN'!$B:$B,'CURVA DE INVERSIÓN'!$B13,'BASE PLANIFICACIÓN'!AO:AO)</f>
        <v>0</v>
      </c>
      <c r="M13" s="2">
        <f>SUMIF('BASE PLANIFICACIÓN'!$B:$B,'CURVA DE INVERSIÓN'!$B13,'BASE PLANIFICACIÓN'!AQ:AQ)</f>
        <v>0</v>
      </c>
      <c r="N13" s="2">
        <f>SUMIF('BASE PLANIFICACIÓN'!$B:$B,'CURVA DE INVERSIÓN'!$B13,'BASE PLANIFICACIÓN'!AR:AR)</f>
        <v>0</v>
      </c>
      <c r="O13" s="2">
        <f>SUMIF('BASE PLANIFICACIÓN'!$B:$B,'CURVA DE INVERSIÓN'!$B13,'BASE PLANIFICACIÓN'!AT:AT)</f>
        <v>0</v>
      </c>
      <c r="P13" s="2">
        <f>SUMIF('BASE PLANIFICACIÓN'!$B:$B,'CURVA DE INVERSIÓN'!$B13,'BASE PLANIFICACIÓN'!AU:AU)</f>
        <v>0</v>
      </c>
      <c r="Q13" s="2">
        <f>SUMIF('BASE PLANIFICACIÓN'!$B:$B,'CURVA DE INVERSIÓN'!$B13,'BASE PLANIFICACIÓN'!AW:AW)</f>
        <v>0</v>
      </c>
      <c r="R13" s="2">
        <f>SUMIF('BASE PLANIFICACIÓN'!$B:$B,'CURVA DE INVERSIÓN'!$B13,'BASE PLANIFICACIÓN'!AX:AX)</f>
        <v>0</v>
      </c>
      <c r="S13" s="2">
        <f>SUMIF('BASE PLANIFICACIÓN'!$B:$B,'CURVA DE INVERSIÓN'!$B13,'BASE PLANIFICACIÓN'!AZ:AZ)</f>
        <v>443692.18831460673</v>
      </c>
      <c r="T13" s="2">
        <f>SUMIF('BASE PLANIFICACIÓN'!$B:$B,'CURVA DE INVERSIÓN'!$B13,'BASE PLANIFICACIÓN'!BA:BA)</f>
        <v>200396.21191011238</v>
      </c>
      <c r="U13" s="2">
        <f>SUMIF('BASE PLANIFICACIÓN'!$B:$B,'CURVA DE INVERSIÓN'!$B13,'BASE PLANIFICACIÓN'!BC:BC)</f>
        <v>429379.53707865166</v>
      </c>
      <c r="V13" s="2">
        <f>SUMIF('BASE PLANIFICACIÓN'!$B:$B,'CURVA DE INVERSIÓN'!$B13,'BASE PLANIFICACIÓN'!BD:BD)</f>
        <v>193931.81797752812</v>
      </c>
      <c r="W13" s="2">
        <f>SUMIF('BASE PLANIFICACIÓN'!$B:$B,'CURVA DE INVERSIÓN'!$B13,'BASE PLANIFICACIÓN'!BF:BF)</f>
        <v>400754.23460674158</v>
      </c>
      <c r="X13" s="2">
        <f>SUMIF('BASE PLANIFICACIÓN'!$B:$B,'CURVA DE INVERSIÓN'!$B13,'BASE PLANIFICACIÓN'!BG:BG)</f>
        <v>181003.03011235956</v>
      </c>
      <c r="Y13" s="2">
        <f>SUMIF('BASE PLANIFICACIÓN'!$B:$B,'CURVA DE INVERSIÓN'!$B13,'BASE PLANIFICACIÓN'!BI:BI)</f>
        <v>0</v>
      </c>
      <c r="Z13" s="2">
        <f>SUMIF('BASE PLANIFICACIÓN'!$B:$B,'CURVA DE INVERSIÓN'!$B13,'BASE PLANIFICACIÓN'!BJ:BJ)</f>
        <v>0</v>
      </c>
      <c r="AA13" s="2">
        <f>SUMIF('BASE PLANIFICACIÓN'!$B:$B,'CURVA DE INVERSIÓN'!$B13,'BASE PLANIFICACIÓN'!BL:BL)</f>
        <v>0</v>
      </c>
      <c r="AB13" s="2">
        <f>SUMIF('BASE PLANIFICACIÓN'!$B:$B,'CURVA DE INVERSIÓN'!$B13,'BASE PLANIFICACIÓN'!BM:BM)</f>
        <v>0</v>
      </c>
      <c r="AC13" s="2">
        <f>SUMIF('BASE PLANIFICACIÓN'!$B:$B,'CURVA DE INVERSIÓN'!$B13,'BASE PLANIFICACIÓN'!BO:BO)</f>
        <v>0</v>
      </c>
      <c r="AD13" s="2">
        <f>SUMIF('BASE PLANIFICACIÓN'!$B:$B,'CURVA DE INVERSIÓN'!$B13,'BASE PLANIFICACIÓN'!BP:BP)</f>
        <v>0</v>
      </c>
      <c r="AE13" s="2">
        <f>SUMIF('BASE PLANIFICACIÓN'!$B:$B,'CURVA DE INVERSIÓN'!$B13,'BASE PLANIFICACIÓN'!BR:BR)</f>
        <v>0</v>
      </c>
      <c r="AF13" s="2">
        <f>SUMIF('BASE PLANIFICACIÓN'!$B:$B,'CURVA DE INVERSIÓN'!$B13,'BASE PLANIFICACIÓN'!BS:BS)</f>
        <v>0</v>
      </c>
      <c r="AG13" s="2">
        <f>SUMIF('BASE PLANIFICACIÓN'!$B:$B,'CURVA DE INVERSIÓN'!$B13,'BASE PLANIFICACIÓN'!BU:BU)</f>
        <v>0</v>
      </c>
      <c r="AH13" s="2">
        <f>SUMIF('BASE PLANIFICACIÓN'!$B:$B,'CURVA DE INVERSIÓN'!$B13,'BASE PLANIFICACIÓN'!BV:BV)</f>
        <v>0</v>
      </c>
      <c r="AI13" s="2">
        <f>SUMIF('BASE PLANIFICACIÓN'!$B:$B,'CURVA DE INVERSIÓN'!$B13,'BASE PLANIFICACIÓN'!BX:BX)</f>
        <v>0</v>
      </c>
      <c r="AJ13" s="2">
        <f>SUMIF('BASE PLANIFICACIÓN'!$B:$B,'CURVA DE INVERSIÓN'!$B13,'BASE PLANIFICACIÓN'!BY:BY)</f>
        <v>0</v>
      </c>
      <c r="AK13" s="2">
        <f>SUMIF('BASE PLANIFICACIÓN'!$B:$B,'CURVA DE INVERSIÓN'!$B13,'BASE PLANIFICACIÓN'!CA:CA)</f>
        <v>0</v>
      </c>
      <c r="AL13" s="2">
        <f>SUMIF('BASE PLANIFICACIÓN'!$B:$B,'CURVA DE INVERSIÓN'!$B13,'BASE PLANIFICACIÓN'!CB:CB)</f>
        <v>0</v>
      </c>
      <c r="AM13" s="2">
        <f>SUMIF('BASE PLANIFICACIÓN'!$B:$B,'CURVA DE INVERSIÓN'!$B13,'BASE PLANIFICACIÓN'!CD:CD)</f>
        <v>0</v>
      </c>
      <c r="AN13" s="2">
        <f>SUMIF('BASE PLANIFICACIÓN'!$B:$B,'CURVA DE INVERSIÓN'!$B13,'BASE PLANIFICACIÓN'!CE:CE)</f>
        <v>0</v>
      </c>
      <c r="AO13" s="2">
        <f>SUMIF('BASE PLANIFICACIÓN'!$B:$B,'CURVA DE INVERSIÓN'!$B13,'BASE PLANIFICACIÓN'!CG:CG)</f>
        <v>0</v>
      </c>
      <c r="AP13" s="2">
        <f>SUMIF('BASE PLANIFICACIÓN'!$B:$B,'CURVA DE INVERSIÓN'!$B13,'BASE PLANIFICACIÓN'!CH:CH)</f>
        <v>0</v>
      </c>
      <c r="AQ13" s="2">
        <f>SUMIF('BASE PLANIFICACIÓN'!$B:$B,'CURVA DE INVERSIÓN'!$B13,'BASE PLANIFICACIÓN'!CJ:CJ)</f>
        <v>0</v>
      </c>
      <c r="AR13" s="2">
        <f>SUMIF('BASE PLANIFICACIÓN'!$B:$B,'CURVA DE INVERSIÓN'!$B13,'BASE PLANIFICACIÓN'!CK:CK)</f>
        <v>0</v>
      </c>
      <c r="AS13" s="2">
        <f>SUMIF('BASE PLANIFICACIÓN'!$B:$B,'CURVA DE INVERSIÓN'!$B13,'BASE PLANIFICACIÓN'!CM:CM)</f>
        <v>0</v>
      </c>
      <c r="AT13" s="2">
        <f>SUMIF('BASE PLANIFICACIÓN'!$B:$B,'CURVA DE INVERSIÓN'!$B13,'BASE PLANIFICACIÓN'!CN:CN)</f>
        <v>0</v>
      </c>
      <c r="AU13" s="2">
        <f>SUMIF('BASE PLANIFICACIÓN'!$B:$B,'CURVA DE INVERSIÓN'!$B13,'BASE PLANIFICACIÓN'!CP:CP)</f>
        <v>0</v>
      </c>
      <c r="AV13" s="2">
        <f>SUMIF('BASE PLANIFICACIÓN'!$B:$B,'CURVA DE INVERSIÓN'!$B13,'BASE PLANIFICACIÓN'!CQ:CQ)</f>
        <v>0</v>
      </c>
      <c r="AW13" s="2">
        <f>SUMIF('BASE PLANIFICACIÓN'!$B:$B,'CURVA DE INVERSIÓN'!$B13,'BASE PLANIFICACIÓN'!CS:CS)</f>
        <v>0</v>
      </c>
      <c r="AX13" s="2">
        <f>SUMIF('BASE PLANIFICACIÓN'!$B:$B,'CURVA DE INVERSIÓN'!$B13,'BASE PLANIFICACIÓN'!CT:CT)</f>
        <v>0</v>
      </c>
      <c r="AY13" s="2">
        <f>SUMIF('BASE PLANIFICACIÓN'!$B:$B,'CURVA DE INVERSIÓN'!$B13,'BASE PLANIFICACIÓN'!CV:CV)</f>
        <v>0</v>
      </c>
      <c r="AZ13" s="2">
        <f>SUMIF('BASE PLANIFICACIÓN'!$B:$B,'CURVA DE INVERSIÓN'!$B13,'BASE PLANIFICACIÓN'!CW:CW)</f>
        <v>0</v>
      </c>
      <c r="BA13" s="2">
        <f>SUMIF('BASE PLANIFICACIÓN'!$B:$B,'CURVA DE INVERSIÓN'!$B13,'BASE PLANIFICACIÓN'!CY:CY)</f>
        <v>0</v>
      </c>
      <c r="BB13" s="2">
        <f>SUMIF('BASE PLANIFICACIÓN'!$B:$B,'CURVA DE INVERSIÓN'!$B13,'BASE PLANIFICACIÓN'!CZ:CZ)</f>
        <v>0</v>
      </c>
      <c r="BC13" s="2">
        <f>SUMIF('BASE PLANIFICACIÓN'!$B:$B,'CURVA DE INVERSIÓN'!$B13,'BASE PLANIFICACIÓN'!DB:DB)</f>
        <v>0</v>
      </c>
      <c r="BD13" s="2">
        <f>SUMIF('BASE PLANIFICACIÓN'!$B:$B,'CURVA DE INVERSIÓN'!$B13,'BASE PLANIFICACIÓN'!DC:DC)</f>
        <v>0</v>
      </c>
      <c r="BE13" s="2">
        <f>SUMIF('BASE PLANIFICACIÓN'!$B:$B,'CURVA DE INVERSIÓN'!$B13,'BASE PLANIFICACIÓN'!DE:DE)</f>
        <v>0</v>
      </c>
      <c r="BF13" s="2">
        <f>SUMIF('BASE PLANIFICACIÓN'!$B:$B,'CURVA DE INVERSIÓN'!$B13,'BASE PLANIFICACIÓN'!DF:DF)</f>
        <v>0</v>
      </c>
      <c r="BG13" s="2">
        <f>SUMIF('BASE PLANIFICACIÓN'!$B:$B,'CURVA DE INVERSIÓN'!$B13,'BASE PLANIFICACIÓN'!DH:DH)</f>
        <v>0</v>
      </c>
      <c r="BH13" s="2">
        <f>SUMIF('BASE PLANIFICACIÓN'!$B:$B,'CURVA DE INVERSIÓN'!$B13,'BASE PLANIFICACIÓN'!DI:DI)</f>
        <v>0</v>
      </c>
      <c r="BI13" s="2">
        <f>SUMIF('BASE PLANIFICACIÓN'!$B:$B,'CURVA DE INVERSIÓN'!$B13,'BASE PLANIFICACIÓN'!DK:DK)</f>
        <v>0</v>
      </c>
      <c r="BJ13" s="2">
        <f>SUMIF('BASE PLANIFICACIÓN'!$B:$B,'CURVA DE INVERSIÓN'!$B13,'BASE PLANIFICACIÓN'!DL:DL)</f>
        <v>0</v>
      </c>
      <c r="BK13" s="2">
        <f>SUMIF('BASE PLANIFICACIÓN'!$B:$B,'CURVA DE INVERSIÓN'!$B13,'BASE PLANIFICACIÓN'!DN:DN)</f>
        <v>0</v>
      </c>
      <c r="BL13" s="2">
        <f>SUMIF('BASE PLANIFICACIÓN'!$B:$B,'CURVA DE INVERSIÓN'!$B13,'BASE PLANIFICACIÓN'!DO:DO)</f>
        <v>0</v>
      </c>
      <c r="BM13" s="2">
        <f>SUMIF('BASE PLANIFICACIÓN'!$B:$B,'CURVA DE INVERSIÓN'!$B13,'BASE PLANIFICACIÓN'!DQ:DQ)</f>
        <v>0</v>
      </c>
      <c r="BN13" s="2">
        <f>SUMIF('BASE PLANIFICACIÓN'!$B:$B,'CURVA DE INVERSIÓN'!$B13,'BASE PLANIFICACIÓN'!DR:DR)</f>
        <v>0</v>
      </c>
      <c r="BO13" s="2">
        <f>SUMIF('BASE PLANIFICACIÓN'!$B:$B,'CURVA DE INVERSIÓN'!$B13,'BASE PLANIFICACIÓN'!DT:DT)</f>
        <v>0</v>
      </c>
      <c r="BP13" s="2">
        <f>SUMIF('BASE PLANIFICACIÓN'!$B:$B,'CURVA DE INVERSIÓN'!$B13,'BASE PLANIFICACIÓN'!DU:DU)</f>
        <v>0</v>
      </c>
    </row>
    <row r="14" spans="1:68" ht="30" customHeight="1" x14ac:dyDescent="0.25">
      <c r="A14" s="8">
        <v>8</v>
      </c>
      <c r="B14" s="6" t="s">
        <v>14</v>
      </c>
      <c r="C14" s="2">
        <f>SUMIF('BASE PLANIFICACIÓN'!$B:$B,'CURVA DE INVERSIÓN'!$B14,'BASE PLANIFICACIÓN'!AB:AB)</f>
        <v>0</v>
      </c>
      <c r="D14" s="2">
        <f>SUMIF('BASE PLANIFICACIÓN'!$B:$B,'CURVA DE INVERSIÓN'!$B14,'BASE PLANIFICACIÓN'!AC:AC)</f>
        <v>0</v>
      </c>
      <c r="E14" s="2">
        <f>SUMIF('BASE PLANIFICACIÓN'!$B:$B,'CURVA DE INVERSIÓN'!$B14,'BASE PLANIFICACIÓN'!AE:AE)</f>
        <v>0</v>
      </c>
      <c r="F14" s="2">
        <f>SUMIF('BASE PLANIFICACIÓN'!$B:$B,'CURVA DE INVERSIÓN'!$B14,'BASE PLANIFICACIÓN'!AF:AF)</f>
        <v>0</v>
      </c>
      <c r="G14" s="2">
        <f>SUMIF('BASE PLANIFICACIÓN'!$B:$B,'CURVA DE INVERSIÓN'!$B14,'BASE PLANIFICACIÓN'!AH:AH)</f>
        <v>0</v>
      </c>
      <c r="H14" s="2">
        <f>SUMIF('BASE PLANIFICACIÓN'!$B:$B,'CURVA DE INVERSIÓN'!$B14,'BASE PLANIFICACIÓN'!AI:AI)</f>
        <v>0</v>
      </c>
      <c r="I14" s="2">
        <f>SUMIF('BASE PLANIFICACIÓN'!$B:$B,'CURVA DE INVERSIÓN'!$B14,'BASE PLANIFICACIÓN'!AK:AK)</f>
        <v>0</v>
      </c>
      <c r="J14" s="2">
        <f>SUMIF('BASE PLANIFICACIÓN'!$B:$B,'CURVA DE INVERSIÓN'!$B14,'BASE PLANIFICACIÓN'!AL:AL)</f>
        <v>0</v>
      </c>
      <c r="K14" s="2">
        <f>SUMIF('BASE PLANIFICACIÓN'!$B:$B,'CURVA DE INVERSIÓN'!$B14,'BASE PLANIFICACIÓN'!AN:AN)</f>
        <v>0</v>
      </c>
      <c r="L14" s="2">
        <f>SUMIF('BASE PLANIFICACIÓN'!$B:$B,'CURVA DE INVERSIÓN'!$B14,'BASE PLANIFICACIÓN'!AO:AO)</f>
        <v>0</v>
      </c>
      <c r="M14" s="2">
        <f>SUMIF('BASE PLANIFICACIÓN'!$B:$B,'CURVA DE INVERSIÓN'!$B14,'BASE PLANIFICACIÓN'!AQ:AQ)</f>
        <v>0</v>
      </c>
      <c r="N14" s="2">
        <f>SUMIF('BASE PLANIFICACIÓN'!$B:$B,'CURVA DE INVERSIÓN'!$B14,'BASE PLANIFICACIÓN'!AR:AR)</f>
        <v>0</v>
      </c>
      <c r="O14" s="2">
        <f>SUMIF('BASE PLANIFICACIÓN'!$B:$B,'CURVA DE INVERSIÓN'!$B14,'BASE PLANIFICACIÓN'!AT:AT)</f>
        <v>0</v>
      </c>
      <c r="P14" s="2">
        <f>SUMIF('BASE PLANIFICACIÓN'!$B:$B,'CURVA DE INVERSIÓN'!$B14,'BASE PLANIFICACIÓN'!AU:AU)</f>
        <v>0</v>
      </c>
      <c r="Q14" s="2">
        <f>SUMIF('BASE PLANIFICACIÓN'!$B:$B,'CURVA DE INVERSIÓN'!$B14,'BASE PLANIFICACIÓN'!AW:AW)</f>
        <v>0</v>
      </c>
      <c r="R14" s="2">
        <f>SUMIF('BASE PLANIFICACIÓN'!$B:$B,'CURVA DE INVERSIÓN'!$B14,'BASE PLANIFICACIÓN'!AX:AX)</f>
        <v>0</v>
      </c>
      <c r="S14" s="2">
        <f>SUMIF('BASE PLANIFICACIÓN'!$B:$B,'CURVA DE INVERSIÓN'!$B14,'BASE PLANIFICACIÓN'!AZ:AZ)</f>
        <v>489989.41000000003</v>
      </c>
      <c r="T14" s="2">
        <f>SUMIF('BASE PLANIFICACIÓN'!$B:$B,'CURVA DE INVERSIÓN'!$B14,'BASE PLANIFICACIÓN'!BA:BA)</f>
        <v>623998.05606741575</v>
      </c>
      <c r="U14" s="2">
        <f>SUMIF('BASE PLANIFICACIÓN'!$B:$B,'CURVA DE INVERSIÓN'!$B14,'BASE PLANIFICACIÓN'!BC:BC)</f>
        <v>474183.3</v>
      </c>
      <c r="V14" s="2">
        <f>SUMIF('BASE PLANIFICACIÓN'!$B:$B,'CURVA DE INVERSIÓN'!$B14,'BASE PLANIFICACIÓN'!BD:BD)</f>
        <v>603869.08651685389</v>
      </c>
      <c r="W14" s="2">
        <f>SUMIF('BASE PLANIFICACIÓN'!$B:$B,'CURVA DE INVERSIÓN'!$B14,'BASE PLANIFICACIÓN'!BF:BF)</f>
        <v>442571.08</v>
      </c>
      <c r="X14" s="2">
        <f>SUMIF('BASE PLANIFICACIÓN'!$B:$B,'CURVA DE INVERSIÓN'!$B14,'BASE PLANIFICACIÓN'!BG:BG)</f>
        <v>563611.14741573029</v>
      </c>
      <c r="Y14" s="2">
        <f>SUMIF('BASE PLANIFICACIÓN'!$B:$B,'CURVA DE INVERSIÓN'!$B14,'BASE PLANIFICACIÓN'!BI:BI)</f>
        <v>0</v>
      </c>
      <c r="Z14" s="2">
        <f>SUMIF('BASE PLANIFICACIÓN'!$B:$B,'CURVA DE INVERSIÓN'!$B14,'BASE PLANIFICACIÓN'!BJ:BJ)</f>
        <v>0</v>
      </c>
      <c r="AA14" s="2">
        <f>SUMIF('BASE PLANIFICACIÓN'!$B:$B,'CURVA DE INVERSIÓN'!$B14,'BASE PLANIFICACIÓN'!BL:BL)</f>
        <v>0</v>
      </c>
      <c r="AB14" s="2">
        <f>SUMIF('BASE PLANIFICACIÓN'!$B:$B,'CURVA DE INVERSIÓN'!$B14,'BASE PLANIFICACIÓN'!BM:BM)</f>
        <v>0</v>
      </c>
      <c r="AC14" s="2">
        <f>SUMIF('BASE PLANIFICACIÓN'!$B:$B,'CURVA DE INVERSIÓN'!$B14,'BASE PLANIFICACIÓN'!BO:BO)</f>
        <v>0</v>
      </c>
      <c r="AD14" s="2">
        <f>SUMIF('BASE PLANIFICACIÓN'!$B:$B,'CURVA DE INVERSIÓN'!$B14,'BASE PLANIFICACIÓN'!BP:BP)</f>
        <v>0</v>
      </c>
      <c r="AE14" s="2">
        <f>SUMIF('BASE PLANIFICACIÓN'!$B:$B,'CURVA DE INVERSIÓN'!$B14,'BASE PLANIFICACIÓN'!BR:BR)</f>
        <v>0</v>
      </c>
      <c r="AF14" s="2">
        <f>SUMIF('BASE PLANIFICACIÓN'!$B:$B,'CURVA DE INVERSIÓN'!$B14,'BASE PLANIFICACIÓN'!BS:BS)</f>
        <v>0</v>
      </c>
      <c r="AG14" s="2">
        <f>SUMIF('BASE PLANIFICACIÓN'!$B:$B,'CURVA DE INVERSIÓN'!$B14,'BASE PLANIFICACIÓN'!BU:BU)</f>
        <v>0</v>
      </c>
      <c r="AH14" s="2">
        <f>SUMIF('BASE PLANIFICACIÓN'!$B:$B,'CURVA DE INVERSIÓN'!$B14,'BASE PLANIFICACIÓN'!BV:BV)</f>
        <v>0</v>
      </c>
      <c r="AI14" s="2">
        <f>SUMIF('BASE PLANIFICACIÓN'!$B:$B,'CURVA DE INVERSIÓN'!$B14,'BASE PLANIFICACIÓN'!BX:BX)</f>
        <v>0</v>
      </c>
      <c r="AJ14" s="2">
        <f>SUMIF('BASE PLANIFICACIÓN'!$B:$B,'CURVA DE INVERSIÓN'!$B14,'BASE PLANIFICACIÓN'!BY:BY)</f>
        <v>0</v>
      </c>
      <c r="AK14" s="2">
        <f>SUMIF('BASE PLANIFICACIÓN'!$B:$B,'CURVA DE INVERSIÓN'!$B14,'BASE PLANIFICACIÓN'!CA:CA)</f>
        <v>0</v>
      </c>
      <c r="AL14" s="2">
        <f>SUMIF('BASE PLANIFICACIÓN'!$B:$B,'CURVA DE INVERSIÓN'!$B14,'BASE PLANIFICACIÓN'!CB:CB)</f>
        <v>0</v>
      </c>
      <c r="AM14" s="2">
        <f>SUMIF('BASE PLANIFICACIÓN'!$B:$B,'CURVA DE INVERSIÓN'!$B14,'BASE PLANIFICACIÓN'!CD:CD)</f>
        <v>0</v>
      </c>
      <c r="AN14" s="2">
        <f>SUMIF('BASE PLANIFICACIÓN'!$B:$B,'CURVA DE INVERSIÓN'!$B14,'BASE PLANIFICACIÓN'!CE:CE)</f>
        <v>0</v>
      </c>
      <c r="AO14" s="2">
        <f>SUMIF('BASE PLANIFICACIÓN'!$B:$B,'CURVA DE INVERSIÓN'!$B14,'BASE PLANIFICACIÓN'!CG:CG)</f>
        <v>0</v>
      </c>
      <c r="AP14" s="2">
        <f>SUMIF('BASE PLANIFICACIÓN'!$B:$B,'CURVA DE INVERSIÓN'!$B14,'BASE PLANIFICACIÓN'!CH:CH)</f>
        <v>0</v>
      </c>
      <c r="AQ14" s="2">
        <f>SUMIF('BASE PLANIFICACIÓN'!$B:$B,'CURVA DE INVERSIÓN'!$B14,'BASE PLANIFICACIÓN'!CJ:CJ)</f>
        <v>0</v>
      </c>
      <c r="AR14" s="2">
        <f>SUMIF('BASE PLANIFICACIÓN'!$B:$B,'CURVA DE INVERSIÓN'!$B14,'BASE PLANIFICACIÓN'!CK:CK)</f>
        <v>0</v>
      </c>
      <c r="AS14" s="2">
        <f>SUMIF('BASE PLANIFICACIÓN'!$B:$B,'CURVA DE INVERSIÓN'!$B14,'BASE PLANIFICACIÓN'!CM:CM)</f>
        <v>0</v>
      </c>
      <c r="AT14" s="2">
        <f>SUMIF('BASE PLANIFICACIÓN'!$B:$B,'CURVA DE INVERSIÓN'!$B14,'BASE PLANIFICACIÓN'!CN:CN)</f>
        <v>0</v>
      </c>
      <c r="AU14" s="2">
        <f>SUMIF('BASE PLANIFICACIÓN'!$B:$B,'CURVA DE INVERSIÓN'!$B14,'BASE PLANIFICACIÓN'!CP:CP)</f>
        <v>0</v>
      </c>
      <c r="AV14" s="2">
        <f>SUMIF('BASE PLANIFICACIÓN'!$B:$B,'CURVA DE INVERSIÓN'!$B14,'BASE PLANIFICACIÓN'!CQ:CQ)</f>
        <v>0</v>
      </c>
      <c r="AW14" s="2">
        <f>SUMIF('BASE PLANIFICACIÓN'!$B:$B,'CURVA DE INVERSIÓN'!$B14,'BASE PLANIFICACIÓN'!CS:CS)</f>
        <v>0</v>
      </c>
      <c r="AX14" s="2">
        <f>SUMIF('BASE PLANIFICACIÓN'!$B:$B,'CURVA DE INVERSIÓN'!$B14,'BASE PLANIFICACIÓN'!CT:CT)</f>
        <v>0</v>
      </c>
      <c r="AY14" s="2">
        <f>SUMIF('BASE PLANIFICACIÓN'!$B:$B,'CURVA DE INVERSIÓN'!$B14,'BASE PLANIFICACIÓN'!CV:CV)</f>
        <v>0</v>
      </c>
      <c r="AZ14" s="2">
        <f>SUMIF('BASE PLANIFICACIÓN'!$B:$B,'CURVA DE INVERSIÓN'!$B14,'BASE PLANIFICACIÓN'!CW:CW)</f>
        <v>0</v>
      </c>
      <c r="BA14" s="2">
        <f>SUMIF('BASE PLANIFICACIÓN'!$B:$B,'CURVA DE INVERSIÓN'!$B14,'BASE PLANIFICACIÓN'!CY:CY)</f>
        <v>0</v>
      </c>
      <c r="BB14" s="2">
        <f>SUMIF('BASE PLANIFICACIÓN'!$B:$B,'CURVA DE INVERSIÓN'!$B14,'BASE PLANIFICACIÓN'!CZ:CZ)</f>
        <v>0</v>
      </c>
      <c r="BC14" s="2">
        <f>SUMIF('BASE PLANIFICACIÓN'!$B:$B,'CURVA DE INVERSIÓN'!$B14,'BASE PLANIFICACIÓN'!DB:DB)</f>
        <v>0</v>
      </c>
      <c r="BD14" s="2">
        <f>SUMIF('BASE PLANIFICACIÓN'!$B:$B,'CURVA DE INVERSIÓN'!$B14,'BASE PLANIFICACIÓN'!DC:DC)</f>
        <v>0</v>
      </c>
      <c r="BE14" s="2">
        <f>SUMIF('BASE PLANIFICACIÓN'!$B:$B,'CURVA DE INVERSIÓN'!$B14,'BASE PLANIFICACIÓN'!DE:DE)</f>
        <v>0</v>
      </c>
      <c r="BF14" s="2">
        <f>SUMIF('BASE PLANIFICACIÓN'!$B:$B,'CURVA DE INVERSIÓN'!$B14,'BASE PLANIFICACIÓN'!DF:DF)</f>
        <v>0</v>
      </c>
      <c r="BG14" s="2">
        <f>SUMIF('BASE PLANIFICACIÓN'!$B:$B,'CURVA DE INVERSIÓN'!$B14,'BASE PLANIFICACIÓN'!DH:DH)</f>
        <v>0</v>
      </c>
      <c r="BH14" s="2">
        <f>SUMIF('BASE PLANIFICACIÓN'!$B:$B,'CURVA DE INVERSIÓN'!$B14,'BASE PLANIFICACIÓN'!DI:DI)</f>
        <v>0</v>
      </c>
      <c r="BI14" s="2">
        <f>SUMIF('BASE PLANIFICACIÓN'!$B:$B,'CURVA DE INVERSIÓN'!$B14,'BASE PLANIFICACIÓN'!DK:DK)</f>
        <v>0</v>
      </c>
      <c r="BJ14" s="2">
        <f>SUMIF('BASE PLANIFICACIÓN'!$B:$B,'CURVA DE INVERSIÓN'!$B14,'BASE PLANIFICACIÓN'!DL:DL)</f>
        <v>0</v>
      </c>
      <c r="BK14" s="2">
        <f>SUMIF('BASE PLANIFICACIÓN'!$B:$B,'CURVA DE INVERSIÓN'!$B14,'BASE PLANIFICACIÓN'!DN:DN)</f>
        <v>0</v>
      </c>
      <c r="BL14" s="2">
        <f>SUMIF('BASE PLANIFICACIÓN'!$B:$B,'CURVA DE INVERSIÓN'!$B14,'BASE PLANIFICACIÓN'!DO:DO)</f>
        <v>0</v>
      </c>
      <c r="BM14" s="2">
        <f>SUMIF('BASE PLANIFICACIÓN'!$B:$B,'CURVA DE INVERSIÓN'!$B14,'BASE PLANIFICACIÓN'!DQ:DQ)</f>
        <v>0</v>
      </c>
      <c r="BN14" s="2">
        <f>SUMIF('BASE PLANIFICACIÓN'!$B:$B,'CURVA DE INVERSIÓN'!$B14,'BASE PLANIFICACIÓN'!DR:DR)</f>
        <v>0</v>
      </c>
      <c r="BO14" s="2">
        <f>SUMIF('BASE PLANIFICACIÓN'!$B:$B,'CURVA DE INVERSIÓN'!$B14,'BASE PLANIFICACIÓN'!DT:DT)</f>
        <v>0</v>
      </c>
      <c r="BP14" s="2">
        <f>SUMIF('BASE PLANIFICACIÓN'!$B:$B,'CURVA DE INVERSIÓN'!$B14,'BASE PLANIFICACIÓN'!DU:DU)</f>
        <v>0</v>
      </c>
    </row>
    <row r="15" spans="1:68" ht="30" customHeight="1" x14ac:dyDescent="0.25">
      <c r="A15" s="8">
        <v>9</v>
      </c>
      <c r="B15" s="6" t="s">
        <v>44</v>
      </c>
      <c r="C15" s="2">
        <f>SUMIF('BASE PLANIFICACIÓN'!$B:$B,'CURVA DE INVERSIÓN'!$B15,'BASE PLANIFICACIÓN'!AB:AB)</f>
        <v>0</v>
      </c>
      <c r="D15" s="2">
        <f>SUMIF('BASE PLANIFICACIÓN'!$B:$B,'CURVA DE INVERSIÓN'!$B15,'BASE PLANIFICACIÓN'!AC:AC)</f>
        <v>0</v>
      </c>
      <c r="E15" s="2">
        <f>SUMIF('BASE PLANIFICACIÓN'!$B:$B,'CURVA DE INVERSIÓN'!$B15,'BASE PLANIFICACIÓN'!AE:AE)</f>
        <v>0</v>
      </c>
      <c r="F15" s="2">
        <f>SUMIF('BASE PLANIFICACIÓN'!$B:$B,'CURVA DE INVERSIÓN'!$B15,'BASE PLANIFICACIÓN'!AF:AF)</f>
        <v>0</v>
      </c>
      <c r="G15" s="2">
        <f>SUMIF('BASE PLANIFICACIÓN'!$B:$B,'CURVA DE INVERSIÓN'!$B15,'BASE PLANIFICACIÓN'!AH:AH)</f>
        <v>0</v>
      </c>
      <c r="H15" s="2">
        <f>SUMIF('BASE PLANIFICACIÓN'!$B:$B,'CURVA DE INVERSIÓN'!$B15,'BASE PLANIFICACIÓN'!AI:AI)</f>
        <v>0</v>
      </c>
      <c r="I15" s="2">
        <f>SUMIF('BASE PLANIFICACIÓN'!$B:$B,'CURVA DE INVERSIÓN'!$B15,'BASE PLANIFICACIÓN'!AK:AK)</f>
        <v>0</v>
      </c>
      <c r="J15" s="2">
        <f>SUMIF('BASE PLANIFICACIÓN'!$B:$B,'CURVA DE INVERSIÓN'!$B15,'BASE PLANIFICACIÓN'!AL:AL)</f>
        <v>0</v>
      </c>
      <c r="K15" s="2">
        <f>SUMIF('BASE PLANIFICACIÓN'!$B:$B,'CURVA DE INVERSIÓN'!$B15,'BASE PLANIFICACIÓN'!AN:AN)</f>
        <v>0</v>
      </c>
      <c r="L15" s="2">
        <f>SUMIF('BASE PLANIFICACIÓN'!$B:$B,'CURVA DE INVERSIÓN'!$B15,'BASE PLANIFICACIÓN'!AO:AO)</f>
        <v>0</v>
      </c>
      <c r="M15" s="2">
        <f>SUMIF('BASE PLANIFICACIÓN'!$B:$B,'CURVA DE INVERSIÓN'!$B15,'BASE PLANIFICACIÓN'!AQ:AQ)</f>
        <v>0</v>
      </c>
      <c r="N15" s="2">
        <f>SUMIF('BASE PLANIFICACIÓN'!$B:$B,'CURVA DE INVERSIÓN'!$B15,'BASE PLANIFICACIÓN'!AR:AR)</f>
        <v>0</v>
      </c>
      <c r="O15" s="2">
        <f>SUMIF('BASE PLANIFICACIÓN'!$B:$B,'CURVA DE INVERSIÓN'!$B15,'BASE PLANIFICACIÓN'!AT:AT)</f>
        <v>0</v>
      </c>
      <c r="P15" s="2">
        <f>SUMIF('BASE PLANIFICACIÓN'!$B:$B,'CURVA DE INVERSIÓN'!$B15,'BASE PLANIFICACIÓN'!AU:AU)</f>
        <v>0</v>
      </c>
      <c r="Q15" s="2">
        <f>SUMIF('BASE PLANIFICACIÓN'!$B:$B,'CURVA DE INVERSIÓN'!$B15,'BASE PLANIFICACIÓN'!AW:AW)</f>
        <v>0</v>
      </c>
      <c r="R15" s="2">
        <f>SUMIF('BASE PLANIFICACIÓN'!$B:$B,'CURVA DE INVERSIÓN'!$B15,'BASE PLANIFICACIÓN'!AX:AX)</f>
        <v>400648.32625714614</v>
      </c>
      <c r="S15" s="2">
        <f>SUMIF('BASE PLANIFICACIÓN'!$B:$B,'CURVA DE INVERSIÓN'!$B15,'BASE PLANIFICACIÓN'!AZ:AZ)</f>
        <v>1525444.2540816651</v>
      </c>
      <c r="T15" s="2">
        <f>SUMIF('BASE PLANIFICACIÓN'!$B:$B,'CURVA DE INVERSIÓN'!$B15,'BASE PLANIFICACIÓN'!BA:BA)</f>
        <v>1317387.3167695897</v>
      </c>
      <c r="U15" s="2">
        <f>SUMIF('BASE PLANIFICACIÓN'!$B:$B,'CURVA DE INVERSIÓN'!$B15,'BASE PLANIFICACIÓN'!BC:BC)</f>
        <v>761430.78487786953</v>
      </c>
      <c r="V15" s="2">
        <f>SUMIF('BASE PLANIFICACIÓN'!$B:$B,'CURVA DE INVERSIÓN'!$B15,'BASE PLANIFICACIÓN'!BD:BD)</f>
        <v>361955.66727620817</v>
      </c>
      <c r="W15" s="2">
        <f>SUMIF('BASE PLANIFICACIÓN'!$B:$B,'CURVA DE INVERSIÓN'!$B15,'BASE PLANIFICACIÓN'!BF:BF)</f>
        <v>786811.81104046514</v>
      </c>
      <c r="X15" s="2">
        <f>SUMIF('BASE PLANIFICACIÓN'!$B:$B,'CURVA DE INVERSIÓN'!$B15,'BASE PLANIFICACIÓN'!BG:BG)</f>
        <v>374020.85618541512</v>
      </c>
      <c r="Y15" s="2">
        <f>SUMIF('BASE PLANIFICACIÓN'!$B:$B,'CURVA DE INVERSIÓN'!$B15,'BASE PLANIFICACIÓN'!BI:BI)</f>
        <v>0</v>
      </c>
      <c r="Z15" s="2">
        <f>SUMIF('BASE PLANIFICACIÓN'!$B:$B,'CURVA DE INVERSIÓN'!$B15,'BASE PLANIFICACIÓN'!BJ:BJ)</f>
        <v>0</v>
      </c>
      <c r="AA15" s="2">
        <f>SUMIF('BASE PLANIFICACIÓN'!$B:$B,'CURVA DE INVERSIÓN'!$B15,'BASE PLANIFICACIÓN'!BL:BL)</f>
        <v>0</v>
      </c>
      <c r="AB15" s="2">
        <f>SUMIF('BASE PLANIFICACIÓN'!$B:$B,'CURVA DE INVERSIÓN'!$B15,'BASE PLANIFICACIÓN'!BM:BM)</f>
        <v>0</v>
      </c>
      <c r="AC15" s="2">
        <f>SUMIF('BASE PLANIFICACIÓN'!$B:$B,'CURVA DE INVERSIÓN'!$B15,'BASE PLANIFICACIÓN'!BO:BO)</f>
        <v>0</v>
      </c>
      <c r="AD15" s="2">
        <f>SUMIF('BASE PLANIFICACIÓN'!$B:$B,'CURVA DE INVERSIÓN'!$B15,'BASE PLANIFICACIÓN'!BP:BP)</f>
        <v>0</v>
      </c>
      <c r="AE15" s="2">
        <f>SUMIF('BASE PLANIFICACIÓN'!$B:$B,'CURVA DE INVERSIÓN'!$B15,'BASE PLANIFICACIÓN'!BR:BR)</f>
        <v>0</v>
      </c>
      <c r="AF15" s="2">
        <f>SUMIF('BASE PLANIFICACIÓN'!$B:$B,'CURVA DE INVERSIÓN'!$B15,'BASE PLANIFICACIÓN'!BS:BS)</f>
        <v>0</v>
      </c>
      <c r="AG15" s="2">
        <f>SUMIF('BASE PLANIFICACIÓN'!$B:$B,'CURVA DE INVERSIÓN'!$B15,'BASE PLANIFICACIÓN'!BU:BU)</f>
        <v>0</v>
      </c>
      <c r="AH15" s="2">
        <f>SUMIF('BASE PLANIFICACIÓN'!$B:$B,'CURVA DE INVERSIÓN'!$B15,'BASE PLANIFICACIÓN'!BV:BV)</f>
        <v>0</v>
      </c>
      <c r="AI15" s="2">
        <f>SUMIF('BASE PLANIFICACIÓN'!$B:$B,'CURVA DE INVERSIÓN'!$B15,'BASE PLANIFICACIÓN'!BX:BX)</f>
        <v>0</v>
      </c>
      <c r="AJ15" s="2">
        <f>SUMIF('BASE PLANIFICACIÓN'!$B:$B,'CURVA DE INVERSIÓN'!$B15,'BASE PLANIFICACIÓN'!BY:BY)</f>
        <v>0</v>
      </c>
      <c r="AK15" s="2">
        <f>SUMIF('BASE PLANIFICACIÓN'!$B:$B,'CURVA DE INVERSIÓN'!$B15,'BASE PLANIFICACIÓN'!CA:CA)</f>
        <v>0</v>
      </c>
      <c r="AL15" s="2">
        <f>SUMIF('BASE PLANIFICACIÓN'!$B:$B,'CURVA DE INVERSIÓN'!$B15,'BASE PLANIFICACIÓN'!CB:CB)</f>
        <v>0</v>
      </c>
      <c r="AM15" s="2">
        <f>SUMIF('BASE PLANIFICACIÓN'!$B:$B,'CURVA DE INVERSIÓN'!$B15,'BASE PLANIFICACIÓN'!CD:CD)</f>
        <v>0</v>
      </c>
      <c r="AN15" s="2">
        <f>SUMIF('BASE PLANIFICACIÓN'!$B:$B,'CURVA DE INVERSIÓN'!$B15,'BASE PLANIFICACIÓN'!CE:CE)</f>
        <v>0</v>
      </c>
      <c r="AO15" s="2">
        <f>SUMIF('BASE PLANIFICACIÓN'!$B:$B,'CURVA DE INVERSIÓN'!$B15,'BASE PLANIFICACIÓN'!CG:CG)</f>
        <v>0</v>
      </c>
      <c r="AP15" s="2">
        <f>SUMIF('BASE PLANIFICACIÓN'!$B:$B,'CURVA DE INVERSIÓN'!$B15,'BASE PLANIFICACIÓN'!CH:CH)</f>
        <v>0</v>
      </c>
      <c r="AQ15" s="2">
        <f>SUMIF('BASE PLANIFICACIÓN'!$B:$B,'CURVA DE INVERSIÓN'!$B15,'BASE PLANIFICACIÓN'!CJ:CJ)</f>
        <v>0</v>
      </c>
      <c r="AR15" s="2">
        <f>SUMIF('BASE PLANIFICACIÓN'!$B:$B,'CURVA DE INVERSIÓN'!$B15,'BASE PLANIFICACIÓN'!CK:CK)</f>
        <v>0</v>
      </c>
      <c r="AS15" s="2">
        <f>SUMIF('BASE PLANIFICACIÓN'!$B:$B,'CURVA DE INVERSIÓN'!$B15,'BASE PLANIFICACIÓN'!CM:CM)</f>
        <v>0</v>
      </c>
      <c r="AT15" s="2">
        <f>SUMIF('BASE PLANIFICACIÓN'!$B:$B,'CURVA DE INVERSIÓN'!$B15,'BASE PLANIFICACIÓN'!CN:CN)</f>
        <v>0</v>
      </c>
      <c r="AU15" s="2">
        <f>SUMIF('BASE PLANIFICACIÓN'!$B:$B,'CURVA DE INVERSIÓN'!$B15,'BASE PLANIFICACIÓN'!CP:CP)</f>
        <v>0</v>
      </c>
      <c r="AV15" s="2">
        <f>SUMIF('BASE PLANIFICACIÓN'!$B:$B,'CURVA DE INVERSIÓN'!$B15,'BASE PLANIFICACIÓN'!CQ:CQ)</f>
        <v>0</v>
      </c>
      <c r="AW15" s="2">
        <f>SUMIF('BASE PLANIFICACIÓN'!$B:$B,'CURVA DE INVERSIÓN'!$B15,'BASE PLANIFICACIÓN'!CS:CS)</f>
        <v>0</v>
      </c>
      <c r="AX15" s="2">
        <f>SUMIF('BASE PLANIFICACIÓN'!$B:$B,'CURVA DE INVERSIÓN'!$B15,'BASE PLANIFICACIÓN'!CT:CT)</f>
        <v>0</v>
      </c>
      <c r="AY15" s="2">
        <f>SUMIF('BASE PLANIFICACIÓN'!$B:$B,'CURVA DE INVERSIÓN'!$B15,'BASE PLANIFICACIÓN'!CV:CV)</f>
        <v>0</v>
      </c>
      <c r="AZ15" s="2">
        <f>SUMIF('BASE PLANIFICACIÓN'!$B:$B,'CURVA DE INVERSIÓN'!$B15,'BASE PLANIFICACIÓN'!CW:CW)</f>
        <v>0</v>
      </c>
      <c r="BA15" s="2">
        <f>SUMIF('BASE PLANIFICACIÓN'!$B:$B,'CURVA DE INVERSIÓN'!$B15,'BASE PLANIFICACIÓN'!CY:CY)</f>
        <v>0</v>
      </c>
      <c r="BB15" s="2">
        <f>SUMIF('BASE PLANIFICACIÓN'!$B:$B,'CURVA DE INVERSIÓN'!$B15,'BASE PLANIFICACIÓN'!CZ:CZ)</f>
        <v>0</v>
      </c>
      <c r="BC15" s="2">
        <f>SUMIF('BASE PLANIFICACIÓN'!$B:$B,'CURVA DE INVERSIÓN'!$B15,'BASE PLANIFICACIÓN'!DB:DB)</f>
        <v>0</v>
      </c>
      <c r="BD15" s="2">
        <f>SUMIF('BASE PLANIFICACIÓN'!$B:$B,'CURVA DE INVERSIÓN'!$B15,'BASE PLANIFICACIÓN'!DC:DC)</f>
        <v>0</v>
      </c>
      <c r="BE15" s="2">
        <f>SUMIF('BASE PLANIFICACIÓN'!$B:$B,'CURVA DE INVERSIÓN'!$B15,'BASE PLANIFICACIÓN'!DE:DE)</f>
        <v>0</v>
      </c>
      <c r="BF15" s="2">
        <f>SUMIF('BASE PLANIFICACIÓN'!$B:$B,'CURVA DE INVERSIÓN'!$B15,'BASE PLANIFICACIÓN'!DF:DF)</f>
        <v>0</v>
      </c>
      <c r="BG15" s="2">
        <f>SUMIF('BASE PLANIFICACIÓN'!$B:$B,'CURVA DE INVERSIÓN'!$B15,'BASE PLANIFICACIÓN'!DH:DH)</f>
        <v>0</v>
      </c>
      <c r="BH15" s="2">
        <f>SUMIF('BASE PLANIFICACIÓN'!$B:$B,'CURVA DE INVERSIÓN'!$B15,'BASE PLANIFICACIÓN'!DI:DI)</f>
        <v>0</v>
      </c>
      <c r="BI15" s="2">
        <f>SUMIF('BASE PLANIFICACIÓN'!$B:$B,'CURVA DE INVERSIÓN'!$B15,'BASE PLANIFICACIÓN'!DK:DK)</f>
        <v>0</v>
      </c>
      <c r="BJ15" s="2">
        <f>SUMIF('BASE PLANIFICACIÓN'!$B:$B,'CURVA DE INVERSIÓN'!$B15,'BASE PLANIFICACIÓN'!DL:DL)</f>
        <v>0</v>
      </c>
      <c r="BK15" s="2">
        <f>SUMIF('BASE PLANIFICACIÓN'!$B:$B,'CURVA DE INVERSIÓN'!$B15,'BASE PLANIFICACIÓN'!DN:DN)</f>
        <v>0</v>
      </c>
      <c r="BL15" s="2">
        <f>SUMIF('BASE PLANIFICACIÓN'!$B:$B,'CURVA DE INVERSIÓN'!$B15,'BASE PLANIFICACIÓN'!DO:DO)</f>
        <v>0</v>
      </c>
      <c r="BM15" s="2">
        <f>SUMIF('BASE PLANIFICACIÓN'!$B:$B,'CURVA DE INVERSIÓN'!$B15,'BASE PLANIFICACIÓN'!DQ:DQ)</f>
        <v>0</v>
      </c>
      <c r="BN15" s="2">
        <f>SUMIF('BASE PLANIFICACIÓN'!$B:$B,'CURVA DE INVERSIÓN'!$B15,'BASE PLANIFICACIÓN'!DR:DR)</f>
        <v>0</v>
      </c>
      <c r="BO15" s="2">
        <f>SUMIF('BASE PLANIFICACIÓN'!$B:$B,'CURVA DE INVERSIÓN'!$B15,'BASE PLANIFICACIÓN'!DT:DT)</f>
        <v>0</v>
      </c>
      <c r="BP15" s="2">
        <f>SUMIF('BASE PLANIFICACIÓN'!$B:$B,'CURVA DE INVERSIÓN'!$B15,'BASE PLANIFICACIÓN'!DU:DU)</f>
        <v>0</v>
      </c>
    </row>
    <row r="16" spans="1:68" ht="30" customHeight="1" x14ac:dyDescent="0.25">
      <c r="A16" s="8">
        <v>10</v>
      </c>
      <c r="B16" s="6" t="s">
        <v>15</v>
      </c>
      <c r="C16" s="2">
        <f>SUMIF('BASE PLANIFICACIÓN'!$B:$B,'CURVA DE INVERSIÓN'!$B16,'BASE PLANIFICACIÓN'!AB:AB)</f>
        <v>0</v>
      </c>
      <c r="D16" s="2">
        <f>SUMIF('BASE PLANIFICACIÓN'!$B:$B,'CURVA DE INVERSIÓN'!$B16,'BASE PLANIFICACIÓN'!AC:AC)</f>
        <v>0</v>
      </c>
      <c r="E16" s="2">
        <f>SUMIF('BASE PLANIFICACIÓN'!$B:$B,'CURVA DE INVERSIÓN'!$B16,'BASE PLANIFICACIÓN'!AE:AE)</f>
        <v>0</v>
      </c>
      <c r="F16" s="2">
        <f>SUMIF('BASE PLANIFICACIÓN'!$B:$B,'CURVA DE INVERSIÓN'!$B16,'BASE PLANIFICACIÓN'!AF:AF)</f>
        <v>0</v>
      </c>
      <c r="G16" s="2">
        <f>SUMIF('BASE PLANIFICACIÓN'!$B:$B,'CURVA DE INVERSIÓN'!$B16,'BASE PLANIFICACIÓN'!AH:AH)</f>
        <v>0</v>
      </c>
      <c r="H16" s="2">
        <f>SUMIF('BASE PLANIFICACIÓN'!$B:$B,'CURVA DE INVERSIÓN'!$B16,'BASE PLANIFICACIÓN'!AI:AI)</f>
        <v>0</v>
      </c>
      <c r="I16" s="2">
        <f>SUMIF('BASE PLANIFICACIÓN'!$B:$B,'CURVA DE INVERSIÓN'!$B16,'BASE PLANIFICACIÓN'!AK:AK)</f>
        <v>0</v>
      </c>
      <c r="J16" s="2">
        <f>SUMIF('BASE PLANIFICACIÓN'!$B:$B,'CURVA DE INVERSIÓN'!$B16,'BASE PLANIFICACIÓN'!AL:AL)</f>
        <v>0</v>
      </c>
      <c r="K16" s="2">
        <f>SUMIF('BASE PLANIFICACIÓN'!$B:$B,'CURVA DE INVERSIÓN'!$B16,'BASE PLANIFICACIÓN'!AN:AN)</f>
        <v>0</v>
      </c>
      <c r="L16" s="2">
        <f>SUMIF('BASE PLANIFICACIÓN'!$B:$B,'CURVA DE INVERSIÓN'!$B16,'BASE PLANIFICACIÓN'!AO:AO)</f>
        <v>0</v>
      </c>
      <c r="M16" s="2">
        <f>SUMIF('BASE PLANIFICACIÓN'!$B:$B,'CURVA DE INVERSIÓN'!$B16,'BASE PLANIFICACIÓN'!AQ:AQ)</f>
        <v>0</v>
      </c>
      <c r="N16" s="2">
        <f>SUMIF('BASE PLANIFICACIÓN'!$B:$B,'CURVA DE INVERSIÓN'!$B16,'BASE PLANIFICACIÓN'!AR:AR)</f>
        <v>0</v>
      </c>
      <c r="O16" s="2">
        <f>SUMIF('BASE PLANIFICACIÓN'!$B:$B,'CURVA DE INVERSIÓN'!$B16,'BASE PLANIFICACIÓN'!AT:AT)</f>
        <v>0</v>
      </c>
      <c r="P16" s="2">
        <f>SUMIF('BASE PLANIFICACIÓN'!$B:$B,'CURVA DE INVERSIÓN'!$B16,'BASE PLANIFICACIÓN'!AU:AU)</f>
        <v>0</v>
      </c>
      <c r="Q16" s="2">
        <f>SUMIF('BASE PLANIFICACIÓN'!$B:$B,'CURVA DE INVERSIÓN'!$B16,'BASE PLANIFICACIÓN'!AW:AW)</f>
        <v>0</v>
      </c>
      <c r="R16" s="2">
        <f>SUMIF('BASE PLANIFICACIÓN'!$B:$B,'CURVA DE INVERSIÓN'!$B16,'BASE PLANIFICACIÓN'!AX:AX)</f>
        <v>0</v>
      </c>
      <c r="S16" s="2">
        <f>SUMIF('BASE PLANIFICACIÓN'!$B:$B,'CURVA DE INVERSIÓN'!$B16,'BASE PLANIFICACIÓN'!AZ:AZ)</f>
        <v>290545.46999999997</v>
      </c>
      <c r="T16" s="2">
        <f>SUMIF('BASE PLANIFICACIÓN'!$B:$B,'CURVA DE INVERSIÓN'!$B16,'BASE PLANIFICACIÓN'!BA:BA)</f>
        <v>126709.54</v>
      </c>
      <c r="U16" s="2">
        <f>SUMIF('BASE PLANIFICACIÓN'!$B:$B,'CURVA DE INVERSIÓN'!$B16,'BASE PLANIFICACIÓN'!BC:BC)</f>
        <v>0</v>
      </c>
      <c r="V16" s="2">
        <f>SUMIF('BASE PLANIFICACIÓN'!$B:$B,'CURVA DE INVERSIÓN'!$B16,'BASE PLANIFICACIÓN'!BD:BD)</f>
        <v>0</v>
      </c>
      <c r="W16" s="2">
        <f>SUMIF('BASE PLANIFICACIÓN'!$B:$B,'CURVA DE INVERSIÓN'!$B16,'BASE PLANIFICACIÓN'!BF:BF)</f>
        <v>0</v>
      </c>
      <c r="X16" s="2">
        <f>SUMIF('BASE PLANIFICACIÓN'!$B:$B,'CURVA DE INVERSIÓN'!$B16,'BASE PLANIFICACIÓN'!BG:BG)</f>
        <v>0</v>
      </c>
      <c r="Y16" s="2">
        <f>SUMIF('BASE PLANIFICACIÓN'!$B:$B,'CURVA DE INVERSIÓN'!$B16,'BASE PLANIFICACIÓN'!BI:BI)</f>
        <v>0</v>
      </c>
      <c r="Z16" s="2">
        <f>SUMIF('BASE PLANIFICACIÓN'!$B:$B,'CURVA DE INVERSIÓN'!$B16,'BASE PLANIFICACIÓN'!BJ:BJ)</f>
        <v>0</v>
      </c>
      <c r="AA16" s="2">
        <f>SUMIF('BASE PLANIFICACIÓN'!$B:$B,'CURVA DE INVERSIÓN'!$B16,'BASE PLANIFICACIÓN'!BL:BL)</f>
        <v>0</v>
      </c>
      <c r="AB16" s="2">
        <f>SUMIF('BASE PLANIFICACIÓN'!$B:$B,'CURVA DE INVERSIÓN'!$B16,'BASE PLANIFICACIÓN'!BM:BM)</f>
        <v>0</v>
      </c>
      <c r="AC16" s="2">
        <f>SUMIF('BASE PLANIFICACIÓN'!$B:$B,'CURVA DE INVERSIÓN'!$B16,'BASE PLANIFICACIÓN'!BO:BO)</f>
        <v>0</v>
      </c>
      <c r="AD16" s="2">
        <f>SUMIF('BASE PLANIFICACIÓN'!$B:$B,'CURVA DE INVERSIÓN'!$B16,'BASE PLANIFICACIÓN'!BP:BP)</f>
        <v>0</v>
      </c>
      <c r="AE16" s="2">
        <f>SUMIF('BASE PLANIFICACIÓN'!$B:$B,'CURVA DE INVERSIÓN'!$B16,'BASE PLANIFICACIÓN'!BR:BR)</f>
        <v>0</v>
      </c>
      <c r="AF16" s="2">
        <f>SUMIF('BASE PLANIFICACIÓN'!$B:$B,'CURVA DE INVERSIÓN'!$B16,'BASE PLANIFICACIÓN'!BS:BS)</f>
        <v>0</v>
      </c>
      <c r="AG16" s="2">
        <f>SUMIF('BASE PLANIFICACIÓN'!$B:$B,'CURVA DE INVERSIÓN'!$B16,'BASE PLANIFICACIÓN'!BU:BU)</f>
        <v>0</v>
      </c>
      <c r="AH16" s="2">
        <f>SUMIF('BASE PLANIFICACIÓN'!$B:$B,'CURVA DE INVERSIÓN'!$B16,'BASE PLANIFICACIÓN'!BV:BV)</f>
        <v>0</v>
      </c>
      <c r="AI16" s="2">
        <f>SUMIF('BASE PLANIFICACIÓN'!$B:$B,'CURVA DE INVERSIÓN'!$B16,'BASE PLANIFICACIÓN'!BX:BX)</f>
        <v>0</v>
      </c>
      <c r="AJ16" s="2">
        <f>SUMIF('BASE PLANIFICACIÓN'!$B:$B,'CURVA DE INVERSIÓN'!$B16,'BASE PLANIFICACIÓN'!BY:BY)</f>
        <v>0</v>
      </c>
      <c r="AK16" s="2">
        <f>SUMIF('BASE PLANIFICACIÓN'!$B:$B,'CURVA DE INVERSIÓN'!$B16,'BASE PLANIFICACIÓN'!CA:CA)</f>
        <v>0</v>
      </c>
      <c r="AL16" s="2">
        <f>SUMIF('BASE PLANIFICACIÓN'!$B:$B,'CURVA DE INVERSIÓN'!$B16,'BASE PLANIFICACIÓN'!CB:CB)</f>
        <v>0</v>
      </c>
      <c r="AM16" s="2">
        <f>SUMIF('BASE PLANIFICACIÓN'!$B:$B,'CURVA DE INVERSIÓN'!$B16,'BASE PLANIFICACIÓN'!CD:CD)</f>
        <v>0</v>
      </c>
      <c r="AN16" s="2">
        <f>SUMIF('BASE PLANIFICACIÓN'!$B:$B,'CURVA DE INVERSIÓN'!$B16,'BASE PLANIFICACIÓN'!CE:CE)</f>
        <v>0</v>
      </c>
      <c r="AO16" s="2">
        <f>SUMIF('BASE PLANIFICACIÓN'!$B:$B,'CURVA DE INVERSIÓN'!$B16,'BASE PLANIFICACIÓN'!CG:CG)</f>
        <v>0</v>
      </c>
      <c r="AP16" s="2">
        <f>SUMIF('BASE PLANIFICACIÓN'!$B:$B,'CURVA DE INVERSIÓN'!$B16,'BASE PLANIFICACIÓN'!CH:CH)</f>
        <v>0</v>
      </c>
      <c r="AQ16" s="2">
        <f>SUMIF('BASE PLANIFICACIÓN'!$B:$B,'CURVA DE INVERSIÓN'!$B16,'BASE PLANIFICACIÓN'!CJ:CJ)</f>
        <v>0</v>
      </c>
      <c r="AR16" s="2">
        <f>SUMIF('BASE PLANIFICACIÓN'!$B:$B,'CURVA DE INVERSIÓN'!$B16,'BASE PLANIFICACIÓN'!CK:CK)</f>
        <v>0</v>
      </c>
      <c r="AS16" s="2">
        <f>SUMIF('BASE PLANIFICACIÓN'!$B:$B,'CURVA DE INVERSIÓN'!$B16,'BASE PLANIFICACIÓN'!CM:CM)</f>
        <v>0</v>
      </c>
      <c r="AT16" s="2">
        <f>SUMIF('BASE PLANIFICACIÓN'!$B:$B,'CURVA DE INVERSIÓN'!$B16,'BASE PLANIFICACIÓN'!CN:CN)</f>
        <v>0</v>
      </c>
      <c r="AU16" s="2">
        <f>SUMIF('BASE PLANIFICACIÓN'!$B:$B,'CURVA DE INVERSIÓN'!$B16,'BASE PLANIFICACIÓN'!CP:CP)</f>
        <v>0</v>
      </c>
      <c r="AV16" s="2">
        <f>SUMIF('BASE PLANIFICACIÓN'!$B:$B,'CURVA DE INVERSIÓN'!$B16,'BASE PLANIFICACIÓN'!CQ:CQ)</f>
        <v>0</v>
      </c>
      <c r="AW16" s="2">
        <f>SUMIF('BASE PLANIFICACIÓN'!$B:$B,'CURVA DE INVERSIÓN'!$B16,'BASE PLANIFICACIÓN'!CS:CS)</f>
        <v>0</v>
      </c>
      <c r="AX16" s="2">
        <f>SUMIF('BASE PLANIFICACIÓN'!$B:$B,'CURVA DE INVERSIÓN'!$B16,'BASE PLANIFICACIÓN'!CT:CT)</f>
        <v>0</v>
      </c>
      <c r="AY16" s="2">
        <f>SUMIF('BASE PLANIFICACIÓN'!$B:$B,'CURVA DE INVERSIÓN'!$B16,'BASE PLANIFICACIÓN'!CV:CV)</f>
        <v>0</v>
      </c>
      <c r="AZ16" s="2">
        <f>SUMIF('BASE PLANIFICACIÓN'!$B:$B,'CURVA DE INVERSIÓN'!$B16,'BASE PLANIFICACIÓN'!CW:CW)</f>
        <v>0</v>
      </c>
      <c r="BA16" s="2">
        <f>SUMIF('BASE PLANIFICACIÓN'!$B:$B,'CURVA DE INVERSIÓN'!$B16,'BASE PLANIFICACIÓN'!CY:CY)</f>
        <v>0</v>
      </c>
      <c r="BB16" s="2">
        <f>SUMIF('BASE PLANIFICACIÓN'!$B:$B,'CURVA DE INVERSIÓN'!$B16,'BASE PLANIFICACIÓN'!CZ:CZ)</f>
        <v>0</v>
      </c>
      <c r="BC16" s="2">
        <f>SUMIF('BASE PLANIFICACIÓN'!$B:$B,'CURVA DE INVERSIÓN'!$B16,'BASE PLANIFICACIÓN'!DB:DB)</f>
        <v>0</v>
      </c>
      <c r="BD16" s="2">
        <f>SUMIF('BASE PLANIFICACIÓN'!$B:$B,'CURVA DE INVERSIÓN'!$B16,'BASE PLANIFICACIÓN'!DC:DC)</f>
        <v>0</v>
      </c>
      <c r="BE16" s="2">
        <f>SUMIF('BASE PLANIFICACIÓN'!$B:$B,'CURVA DE INVERSIÓN'!$B16,'BASE PLANIFICACIÓN'!DE:DE)</f>
        <v>0</v>
      </c>
      <c r="BF16" s="2">
        <f>SUMIF('BASE PLANIFICACIÓN'!$B:$B,'CURVA DE INVERSIÓN'!$B16,'BASE PLANIFICACIÓN'!DF:DF)</f>
        <v>0</v>
      </c>
      <c r="BG16" s="2">
        <f>SUMIF('BASE PLANIFICACIÓN'!$B:$B,'CURVA DE INVERSIÓN'!$B16,'BASE PLANIFICACIÓN'!DH:DH)</f>
        <v>0</v>
      </c>
      <c r="BH16" s="2">
        <f>SUMIF('BASE PLANIFICACIÓN'!$B:$B,'CURVA DE INVERSIÓN'!$B16,'BASE PLANIFICACIÓN'!DI:DI)</f>
        <v>0</v>
      </c>
      <c r="BI16" s="2">
        <f>SUMIF('BASE PLANIFICACIÓN'!$B:$B,'CURVA DE INVERSIÓN'!$B16,'BASE PLANIFICACIÓN'!DK:DK)</f>
        <v>0</v>
      </c>
      <c r="BJ16" s="2">
        <f>SUMIF('BASE PLANIFICACIÓN'!$B:$B,'CURVA DE INVERSIÓN'!$B16,'BASE PLANIFICACIÓN'!DL:DL)</f>
        <v>0</v>
      </c>
      <c r="BK16" s="2">
        <f>SUMIF('BASE PLANIFICACIÓN'!$B:$B,'CURVA DE INVERSIÓN'!$B16,'BASE PLANIFICACIÓN'!DN:DN)</f>
        <v>0</v>
      </c>
      <c r="BL16" s="2">
        <f>SUMIF('BASE PLANIFICACIÓN'!$B:$B,'CURVA DE INVERSIÓN'!$B16,'BASE PLANIFICACIÓN'!DO:DO)</f>
        <v>0</v>
      </c>
      <c r="BM16" s="2">
        <f>SUMIF('BASE PLANIFICACIÓN'!$B:$B,'CURVA DE INVERSIÓN'!$B16,'BASE PLANIFICACIÓN'!DQ:DQ)</f>
        <v>0</v>
      </c>
      <c r="BN16" s="2">
        <f>SUMIF('BASE PLANIFICACIÓN'!$B:$B,'CURVA DE INVERSIÓN'!$B16,'BASE PLANIFICACIÓN'!DR:DR)</f>
        <v>0</v>
      </c>
      <c r="BO16" s="2">
        <f>SUMIF('BASE PLANIFICACIÓN'!$B:$B,'CURVA DE INVERSIÓN'!$B16,'BASE PLANIFICACIÓN'!DT:DT)</f>
        <v>0</v>
      </c>
      <c r="BP16" s="2">
        <f>SUMIF('BASE PLANIFICACIÓN'!$B:$B,'CURVA DE INVERSIÓN'!$B16,'BASE PLANIFICACIÓN'!DU:DU)</f>
        <v>0</v>
      </c>
    </row>
    <row r="17" spans="1:68" ht="30" customHeight="1" x14ac:dyDescent="0.25">
      <c r="A17" s="8">
        <v>11</v>
      </c>
      <c r="B17" s="6" t="s">
        <v>45</v>
      </c>
      <c r="C17" s="2">
        <f>SUMIF('BASE PLANIFICACIÓN'!$B:$B,'CURVA DE INVERSIÓN'!$B17,'BASE PLANIFICACIÓN'!AB:AB)</f>
        <v>0</v>
      </c>
      <c r="D17" s="2">
        <f>SUMIF('BASE PLANIFICACIÓN'!$B:$B,'CURVA DE INVERSIÓN'!$B17,'BASE PLANIFICACIÓN'!AC:AC)</f>
        <v>0</v>
      </c>
      <c r="E17" s="2">
        <f>SUMIF('BASE PLANIFICACIÓN'!$B:$B,'CURVA DE INVERSIÓN'!$B17,'BASE PLANIFICACIÓN'!AE:AE)</f>
        <v>0</v>
      </c>
      <c r="F17" s="2">
        <f>SUMIF('BASE PLANIFICACIÓN'!$B:$B,'CURVA DE INVERSIÓN'!$B17,'BASE PLANIFICACIÓN'!AF:AF)</f>
        <v>0</v>
      </c>
      <c r="G17" s="2">
        <f>SUMIF('BASE PLANIFICACIÓN'!$B:$B,'CURVA DE INVERSIÓN'!$B17,'BASE PLANIFICACIÓN'!AH:AH)</f>
        <v>0</v>
      </c>
      <c r="H17" s="2">
        <f>SUMIF('BASE PLANIFICACIÓN'!$B:$B,'CURVA DE INVERSIÓN'!$B17,'BASE PLANIFICACIÓN'!AI:AI)</f>
        <v>0</v>
      </c>
      <c r="I17" s="2">
        <f>SUMIF('BASE PLANIFICACIÓN'!$B:$B,'CURVA DE INVERSIÓN'!$B17,'BASE PLANIFICACIÓN'!AK:AK)</f>
        <v>0</v>
      </c>
      <c r="J17" s="2">
        <f>SUMIF('BASE PLANIFICACIÓN'!$B:$B,'CURVA DE INVERSIÓN'!$B17,'BASE PLANIFICACIÓN'!AL:AL)</f>
        <v>0</v>
      </c>
      <c r="K17" s="2">
        <f>SUMIF('BASE PLANIFICACIÓN'!$B:$B,'CURVA DE INVERSIÓN'!$B17,'BASE PLANIFICACIÓN'!AN:AN)</f>
        <v>0</v>
      </c>
      <c r="L17" s="2">
        <f>SUMIF('BASE PLANIFICACIÓN'!$B:$B,'CURVA DE INVERSIÓN'!$B17,'BASE PLANIFICACIÓN'!AO:AO)</f>
        <v>0</v>
      </c>
      <c r="M17" s="2">
        <f>SUMIF('BASE PLANIFICACIÓN'!$B:$B,'CURVA DE INVERSIÓN'!$B17,'BASE PLANIFICACIÓN'!AQ:AQ)</f>
        <v>0</v>
      </c>
      <c r="N17" s="2">
        <f>SUMIF('BASE PLANIFICACIÓN'!$B:$B,'CURVA DE INVERSIÓN'!$B17,'BASE PLANIFICACIÓN'!AR:AR)</f>
        <v>0</v>
      </c>
      <c r="O17" s="2">
        <f>SUMIF('BASE PLANIFICACIÓN'!$B:$B,'CURVA DE INVERSIÓN'!$B17,'BASE PLANIFICACIÓN'!AT:AT)</f>
        <v>0</v>
      </c>
      <c r="P17" s="2">
        <f>SUMIF('BASE PLANIFICACIÓN'!$B:$B,'CURVA DE INVERSIÓN'!$B17,'BASE PLANIFICACIÓN'!AU:AU)</f>
        <v>0</v>
      </c>
      <c r="Q17" s="2">
        <f>SUMIF('BASE PLANIFICACIÓN'!$B:$B,'CURVA DE INVERSIÓN'!$B17,'BASE PLANIFICACIÓN'!AW:AW)</f>
        <v>0</v>
      </c>
      <c r="R17" s="2">
        <f>SUMIF('BASE PLANIFICACIÓN'!$B:$B,'CURVA DE INVERSIÓN'!$B17,'BASE PLANIFICACIÓN'!AX:AX)</f>
        <v>0</v>
      </c>
      <c r="S17" s="2">
        <f>SUMIF('BASE PLANIFICACIÓN'!$B:$B,'CURVA DE INVERSIÓN'!$B17,'BASE PLANIFICACIÓN'!AZ:AZ)</f>
        <v>543798.60572463775</v>
      </c>
      <c r="T17" s="2">
        <f>SUMIF('BASE PLANIFICACIÓN'!$B:$B,'CURVA DE INVERSIÓN'!$B17,'BASE PLANIFICACIÓN'!BA:BA)</f>
        <v>19598.860311849639</v>
      </c>
      <c r="U17" s="2">
        <f>SUMIF('BASE PLANIFICACIÓN'!$B:$B,'CURVA DE INVERSIÓN'!$B17,'BASE PLANIFICACIÓN'!BC:BC)</f>
        <v>526256.71521739138</v>
      </c>
      <c r="V17" s="2">
        <f>SUMIF('BASE PLANIFICACIÓN'!$B:$B,'CURVA DE INVERSIÓN'!$B17,'BASE PLANIFICACIÓN'!BD:BD)</f>
        <v>18966.639011467392</v>
      </c>
      <c r="W17" s="2">
        <f>SUMIF('BASE PLANIFICACIÓN'!$B:$B,'CURVA DE INVERSIÓN'!$B17,'BASE PLANIFICACIÓN'!BF:BF)</f>
        <v>543798.60572463775</v>
      </c>
      <c r="X17" s="2">
        <f>SUMIF('BASE PLANIFICACIÓN'!$B:$B,'CURVA DE INVERSIÓN'!$B17,'BASE PLANIFICACIÓN'!BG:BG)</f>
        <v>19598.860311849639</v>
      </c>
      <c r="Y17" s="2">
        <f>SUMIF('BASE PLANIFICACIÓN'!$B:$B,'CURVA DE INVERSIÓN'!$B17,'BASE PLANIFICACIÓN'!BI:BI)</f>
        <v>526256.71521739138</v>
      </c>
      <c r="Z17" s="2">
        <f>SUMIF('BASE PLANIFICACIÓN'!$B:$B,'CURVA DE INVERSIÓN'!$B17,'BASE PLANIFICACIÓN'!BJ:BJ)</f>
        <v>18966.639011467392</v>
      </c>
      <c r="AA17" s="2">
        <f>SUMIF('BASE PLANIFICACIÓN'!$B:$B,'CURVA DE INVERSIÓN'!$B17,'BASE PLANIFICACIÓN'!BL:BL)</f>
        <v>280670.24811594206</v>
      </c>
      <c r="AB17" s="2">
        <f>SUMIF('BASE PLANIFICACIÓN'!$B:$B,'CURVA DE INVERSIÓN'!$B17,'BASE PLANIFICACIÓN'!BM:BM)</f>
        <v>10115.540806115943</v>
      </c>
      <c r="AC17" s="2">
        <f>SUMIF('BASE PLANIFICACIÓN'!$B:$B,'CURVA DE INVERSIÓN'!$B17,'BASE PLANIFICACIÓN'!BO:BO)</f>
        <v>0</v>
      </c>
      <c r="AD17" s="2">
        <f>SUMIF('BASE PLANIFICACIÓN'!$B:$B,'CURVA DE INVERSIÓN'!$B17,'BASE PLANIFICACIÓN'!BP:BP)</f>
        <v>0</v>
      </c>
      <c r="AE17" s="2">
        <f>SUMIF('BASE PLANIFICACIÓN'!$B:$B,'CURVA DE INVERSIÓN'!$B17,'BASE PLANIFICACIÓN'!BR:BR)</f>
        <v>0</v>
      </c>
      <c r="AF17" s="2">
        <f>SUMIF('BASE PLANIFICACIÓN'!$B:$B,'CURVA DE INVERSIÓN'!$B17,'BASE PLANIFICACIÓN'!BS:BS)</f>
        <v>0</v>
      </c>
      <c r="AG17" s="2">
        <f>SUMIF('BASE PLANIFICACIÓN'!$B:$B,'CURVA DE INVERSIÓN'!$B17,'BASE PLANIFICACIÓN'!BU:BU)</f>
        <v>0</v>
      </c>
      <c r="AH17" s="2">
        <f>SUMIF('BASE PLANIFICACIÓN'!$B:$B,'CURVA DE INVERSIÓN'!$B17,'BASE PLANIFICACIÓN'!BV:BV)</f>
        <v>0</v>
      </c>
      <c r="AI17" s="2">
        <f>SUMIF('BASE PLANIFICACIÓN'!$B:$B,'CURVA DE INVERSIÓN'!$B17,'BASE PLANIFICACIÓN'!BX:BX)</f>
        <v>0</v>
      </c>
      <c r="AJ17" s="2">
        <f>SUMIF('BASE PLANIFICACIÓN'!$B:$B,'CURVA DE INVERSIÓN'!$B17,'BASE PLANIFICACIÓN'!BY:BY)</f>
        <v>0</v>
      </c>
      <c r="AK17" s="2">
        <f>SUMIF('BASE PLANIFICACIÓN'!$B:$B,'CURVA DE INVERSIÓN'!$B17,'BASE PLANIFICACIÓN'!CA:CA)</f>
        <v>0</v>
      </c>
      <c r="AL17" s="2">
        <f>SUMIF('BASE PLANIFICACIÓN'!$B:$B,'CURVA DE INVERSIÓN'!$B17,'BASE PLANIFICACIÓN'!CB:CB)</f>
        <v>0</v>
      </c>
      <c r="AM17" s="2">
        <f>SUMIF('BASE PLANIFICACIÓN'!$B:$B,'CURVA DE INVERSIÓN'!$B17,'BASE PLANIFICACIÓN'!CD:CD)</f>
        <v>0</v>
      </c>
      <c r="AN17" s="2">
        <f>SUMIF('BASE PLANIFICACIÓN'!$B:$B,'CURVA DE INVERSIÓN'!$B17,'BASE PLANIFICACIÓN'!CE:CE)</f>
        <v>0</v>
      </c>
      <c r="AO17" s="2">
        <f>SUMIF('BASE PLANIFICACIÓN'!$B:$B,'CURVA DE INVERSIÓN'!$B17,'BASE PLANIFICACIÓN'!CG:CG)</f>
        <v>0</v>
      </c>
      <c r="AP17" s="2">
        <f>SUMIF('BASE PLANIFICACIÓN'!$B:$B,'CURVA DE INVERSIÓN'!$B17,'BASE PLANIFICACIÓN'!CH:CH)</f>
        <v>0</v>
      </c>
      <c r="AQ17" s="2">
        <f>SUMIF('BASE PLANIFICACIÓN'!$B:$B,'CURVA DE INVERSIÓN'!$B17,'BASE PLANIFICACIÓN'!CJ:CJ)</f>
        <v>0</v>
      </c>
      <c r="AR17" s="2">
        <f>SUMIF('BASE PLANIFICACIÓN'!$B:$B,'CURVA DE INVERSIÓN'!$B17,'BASE PLANIFICACIÓN'!CK:CK)</f>
        <v>0</v>
      </c>
      <c r="AS17" s="2">
        <f>SUMIF('BASE PLANIFICACIÓN'!$B:$B,'CURVA DE INVERSIÓN'!$B17,'BASE PLANIFICACIÓN'!CM:CM)</f>
        <v>0</v>
      </c>
      <c r="AT17" s="2">
        <f>SUMIF('BASE PLANIFICACIÓN'!$B:$B,'CURVA DE INVERSIÓN'!$B17,'BASE PLANIFICACIÓN'!CN:CN)</f>
        <v>0</v>
      </c>
      <c r="AU17" s="2">
        <f>SUMIF('BASE PLANIFICACIÓN'!$B:$B,'CURVA DE INVERSIÓN'!$B17,'BASE PLANIFICACIÓN'!CP:CP)</f>
        <v>0</v>
      </c>
      <c r="AV17" s="2">
        <f>SUMIF('BASE PLANIFICACIÓN'!$B:$B,'CURVA DE INVERSIÓN'!$B17,'BASE PLANIFICACIÓN'!CQ:CQ)</f>
        <v>0</v>
      </c>
      <c r="AW17" s="2">
        <f>SUMIF('BASE PLANIFICACIÓN'!$B:$B,'CURVA DE INVERSIÓN'!$B17,'BASE PLANIFICACIÓN'!CS:CS)</f>
        <v>0</v>
      </c>
      <c r="AX17" s="2">
        <f>SUMIF('BASE PLANIFICACIÓN'!$B:$B,'CURVA DE INVERSIÓN'!$B17,'BASE PLANIFICACIÓN'!CT:CT)</f>
        <v>0</v>
      </c>
      <c r="AY17" s="2">
        <f>SUMIF('BASE PLANIFICACIÓN'!$B:$B,'CURVA DE INVERSIÓN'!$B17,'BASE PLANIFICACIÓN'!CV:CV)</f>
        <v>0</v>
      </c>
      <c r="AZ17" s="2">
        <f>SUMIF('BASE PLANIFICACIÓN'!$B:$B,'CURVA DE INVERSIÓN'!$B17,'BASE PLANIFICACIÓN'!CW:CW)</f>
        <v>0</v>
      </c>
      <c r="BA17" s="2">
        <f>SUMIF('BASE PLANIFICACIÓN'!$B:$B,'CURVA DE INVERSIÓN'!$B17,'BASE PLANIFICACIÓN'!CY:CY)</f>
        <v>0</v>
      </c>
      <c r="BB17" s="2">
        <f>SUMIF('BASE PLANIFICACIÓN'!$B:$B,'CURVA DE INVERSIÓN'!$B17,'BASE PLANIFICACIÓN'!CZ:CZ)</f>
        <v>0</v>
      </c>
      <c r="BC17" s="2">
        <f>SUMIF('BASE PLANIFICACIÓN'!$B:$B,'CURVA DE INVERSIÓN'!$B17,'BASE PLANIFICACIÓN'!DB:DB)</f>
        <v>0</v>
      </c>
      <c r="BD17" s="2">
        <f>SUMIF('BASE PLANIFICACIÓN'!$B:$B,'CURVA DE INVERSIÓN'!$B17,'BASE PLANIFICACIÓN'!DC:DC)</f>
        <v>0</v>
      </c>
      <c r="BE17" s="2">
        <f>SUMIF('BASE PLANIFICACIÓN'!$B:$B,'CURVA DE INVERSIÓN'!$B17,'BASE PLANIFICACIÓN'!DE:DE)</f>
        <v>0</v>
      </c>
      <c r="BF17" s="2">
        <f>SUMIF('BASE PLANIFICACIÓN'!$B:$B,'CURVA DE INVERSIÓN'!$B17,'BASE PLANIFICACIÓN'!DF:DF)</f>
        <v>0</v>
      </c>
      <c r="BG17" s="2">
        <f>SUMIF('BASE PLANIFICACIÓN'!$B:$B,'CURVA DE INVERSIÓN'!$B17,'BASE PLANIFICACIÓN'!DH:DH)</f>
        <v>0</v>
      </c>
      <c r="BH17" s="2">
        <f>SUMIF('BASE PLANIFICACIÓN'!$B:$B,'CURVA DE INVERSIÓN'!$B17,'BASE PLANIFICACIÓN'!DI:DI)</f>
        <v>0</v>
      </c>
      <c r="BI17" s="2">
        <f>SUMIF('BASE PLANIFICACIÓN'!$B:$B,'CURVA DE INVERSIÓN'!$B17,'BASE PLANIFICACIÓN'!DK:DK)</f>
        <v>0</v>
      </c>
      <c r="BJ17" s="2">
        <f>SUMIF('BASE PLANIFICACIÓN'!$B:$B,'CURVA DE INVERSIÓN'!$B17,'BASE PLANIFICACIÓN'!DL:DL)</f>
        <v>0</v>
      </c>
      <c r="BK17" s="2">
        <f>SUMIF('BASE PLANIFICACIÓN'!$B:$B,'CURVA DE INVERSIÓN'!$B17,'BASE PLANIFICACIÓN'!DN:DN)</f>
        <v>0</v>
      </c>
      <c r="BL17" s="2">
        <f>SUMIF('BASE PLANIFICACIÓN'!$B:$B,'CURVA DE INVERSIÓN'!$B17,'BASE PLANIFICACIÓN'!DO:DO)</f>
        <v>0</v>
      </c>
      <c r="BM17" s="2">
        <f>SUMIF('BASE PLANIFICACIÓN'!$B:$B,'CURVA DE INVERSIÓN'!$B17,'BASE PLANIFICACIÓN'!DQ:DQ)</f>
        <v>0</v>
      </c>
      <c r="BN17" s="2">
        <f>SUMIF('BASE PLANIFICACIÓN'!$B:$B,'CURVA DE INVERSIÓN'!$B17,'BASE PLANIFICACIÓN'!DR:DR)</f>
        <v>0</v>
      </c>
      <c r="BO17" s="2">
        <f>SUMIF('BASE PLANIFICACIÓN'!$B:$B,'CURVA DE INVERSIÓN'!$B17,'BASE PLANIFICACIÓN'!DT:DT)</f>
        <v>0</v>
      </c>
      <c r="BP17" s="2">
        <f>SUMIF('BASE PLANIFICACIÓN'!$B:$B,'CURVA DE INVERSIÓN'!$B17,'BASE PLANIFICACIÓN'!DU:DU)</f>
        <v>0</v>
      </c>
    </row>
    <row r="18" spans="1:68" ht="30" customHeight="1" x14ac:dyDescent="0.25">
      <c r="A18" s="8">
        <v>12</v>
      </c>
      <c r="B18" s="6" t="s">
        <v>46</v>
      </c>
      <c r="C18" s="2">
        <f>SUMIF('BASE PLANIFICACIÓN'!$B:$B,'CURVA DE INVERSIÓN'!$B18,'BASE PLANIFICACIÓN'!AB:AB)</f>
        <v>0</v>
      </c>
      <c r="D18" s="2">
        <f>SUMIF('BASE PLANIFICACIÓN'!$B:$B,'CURVA DE INVERSIÓN'!$B18,'BASE PLANIFICACIÓN'!AC:AC)</f>
        <v>0</v>
      </c>
      <c r="E18" s="2">
        <f>SUMIF('BASE PLANIFICACIÓN'!$B:$B,'CURVA DE INVERSIÓN'!$B18,'BASE PLANIFICACIÓN'!AE:AE)</f>
        <v>0</v>
      </c>
      <c r="F18" s="2">
        <f>SUMIF('BASE PLANIFICACIÓN'!$B:$B,'CURVA DE INVERSIÓN'!$B18,'BASE PLANIFICACIÓN'!AF:AF)</f>
        <v>0</v>
      </c>
      <c r="G18" s="2">
        <f>SUMIF('BASE PLANIFICACIÓN'!$B:$B,'CURVA DE INVERSIÓN'!$B18,'BASE PLANIFICACIÓN'!AH:AH)</f>
        <v>0</v>
      </c>
      <c r="H18" s="2">
        <f>SUMIF('BASE PLANIFICACIÓN'!$B:$B,'CURVA DE INVERSIÓN'!$B18,'BASE PLANIFICACIÓN'!AI:AI)</f>
        <v>0</v>
      </c>
      <c r="I18" s="2">
        <f>SUMIF('BASE PLANIFICACIÓN'!$B:$B,'CURVA DE INVERSIÓN'!$B18,'BASE PLANIFICACIÓN'!AK:AK)</f>
        <v>0</v>
      </c>
      <c r="J18" s="2">
        <f>SUMIF('BASE PLANIFICACIÓN'!$B:$B,'CURVA DE INVERSIÓN'!$B18,'BASE PLANIFICACIÓN'!AL:AL)</f>
        <v>0</v>
      </c>
      <c r="K18" s="2">
        <f>SUMIF('BASE PLANIFICACIÓN'!$B:$B,'CURVA DE INVERSIÓN'!$B18,'BASE PLANIFICACIÓN'!AN:AN)</f>
        <v>0</v>
      </c>
      <c r="L18" s="2">
        <f>SUMIF('BASE PLANIFICACIÓN'!$B:$B,'CURVA DE INVERSIÓN'!$B18,'BASE PLANIFICACIÓN'!AO:AO)</f>
        <v>0</v>
      </c>
      <c r="M18" s="2">
        <f>SUMIF('BASE PLANIFICACIÓN'!$B:$B,'CURVA DE INVERSIÓN'!$B18,'BASE PLANIFICACIÓN'!AQ:AQ)</f>
        <v>0</v>
      </c>
      <c r="N18" s="2">
        <f>SUMIF('BASE PLANIFICACIÓN'!$B:$B,'CURVA DE INVERSIÓN'!$B18,'BASE PLANIFICACIÓN'!AR:AR)</f>
        <v>0</v>
      </c>
      <c r="O18" s="2">
        <f>SUMIF('BASE PLANIFICACIÓN'!$B:$B,'CURVA DE INVERSIÓN'!$B18,'BASE PLANIFICACIÓN'!AT:AT)</f>
        <v>0</v>
      </c>
      <c r="P18" s="2">
        <f>SUMIF('BASE PLANIFICACIÓN'!$B:$B,'CURVA DE INVERSIÓN'!$B18,'BASE PLANIFICACIÓN'!AU:AU)</f>
        <v>0</v>
      </c>
      <c r="Q18" s="2">
        <f>SUMIF('BASE PLANIFICACIÓN'!$B:$B,'CURVA DE INVERSIÓN'!$B18,'BASE PLANIFICACIÓN'!AW:AW)</f>
        <v>0</v>
      </c>
      <c r="R18" s="2">
        <f>SUMIF('BASE PLANIFICACIÓN'!$B:$B,'CURVA DE INVERSIÓN'!$B18,'BASE PLANIFICACIÓN'!AX:AX)</f>
        <v>0</v>
      </c>
      <c r="S18" s="2">
        <f>SUMIF('BASE PLANIFICACIÓN'!$B:$B,'CURVA DE INVERSIÓN'!$B18,'BASE PLANIFICACIÓN'!AZ:AZ)</f>
        <v>148233.50960000002</v>
      </c>
      <c r="T18" s="2">
        <f>SUMIF('BASE PLANIFICACIÓN'!$B:$B,'CURVA DE INVERSIÓN'!$B18,'BASE PLANIFICACIÓN'!BA:BA)</f>
        <v>102052.08559999999</v>
      </c>
      <c r="U18" s="2">
        <f>SUMIF('BASE PLANIFICACIÓN'!$B:$B,'CURVA DE INVERSIÓN'!$B18,'BASE PLANIFICACIÓN'!BC:BC)</f>
        <v>193348.05600000001</v>
      </c>
      <c r="V18" s="2">
        <f>SUMIF('BASE PLANIFICACIÓN'!$B:$B,'CURVA DE INVERSIÓN'!$B18,'BASE PLANIFICACIÓN'!BD:BD)</f>
        <v>133111.416</v>
      </c>
      <c r="W18" s="2">
        <f>SUMIF('BASE PLANIFICACIÓN'!$B:$B,'CURVA DE INVERSIÓN'!$B18,'BASE PLANIFICACIÓN'!BF:BF)</f>
        <v>199792.99120000002</v>
      </c>
      <c r="X18" s="2">
        <f>SUMIF('BASE PLANIFICACIÓN'!$B:$B,'CURVA DE INVERSIÓN'!$B18,'BASE PLANIFICACIÓN'!BG:BG)</f>
        <v>137548.4632</v>
      </c>
      <c r="Y18" s="2">
        <f>SUMIF('BASE PLANIFICACIÓN'!$B:$B,'CURVA DE INVERSIÓN'!$B18,'BASE PLANIFICACIÓN'!BI:BI)</f>
        <v>103118.9632</v>
      </c>
      <c r="Z18" s="2">
        <f>SUMIF('BASE PLANIFICACIÓN'!$B:$B,'CURVA DE INVERSIÓN'!$B18,'BASE PLANIFICACIÓN'!BJ:BJ)</f>
        <v>70992.7552</v>
      </c>
      <c r="AA18" s="2">
        <f>SUMIF('BASE PLANIFICACIÓN'!$B:$B,'CURVA DE INVERSIÓN'!$B18,'BASE PLANIFICACIÓN'!BL:BL)</f>
        <v>0</v>
      </c>
      <c r="AB18" s="2">
        <f>SUMIF('BASE PLANIFICACIÓN'!$B:$B,'CURVA DE INVERSIÓN'!$B18,'BASE PLANIFICACIÓN'!BM:BM)</f>
        <v>0</v>
      </c>
      <c r="AC18" s="2">
        <f>SUMIF('BASE PLANIFICACIÓN'!$B:$B,'CURVA DE INVERSIÓN'!$B18,'BASE PLANIFICACIÓN'!BO:BO)</f>
        <v>0</v>
      </c>
      <c r="AD18" s="2">
        <f>SUMIF('BASE PLANIFICACIÓN'!$B:$B,'CURVA DE INVERSIÓN'!$B18,'BASE PLANIFICACIÓN'!BP:BP)</f>
        <v>0</v>
      </c>
      <c r="AE18" s="2">
        <f>SUMIF('BASE PLANIFICACIÓN'!$B:$B,'CURVA DE INVERSIÓN'!$B18,'BASE PLANIFICACIÓN'!BR:BR)</f>
        <v>0</v>
      </c>
      <c r="AF18" s="2">
        <f>SUMIF('BASE PLANIFICACIÓN'!$B:$B,'CURVA DE INVERSIÓN'!$B18,'BASE PLANIFICACIÓN'!BS:BS)</f>
        <v>0</v>
      </c>
      <c r="AG18" s="2">
        <f>SUMIF('BASE PLANIFICACIÓN'!$B:$B,'CURVA DE INVERSIÓN'!$B18,'BASE PLANIFICACIÓN'!BU:BU)</f>
        <v>0</v>
      </c>
      <c r="AH18" s="2">
        <f>SUMIF('BASE PLANIFICACIÓN'!$B:$B,'CURVA DE INVERSIÓN'!$B18,'BASE PLANIFICACIÓN'!BV:BV)</f>
        <v>0</v>
      </c>
      <c r="AI18" s="2">
        <f>SUMIF('BASE PLANIFICACIÓN'!$B:$B,'CURVA DE INVERSIÓN'!$B18,'BASE PLANIFICACIÓN'!BX:BX)</f>
        <v>0</v>
      </c>
      <c r="AJ18" s="2">
        <f>SUMIF('BASE PLANIFICACIÓN'!$B:$B,'CURVA DE INVERSIÓN'!$B18,'BASE PLANIFICACIÓN'!BY:BY)</f>
        <v>0</v>
      </c>
      <c r="AK18" s="2">
        <f>SUMIF('BASE PLANIFICACIÓN'!$B:$B,'CURVA DE INVERSIÓN'!$B18,'BASE PLANIFICACIÓN'!CA:CA)</f>
        <v>0</v>
      </c>
      <c r="AL18" s="2">
        <f>SUMIF('BASE PLANIFICACIÓN'!$B:$B,'CURVA DE INVERSIÓN'!$B18,'BASE PLANIFICACIÓN'!CB:CB)</f>
        <v>0</v>
      </c>
      <c r="AM18" s="2">
        <f>SUMIF('BASE PLANIFICACIÓN'!$B:$B,'CURVA DE INVERSIÓN'!$B18,'BASE PLANIFICACIÓN'!CD:CD)</f>
        <v>0</v>
      </c>
      <c r="AN18" s="2">
        <f>SUMIF('BASE PLANIFICACIÓN'!$B:$B,'CURVA DE INVERSIÓN'!$B18,'BASE PLANIFICACIÓN'!CE:CE)</f>
        <v>0</v>
      </c>
      <c r="AO18" s="2">
        <f>SUMIF('BASE PLANIFICACIÓN'!$B:$B,'CURVA DE INVERSIÓN'!$B18,'BASE PLANIFICACIÓN'!CG:CG)</f>
        <v>0</v>
      </c>
      <c r="AP18" s="2">
        <f>SUMIF('BASE PLANIFICACIÓN'!$B:$B,'CURVA DE INVERSIÓN'!$B18,'BASE PLANIFICACIÓN'!CH:CH)</f>
        <v>0</v>
      </c>
      <c r="AQ18" s="2">
        <f>SUMIF('BASE PLANIFICACIÓN'!$B:$B,'CURVA DE INVERSIÓN'!$B18,'BASE PLANIFICACIÓN'!CJ:CJ)</f>
        <v>0</v>
      </c>
      <c r="AR18" s="2">
        <f>SUMIF('BASE PLANIFICACIÓN'!$B:$B,'CURVA DE INVERSIÓN'!$B18,'BASE PLANIFICACIÓN'!CK:CK)</f>
        <v>0</v>
      </c>
      <c r="AS18" s="2">
        <f>SUMIF('BASE PLANIFICACIÓN'!$B:$B,'CURVA DE INVERSIÓN'!$B18,'BASE PLANIFICACIÓN'!CM:CM)</f>
        <v>0</v>
      </c>
      <c r="AT18" s="2">
        <f>SUMIF('BASE PLANIFICACIÓN'!$B:$B,'CURVA DE INVERSIÓN'!$B18,'BASE PLANIFICACIÓN'!CN:CN)</f>
        <v>0</v>
      </c>
      <c r="AU18" s="2">
        <f>SUMIF('BASE PLANIFICACIÓN'!$B:$B,'CURVA DE INVERSIÓN'!$B18,'BASE PLANIFICACIÓN'!CP:CP)</f>
        <v>0</v>
      </c>
      <c r="AV18" s="2">
        <f>SUMIF('BASE PLANIFICACIÓN'!$B:$B,'CURVA DE INVERSIÓN'!$B18,'BASE PLANIFICACIÓN'!CQ:CQ)</f>
        <v>0</v>
      </c>
      <c r="AW18" s="2">
        <f>SUMIF('BASE PLANIFICACIÓN'!$B:$B,'CURVA DE INVERSIÓN'!$B18,'BASE PLANIFICACIÓN'!CS:CS)</f>
        <v>0</v>
      </c>
      <c r="AX18" s="2">
        <f>SUMIF('BASE PLANIFICACIÓN'!$B:$B,'CURVA DE INVERSIÓN'!$B18,'BASE PLANIFICACIÓN'!CT:CT)</f>
        <v>0</v>
      </c>
      <c r="AY18" s="2">
        <f>SUMIF('BASE PLANIFICACIÓN'!$B:$B,'CURVA DE INVERSIÓN'!$B18,'BASE PLANIFICACIÓN'!CV:CV)</f>
        <v>0</v>
      </c>
      <c r="AZ18" s="2">
        <f>SUMIF('BASE PLANIFICACIÓN'!$B:$B,'CURVA DE INVERSIÓN'!$B18,'BASE PLANIFICACIÓN'!CW:CW)</f>
        <v>0</v>
      </c>
      <c r="BA18" s="2">
        <f>SUMIF('BASE PLANIFICACIÓN'!$B:$B,'CURVA DE INVERSIÓN'!$B18,'BASE PLANIFICACIÓN'!CY:CY)</f>
        <v>0</v>
      </c>
      <c r="BB18" s="2">
        <f>SUMIF('BASE PLANIFICACIÓN'!$B:$B,'CURVA DE INVERSIÓN'!$B18,'BASE PLANIFICACIÓN'!CZ:CZ)</f>
        <v>0</v>
      </c>
      <c r="BC18" s="2">
        <f>SUMIF('BASE PLANIFICACIÓN'!$B:$B,'CURVA DE INVERSIÓN'!$B18,'BASE PLANIFICACIÓN'!DB:DB)</f>
        <v>0</v>
      </c>
      <c r="BD18" s="2">
        <f>SUMIF('BASE PLANIFICACIÓN'!$B:$B,'CURVA DE INVERSIÓN'!$B18,'BASE PLANIFICACIÓN'!DC:DC)</f>
        <v>0</v>
      </c>
      <c r="BE18" s="2">
        <f>SUMIF('BASE PLANIFICACIÓN'!$B:$B,'CURVA DE INVERSIÓN'!$B18,'BASE PLANIFICACIÓN'!DE:DE)</f>
        <v>0</v>
      </c>
      <c r="BF18" s="2">
        <f>SUMIF('BASE PLANIFICACIÓN'!$B:$B,'CURVA DE INVERSIÓN'!$B18,'BASE PLANIFICACIÓN'!DF:DF)</f>
        <v>0</v>
      </c>
      <c r="BG18" s="2">
        <f>SUMIF('BASE PLANIFICACIÓN'!$B:$B,'CURVA DE INVERSIÓN'!$B18,'BASE PLANIFICACIÓN'!DH:DH)</f>
        <v>0</v>
      </c>
      <c r="BH18" s="2">
        <f>SUMIF('BASE PLANIFICACIÓN'!$B:$B,'CURVA DE INVERSIÓN'!$B18,'BASE PLANIFICACIÓN'!DI:DI)</f>
        <v>0</v>
      </c>
      <c r="BI18" s="2">
        <f>SUMIF('BASE PLANIFICACIÓN'!$B:$B,'CURVA DE INVERSIÓN'!$B18,'BASE PLANIFICACIÓN'!DK:DK)</f>
        <v>0</v>
      </c>
      <c r="BJ18" s="2">
        <f>SUMIF('BASE PLANIFICACIÓN'!$B:$B,'CURVA DE INVERSIÓN'!$B18,'BASE PLANIFICACIÓN'!DL:DL)</f>
        <v>0</v>
      </c>
      <c r="BK18" s="2">
        <f>SUMIF('BASE PLANIFICACIÓN'!$B:$B,'CURVA DE INVERSIÓN'!$B18,'BASE PLANIFICACIÓN'!DN:DN)</f>
        <v>0</v>
      </c>
      <c r="BL18" s="2">
        <f>SUMIF('BASE PLANIFICACIÓN'!$B:$B,'CURVA DE INVERSIÓN'!$B18,'BASE PLANIFICACIÓN'!DO:DO)</f>
        <v>0</v>
      </c>
      <c r="BM18" s="2">
        <f>SUMIF('BASE PLANIFICACIÓN'!$B:$B,'CURVA DE INVERSIÓN'!$B18,'BASE PLANIFICACIÓN'!DQ:DQ)</f>
        <v>0</v>
      </c>
      <c r="BN18" s="2">
        <f>SUMIF('BASE PLANIFICACIÓN'!$B:$B,'CURVA DE INVERSIÓN'!$B18,'BASE PLANIFICACIÓN'!DR:DR)</f>
        <v>0</v>
      </c>
      <c r="BO18" s="2">
        <f>SUMIF('BASE PLANIFICACIÓN'!$B:$B,'CURVA DE INVERSIÓN'!$B18,'BASE PLANIFICACIÓN'!DT:DT)</f>
        <v>0</v>
      </c>
      <c r="BP18" s="2">
        <f>SUMIF('BASE PLANIFICACIÓN'!$B:$B,'CURVA DE INVERSIÓN'!$B18,'BASE PLANIFICACIÓN'!DU:DU)</f>
        <v>0</v>
      </c>
    </row>
    <row r="19" spans="1:68" ht="30" customHeight="1" x14ac:dyDescent="0.25">
      <c r="A19" s="8">
        <v>13</v>
      </c>
      <c r="B19" s="6" t="s">
        <v>16</v>
      </c>
      <c r="C19" s="2">
        <f>SUMIF('BASE PLANIFICACIÓN'!$B:$B,'CURVA DE INVERSIÓN'!$B19,'BASE PLANIFICACIÓN'!AB:AB)</f>
        <v>0</v>
      </c>
      <c r="D19" s="2">
        <f>SUMIF('BASE PLANIFICACIÓN'!$B:$B,'CURVA DE INVERSIÓN'!$B19,'BASE PLANIFICACIÓN'!AC:AC)</f>
        <v>0</v>
      </c>
      <c r="E19" s="2">
        <f>SUMIF('BASE PLANIFICACIÓN'!$B:$B,'CURVA DE INVERSIÓN'!$B19,'BASE PLANIFICACIÓN'!AE:AE)</f>
        <v>0</v>
      </c>
      <c r="F19" s="2">
        <f>SUMIF('BASE PLANIFICACIÓN'!$B:$B,'CURVA DE INVERSIÓN'!$B19,'BASE PLANIFICACIÓN'!AF:AF)</f>
        <v>0</v>
      </c>
      <c r="G19" s="2">
        <f>SUMIF('BASE PLANIFICACIÓN'!$B:$B,'CURVA DE INVERSIÓN'!$B19,'BASE PLANIFICACIÓN'!AH:AH)</f>
        <v>0</v>
      </c>
      <c r="H19" s="2">
        <f>SUMIF('BASE PLANIFICACIÓN'!$B:$B,'CURVA DE INVERSIÓN'!$B19,'BASE PLANIFICACIÓN'!AI:AI)</f>
        <v>0</v>
      </c>
      <c r="I19" s="2">
        <f>SUMIF('BASE PLANIFICACIÓN'!$B:$B,'CURVA DE INVERSIÓN'!$B19,'BASE PLANIFICACIÓN'!AK:AK)</f>
        <v>0</v>
      </c>
      <c r="J19" s="2">
        <f>SUMIF('BASE PLANIFICACIÓN'!$B:$B,'CURVA DE INVERSIÓN'!$B19,'BASE PLANIFICACIÓN'!AL:AL)</f>
        <v>0</v>
      </c>
      <c r="K19" s="2">
        <f>SUMIF('BASE PLANIFICACIÓN'!$B:$B,'CURVA DE INVERSIÓN'!$B19,'BASE PLANIFICACIÓN'!AN:AN)</f>
        <v>0</v>
      </c>
      <c r="L19" s="2">
        <f>SUMIF('BASE PLANIFICACIÓN'!$B:$B,'CURVA DE INVERSIÓN'!$B19,'BASE PLANIFICACIÓN'!AO:AO)</f>
        <v>0</v>
      </c>
      <c r="M19" s="2">
        <f>SUMIF('BASE PLANIFICACIÓN'!$B:$B,'CURVA DE INVERSIÓN'!$B19,'BASE PLANIFICACIÓN'!AQ:AQ)</f>
        <v>0</v>
      </c>
      <c r="N19" s="2">
        <f>SUMIF('BASE PLANIFICACIÓN'!$B:$B,'CURVA DE INVERSIÓN'!$B19,'BASE PLANIFICACIÓN'!AR:AR)</f>
        <v>0</v>
      </c>
      <c r="O19" s="2">
        <f>SUMIF('BASE PLANIFICACIÓN'!$B:$B,'CURVA DE INVERSIÓN'!$B19,'BASE PLANIFICACIÓN'!AT:AT)</f>
        <v>0</v>
      </c>
      <c r="P19" s="2">
        <f>SUMIF('BASE PLANIFICACIÓN'!$B:$B,'CURVA DE INVERSIÓN'!$B19,'BASE PLANIFICACIÓN'!AU:AU)</f>
        <v>0</v>
      </c>
      <c r="Q19" s="2">
        <f>SUMIF('BASE PLANIFICACIÓN'!$B:$B,'CURVA DE INVERSIÓN'!$B19,'BASE PLANIFICACIÓN'!AW:AW)</f>
        <v>0</v>
      </c>
      <c r="R19" s="2">
        <f>SUMIF('BASE PLANIFICACIÓN'!$B:$B,'CURVA DE INVERSIÓN'!$B19,'BASE PLANIFICACIÓN'!AX:AX)</f>
        <v>0</v>
      </c>
      <c r="S19" s="2">
        <f>SUMIF('BASE PLANIFICACIÓN'!$B:$B,'CURVA DE INVERSIÓN'!$B19,'BASE PLANIFICACIÓN'!AZ:AZ)</f>
        <v>253097.62652173912</v>
      </c>
      <c r="T19" s="2">
        <f>SUMIF('BASE PLANIFICACIÓN'!$B:$B,'CURVA DE INVERSIÓN'!$B19,'BASE PLANIFICACIÓN'!BA:BA)</f>
        <v>128330.66967391304</v>
      </c>
      <c r="U19" s="2">
        <f>SUMIF('BASE PLANIFICACIÓN'!$B:$B,'CURVA DE INVERSIÓN'!$B19,'BASE PLANIFICACIÓN'!BC:BC)</f>
        <v>244933.18695652173</v>
      </c>
      <c r="V19" s="2">
        <f>SUMIF('BASE PLANIFICACIÓN'!$B:$B,'CURVA DE INVERSIÓN'!$B19,'BASE PLANIFICACIÓN'!BD:BD)</f>
        <v>124190.97065217391</v>
      </c>
      <c r="W19" s="2">
        <f>SUMIF('BASE PLANIFICACIÓN'!$B:$B,'CURVA DE INVERSIÓN'!$B19,'BASE PLANIFICACIÓN'!BF:BF)</f>
        <v>253097.62652173912</v>
      </c>
      <c r="X19" s="2">
        <f>SUMIF('BASE PLANIFICACIÓN'!$B:$B,'CURVA DE INVERSIÓN'!$B19,'BASE PLANIFICACIÓN'!BG:BG)</f>
        <v>128330.66967391304</v>
      </c>
      <c r="Y19" s="2">
        <f>SUMIF('BASE PLANIFICACIÓN'!$B:$B,'CURVA DE INVERSIÓN'!$B19,'BASE PLANIFICACIÓN'!BI:BI)</f>
        <v>0</v>
      </c>
      <c r="Z19" s="2">
        <f>SUMIF('BASE PLANIFICACIÓN'!$B:$B,'CURVA DE INVERSIÓN'!$B19,'BASE PLANIFICACIÓN'!BJ:BJ)</f>
        <v>0</v>
      </c>
      <c r="AA19" s="2">
        <f>SUMIF('BASE PLANIFICACIÓN'!$B:$B,'CURVA DE INVERSIÓN'!$B19,'BASE PLANIFICACIÓN'!BL:BL)</f>
        <v>0</v>
      </c>
      <c r="AB19" s="2">
        <f>SUMIF('BASE PLANIFICACIÓN'!$B:$B,'CURVA DE INVERSIÓN'!$B19,'BASE PLANIFICACIÓN'!BM:BM)</f>
        <v>0</v>
      </c>
      <c r="AC19" s="2">
        <f>SUMIF('BASE PLANIFICACIÓN'!$B:$B,'CURVA DE INVERSIÓN'!$B19,'BASE PLANIFICACIÓN'!BO:BO)</f>
        <v>0</v>
      </c>
      <c r="AD19" s="2">
        <f>SUMIF('BASE PLANIFICACIÓN'!$B:$B,'CURVA DE INVERSIÓN'!$B19,'BASE PLANIFICACIÓN'!BP:BP)</f>
        <v>0</v>
      </c>
      <c r="AE19" s="2">
        <f>SUMIF('BASE PLANIFICACIÓN'!$B:$B,'CURVA DE INVERSIÓN'!$B19,'BASE PLANIFICACIÓN'!BR:BR)</f>
        <v>0</v>
      </c>
      <c r="AF19" s="2">
        <f>SUMIF('BASE PLANIFICACIÓN'!$B:$B,'CURVA DE INVERSIÓN'!$B19,'BASE PLANIFICACIÓN'!BS:BS)</f>
        <v>0</v>
      </c>
      <c r="AG19" s="2">
        <f>SUMIF('BASE PLANIFICACIÓN'!$B:$B,'CURVA DE INVERSIÓN'!$B19,'BASE PLANIFICACIÓN'!BU:BU)</f>
        <v>0</v>
      </c>
      <c r="AH19" s="2">
        <f>SUMIF('BASE PLANIFICACIÓN'!$B:$B,'CURVA DE INVERSIÓN'!$B19,'BASE PLANIFICACIÓN'!BV:BV)</f>
        <v>0</v>
      </c>
      <c r="AI19" s="2">
        <f>SUMIF('BASE PLANIFICACIÓN'!$B:$B,'CURVA DE INVERSIÓN'!$B19,'BASE PLANIFICACIÓN'!BX:BX)</f>
        <v>0</v>
      </c>
      <c r="AJ19" s="2">
        <f>SUMIF('BASE PLANIFICACIÓN'!$B:$B,'CURVA DE INVERSIÓN'!$B19,'BASE PLANIFICACIÓN'!BY:BY)</f>
        <v>0</v>
      </c>
      <c r="AK19" s="2">
        <f>SUMIF('BASE PLANIFICACIÓN'!$B:$B,'CURVA DE INVERSIÓN'!$B19,'BASE PLANIFICACIÓN'!CA:CA)</f>
        <v>0</v>
      </c>
      <c r="AL19" s="2">
        <f>SUMIF('BASE PLANIFICACIÓN'!$B:$B,'CURVA DE INVERSIÓN'!$B19,'BASE PLANIFICACIÓN'!CB:CB)</f>
        <v>0</v>
      </c>
      <c r="AM19" s="2">
        <f>SUMIF('BASE PLANIFICACIÓN'!$B:$B,'CURVA DE INVERSIÓN'!$B19,'BASE PLANIFICACIÓN'!CD:CD)</f>
        <v>0</v>
      </c>
      <c r="AN19" s="2">
        <f>SUMIF('BASE PLANIFICACIÓN'!$B:$B,'CURVA DE INVERSIÓN'!$B19,'BASE PLANIFICACIÓN'!CE:CE)</f>
        <v>0</v>
      </c>
      <c r="AO19" s="2">
        <f>SUMIF('BASE PLANIFICACIÓN'!$B:$B,'CURVA DE INVERSIÓN'!$B19,'BASE PLANIFICACIÓN'!CG:CG)</f>
        <v>0</v>
      </c>
      <c r="AP19" s="2">
        <f>SUMIF('BASE PLANIFICACIÓN'!$B:$B,'CURVA DE INVERSIÓN'!$B19,'BASE PLANIFICACIÓN'!CH:CH)</f>
        <v>0</v>
      </c>
      <c r="AQ19" s="2">
        <f>SUMIF('BASE PLANIFICACIÓN'!$B:$B,'CURVA DE INVERSIÓN'!$B19,'BASE PLANIFICACIÓN'!CJ:CJ)</f>
        <v>0</v>
      </c>
      <c r="AR19" s="2">
        <f>SUMIF('BASE PLANIFICACIÓN'!$B:$B,'CURVA DE INVERSIÓN'!$B19,'BASE PLANIFICACIÓN'!CK:CK)</f>
        <v>0</v>
      </c>
      <c r="AS19" s="2">
        <f>SUMIF('BASE PLANIFICACIÓN'!$B:$B,'CURVA DE INVERSIÓN'!$B19,'BASE PLANIFICACIÓN'!CM:CM)</f>
        <v>0</v>
      </c>
      <c r="AT19" s="2">
        <f>SUMIF('BASE PLANIFICACIÓN'!$B:$B,'CURVA DE INVERSIÓN'!$B19,'BASE PLANIFICACIÓN'!CN:CN)</f>
        <v>0</v>
      </c>
      <c r="AU19" s="2">
        <f>SUMIF('BASE PLANIFICACIÓN'!$B:$B,'CURVA DE INVERSIÓN'!$B19,'BASE PLANIFICACIÓN'!CP:CP)</f>
        <v>0</v>
      </c>
      <c r="AV19" s="2">
        <f>SUMIF('BASE PLANIFICACIÓN'!$B:$B,'CURVA DE INVERSIÓN'!$B19,'BASE PLANIFICACIÓN'!CQ:CQ)</f>
        <v>0</v>
      </c>
      <c r="AW19" s="2">
        <f>SUMIF('BASE PLANIFICACIÓN'!$B:$B,'CURVA DE INVERSIÓN'!$B19,'BASE PLANIFICACIÓN'!CS:CS)</f>
        <v>0</v>
      </c>
      <c r="AX19" s="2">
        <f>SUMIF('BASE PLANIFICACIÓN'!$B:$B,'CURVA DE INVERSIÓN'!$B19,'BASE PLANIFICACIÓN'!CT:CT)</f>
        <v>0</v>
      </c>
      <c r="AY19" s="2">
        <f>SUMIF('BASE PLANIFICACIÓN'!$B:$B,'CURVA DE INVERSIÓN'!$B19,'BASE PLANIFICACIÓN'!CV:CV)</f>
        <v>0</v>
      </c>
      <c r="AZ19" s="2">
        <f>SUMIF('BASE PLANIFICACIÓN'!$B:$B,'CURVA DE INVERSIÓN'!$B19,'BASE PLANIFICACIÓN'!CW:CW)</f>
        <v>0</v>
      </c>
      <c r="BA19" s="2">
        <f>SUMIF('BASE PLANIFICACIÓN'!$B:$B,'CURVA DE INVERSIÓN'!$B19,'BASE PLANIFICACIÓN'!CY:CY)</f>
        <v>0</v>
      </c>
      <c r="BB19" s="2">
        <f>SUMIF('BASE PLANIFICACIÓN'!$B:$B,'CURVA DE INVERSIÓN'!$B19,'BASE PLANIFICACIÓN'!CZ:CZ)</f>
        <v>0</v>
      </c>
      <c r="BC19" s="2">
        <f>SUMIF('BASE PLANIFICACIÓN'!$B:$B,'CURVA DE INVERSIÓN'!$B19,'BASE PLANIFICACIÓN'!DB:DB)</f>
        <v>0</v>
      </c>
      <c r="BD19" s="2">
        <f>SUMIF('BASE PLANIFICACIÓN'!$B:$B,'CURVA DE INVERSIÓN'!$B19,'BASE PLANIFICACIÓN'!DC:DC)</f>
        <v>0</v>
      </c>
      <c r="BE19" s="2">
        <f>SUMIF('BASE PLANIFICACIÓN'!$B:$B,'CURVA DE INVERSIÓN'!$B19,'BASE PLANIFICACIÓN'!DE:DE)</f>
        <v>0</v>
      </c>
      <c r="BF19" s="2">
        <f>SUMIF('BASE PLANIFICACIÓN'!$B:$B,'CURVA DE INVERSIÓN'!$B19,'BASE PLANIFICACIÓN'!DF:DF)</f>
        <v>0</v>
      </c>
      <c r="BG19" s="2">
        <f>SUMIF('BASE PLANIFICACIÓN'!$B:$B,'CURVA DE INVERSIÓN'!$B19,'BASE PLANIFICACIÓN'!DH:DH)</f>
        <v>0</v>
      </c>
      <c r="BH19" s="2">
        <f>SUMIF('BASE PLANIFICACIÓN'!$B:$B,'CURVA DE INVERSIÓN'!$B19,'BASE PLANIFICACIÓN'!DI:DI)</f>
        <v>0</v>
      </c>
      <c r="BI19" s="2">
        <f>SUMIF('BASE PLANIFICACIÓN'!$B:$B,'CURVA DE INVERSIÓN'!$B19,'BASE PLANIFICACIÓN'!DK:DK)</f>
        <v>0</v>
      </c>
      <c r="BJ19" s="2">
        <f>SUMIF('BASE PLANIFICACIÓN'!$B:$B,'CURVA DE INVERSIÓN'!$B19,'BASE PLANIFICACIÓN'!DL:DL)</f>
        <v>0</v>
      </c>
      <c r="BK19" s="2">
        <f>SUMIF('BASE PLANIFICACIÓN'!$B:$B,'CURVA DE INVERSIÓN'!$B19,'BASE PLANIFICACIÓN'!DN:DN)</f>
        <v>0</v>
      </c>
      <c r="BL19" s="2">
        <f>SUMIF('BASE PLANIFICACIÓN'!$B:$B,'CURVA DE INVERSIÓN'!$B19,'BASE PLANIFICACIÓN'!DO:DO)</f>
        <v>0</v>
      </c>
      <c r="BM19" s="2">
        <f>SUMIF('BASE PLANIFICACIÓN'!$B:$B,'CURVA DE INVERSIÓN'!$B19,'BASE PLANIFICACIÓN'!DQ:DQ)</f>
        <v>0</v>
      </c>
      <c r="BN19" s="2">
        <f>SUMIF('BASE PLANIFICACIÓN'!$B:$B,'CURVA DE INVERSIÓN'!$B19,'BASE PLANIFICACIÓN'!DR:DR)</f>
        <v>0</v>
      </c>
      <c r="BO19" s="2">
        <f>SUMIF('BASE PLANIFICACIÓN'!$B:$B,'CURVA DE INVERSIÓN'!$B19,'BASE PLANIFICACIÓN'!DT:DT)</f>
        <v>0</v>
      </c>
      <c r="BP19" s="2">
        <f>SUMIF('BASE PLANIFICACIÓN'!$B:$B,'CURVA DE INVERSIÓN'!$B19,'BASE PLANIFICACIÓN'!DU:DU)</f>
        <v>0</v>
      </c>
    </row>
    <row r="20" spans="1:68" ht="30" customHeight="1" x14ac:dyDescent="0.25">
      <c r="A20" s="8">
        <v>14</v>
      </c>
      <c r="B20" s="6" t="s">
        <v>17</v>
      </c>
      <c r="C20" s="2">
        <f>SUMIF('BASE PLANIFICACIÓN'!$B:$B,'CURVA DE INVERSIÓN'!$B20,'BASE PLANIFICACIÓN'!AB:AB)</f>
        <v>0</v>
      </c>
      <c r="D20" s="2">
        <f>SUMIF('BASE PLANIFICACIÓN'!$B:$B,'CURVA DE INVERSIÓN'!$B20,'BASE PLANIFICACIÓN'!AC:AC)</f>
        <v>0</v>
      </c>
      <c r="E20" s="2">
        <f>SUMIF('BASE PLANIFICACIÓN'!$B:$B,'CURVA DE INVERSIÓN'!$B20,'BASE PLANIFICACIÓN'!AE:AE)</f>
        <v>0</v>
      </c>
      <c r="F20" s="2">
        <f>SUMIF('BASE PLANIFICACIÓN'!$B:$B,'CURVA DE INVERSIÓN'!$B20,'BASE PLANIFICACIÓN'!AF:AF)</f>
        <v>0</v>
      </c>
      <c r="G20" s="2">
        <f>SUMIF('BASE PLANIFICACIÓN'!$B:$B,'CURVA DE INVERSIÓN'!$B20,'BASE PLANIFICACIÓN'!AH:AH)</f>
        <v>0</v>
      </c>
      <c r="H20" s="2">
        <f>SUMIF('BASE PLANIFICACIÓN'!$B:$B,'CURVA DE INVERSIÓN'!$B20,'BASE PLANIFICACIÓN'!AI:AI)</f>
        <v>0</v>
      </c>
      <c r="I20" s="2">
        <f>SUMIF('BASE PLANIFICACIÓN'!$B:$B,'CURVA DE INVERSIÓN'!$B20,'BASE PLANIFICACIÓN'!AK:AK)</f>
        <v>0</v>
      </c>
      <c r="J20" s="2">
        <f>SUMIF('BASE PLANIFICACIÓN'!$B:$B,'CURVA DE INVERSIÓN'!$B20,'BASE PLANIFICACIÓN'!AL:AL)</f>
        <v>0</v>
      </c>
      <c r="K20" s="2">
        <f>SUMIF('BASE PLANIFICACIÓN'!$B:$B,'CURVA DE INVERSIÓN'!$B20,'BASE PLANIFICACIÓN'!AN:AN)</f>
        <v>0</v>
      </c>
      <c r="L20" s="2">
        <f>SUMIF('BASE PLANIFICACIÓN'!$B:$B,'CURVA DE INVERSIÓN'!$B20,'BASE PLANIFICACIÓN'!AO:AO)</f>
        <v>0</v>
      </c>
      <c r="M20" s="2">
        <f>SUMIF('BASE PLANIFICACIÓN'!$B:$B,'CURVA DE INVERSIÓN'!$B20,'BASE PLANIFICACIÓN'!AQ:AQ)</f>
        <v>0</v>
      </c>
      <c r="N20" s="2">
        <f>SUMIF('BASE PLANIFICACIÓN'!$B:$B,'CURVA DE INVERSIÓN'!$B20,'BASE PLANIFICACIÓN'!AR:AR)</f>
        <v>0</v>
      </c>
      <c r="O20" s="2">
        <f>SUMIF('BASE PLANIFICACIÓN'!$B:$B,'CURVA DE INVERSIÓN'!$B20,'BASE PLANIFICACIÓN'!AT:AT)</f>
        <v>0</v>
      </c>
      <c r="P20" s="2">
        <f>SUMIF('BASE PLANIFICACIÓN'!$B:$B,'CURVA DE INVERSIÓN'!$B20,'BASE PLANIFICACIÓN'!AU:AU)</f>
        <v>0</v>
      </c>
      <c r="Q20" s="2">
        <f>SUMIF('BASE PLANIFICACIÓN'!$B:$B,'CURVA DE INVERSIÓN'!$B20,'BASE PLANIFICACIÓN'!AW:AW)</f>
        <v>0</v>
      </c>
      <c r="R20" s="2">
        <f>SUMIF('BASE PLANIFICACIÓN'!$B:$B,'CURVA DE INVERSIÓN'!$B20,'BASE PLANIFICACIÓN'!AX:AX)</f>
        <v>0</v>
      </c>
      <c r="S20" s="2">
        <f>SUMIF('BASE PLANIFICACIÓN'!$B:$B,'CURVA DE INVERSIÓN'!$B20,'BASE PLANIFICACIÓN'!AZ:AZ)</f>
        <v>431135.10717948718</v>
      </c>
      <c r="T20" s="2">
        <f>SUMIF('BASE PLANIFICACIÓN'!$B:$B,'CURVA DE INVERSIÓN'!$B20,'BASE PLANIFICACIÓN'!BA:BA)</f>
        <v>169573.39012820512</v>
      </c>
      <c r="U20" s="2">
        <f>SUMIF('BASE PLANIFICACIÓN'!$B:$B,'CURVA DE INVERSIÓN'!$B20,'BASE PLANIFICACIÓN'!BC:BC)</f>
        <v>417227.5230769231</v>
      </c>
      <c r="V20" s="2">
        <f>SUMIF('BASE PLANIFICACIÓN'!$B:$B,'CURVA DE INVERSIÓN'!$B20,'BASE PLANIFICACIÓN'!BD:BD)</f>
        <v>164103.2807692308</v>
      </c>
      <c r="W20" s="2">
        <f>SUMIF('BASE PLANIFICACIÓN'!$B:$B,'CURVA DE INVERSIÓN'!$B20,'BASE PLANIFICACIÓN'!BF:BF)</f>
        <v>236428.92974358975</v>
      </c>
      <c r="X20" s="2">
        <f>SUMIF('BASE PLANIFICACIÓN'!$B:$B,'CURVA DE INVERSIÓN'!$B20,'BASE PLANIFICACIÓN'!BG:BG)</f>
        <v>92991.859102564107</v>
      </c>
      <c r="Y20" s="2">
        <f>SUMIF('BASE PLANIFICACIÓN'!$B:$B,'CURVA DE INVERSIÓN'!$B20,'BASE PLANIFICACIÓN'!BI:BI)</f>
        <v>0</v>
      </c>
      <c r="Z20" s="2">
        <f>SUMIF('BASE PLANIFICACIÓN'!$B:$B,'CURVA DE INVERSIÓN'!$B20,'BASE PLANIFICACIÓN'!BJ:BJ)</f>
        <v>0</v>
      </c>
      <c r="AA20" s="2">
        <f>SUMIF('BASE PLANIFICACIÓN'!$B:$B,'CURVA DE INVERSIÓN'!$B20,'BASE PLANIFICACIÓN'!BL:BL)</f>
        <v>0</v>
      </c>
      <c r="AB20" s="2">
        <f>SUMIF('BASE PLANIFICACIÓN'!$B:$B,'CURVA DE INVERSIÓN'!$B20,'BASE PLANIFICACIÓN'!BM:BM)</f>
        <v>0</v>
      </c>
      <c r="AC20" s="2">
        <f>SUMIF('BASE PLANIFICACIÓN'!$B:$B,'CURVA DE INVERSIÓN'!$B20,'BASE PLANIFICACIÓN'!BO:BO)</f>
        <v>0</v>
      </c>
      <c r="AD20" s="2">
        <f>SUMIF('BASE PLANIFICACIÓN'!$B:$B,'CURVA DE INVERSIÓN'!$B20,'BASE PLANIFICACIÓN'!BP:BP)</f>
        <v>0</v>
      </c>
      <c r="AE20" s="2">
        <f>SUMIF('BASE PLANIFICACIÓN'!$B:$B,'CURVA DE INVERSIÓN'!$B20,'BASE PLANIFICACIÓN'!BR:BR)</f>
        <v>0</v>
      </c>
      <c r="AF20" s="2">
        <f>SUMIF('BASE PLANIFICACIÓN'!$B:$B,'CURVA DE INVERSIÓN'!$B20,'BASE PLANIFICACIÓN'!BS:BS)</f>
        <v>0</v>
      </c>
      <c r="AG20" s="2">
        <f>SUMIF('BASE PLANIFICACIÓN'!$B:$B,'CURVA DE INVERSIÓN'!$B20,'BASE PLANIFICACIÓN'!BU:BU)</f>
        <v>0</v>
      </c>
      <c r="AH20" s="2">
        <f>SUMIF('BASE PLANIFICACIÓN'!$B:$B,'CURVA DE INVERSIÓN'!$B20,'BASE PLANIFICACIÓN'!BV:BV)</f>
        <v>0</v>
      </c>
      <c r="AI20" s="2">
        <f>SUMIF('BASE PLANIFICACIÓN'!$B:$B,'CURVA DE INVERSIÓN'!$B20,'BASE PLANIFICACIÓN'!BX:BX)</f>
        <v>0</v>
      </c>
      <c r="AJ20" s="2">
        <f>SUMIF('BASE PLANIFICACIÓN'!$B:$B,'CURVA DE INVERSIÓN'!$B20,'BASE PLANIFICACIÓN'!BY:BY)</f>
        <v>0</v>
      </c>
      <c r="AK20" s="2">
        <f>SUMIF('BASE PLANIFICACIÓN'!$B:$B,'CURVA DE INVERSIÓN'!$B20,'BASE PLANIFICACIÓN'!CA:CA)</f>
        <v>0</v>
      </c>
      <c r="AL20" s="2">
        <f>SUMIF('BASE PLANIFICACIÓN'!$B:$B,'CURVA DE INVERSIÓN'!$B20,'BASE PLANIFICACIÓN'!CB:CB)</f>
        <v>0</v>
      </c>
      <c r="AM20" s="2">
        <f>SUMIF('BASE PLANIFICACIÓN'!$B:$B,'CURVA DE INVERSIÓN'!$B20,'BASE PLANIFICACIÓN'!CD:CD)</f>
        <v>0</v>
      </c>
      <c r="AN20" s="2">
        <f>SUMIF('BASE PLANIFICACIÓN'!$B:$B,'CURVA DE INVERSIÓN'!$B20,'BASE PLANIFICACIÓN'!CE:CE)</f>
        <v>0</v>
      </c>
      <c r="AO20" s="2">
        <f>SUMIF('BASE PLANIFICACIÓN'!$B:$B,'CURVA DE INVERSIÓN'!$B20,'BASE PLANIFICACIÓN'!CG:CG)</f>
        <v>0</v>
      </c>
      <c r="AP20" s="2">
        <f>SUMIF('BASE PLANIFICACIÓN'!$B:$B,'CURVA DE INVERSIÓN'!$B20,'BASE PLANIFICACIÓN'!CH:CH)</f>
        <v>0</v>
      </c>
      <c r="AQ20" s="2">
        <f>SUMIF('BASE PLANIFICACIÓN'!$B:$B,'CURVA DE INVERSIÓN'!$B20,'BASE PLANIFICACIÓN'!CJ:CJ)</f>
        <v>0</v>
      </c>
      <c r="AR20" s="2">
        <f>SUMIF('BASE PLANIFICACIÓN'!$B:$B,'CURVA DE INVERSIÓN'!$B20,'BASE PLANIFICACIÓN'!CK:CK)</f>
        <v>0</v>
      </c>
      <c r="AS20" s="2">
        <f>SUMIF('BASE PLANIFICACIÓN'!$B:$B,'CURVA DE INVERSIÓN'!$B20,'BASE PLANIFICACIÓN'!CM:CM)</f>
        <v>0</v>
      </c>
      <c r="AT20" s="2">
        <f>SUMIF('BASE PLANIFICACIÓN'!$B:$B,'CURVA DE INVERSIÓN'!$B20,'BASE PLANIFICACIÓN'!CN:CN)</f>
        <v>0</v>
      </c>
      <c r="AU20" s="2">
        <f>SUMIF('BASE PLANIFICACIÓN'!$B:$B,'CURVA DE INVERSIÓN'!$B20,'BASE PLANIFICACIÓN'!CP:CP)</f>
        <v>0</v>
      </c>
      <c r="AV20" s="2">
        <f>SUMIF('BASE PLANIFICACIÓN'!$B:$B,'CURVA DE INVERSIÓN'!$B20,'BASE PLANIFICACIÓN'!CQ:CQ)</f>
        <v>0</v>
      </c>
      <c r="AW20" s="2">
        <f>SUMIF('BASE PLANIFICACIÓN'!$B:$B,'CURVA DE INVERSIÓN'!$B20,'BASE PLANIFICACIÓN'!CS:CS)</f>
        <v>0</v>
      </c>
      <c r="AX20" s="2">
        <f>SUMIF('BASE PLANIFICACIÓN'!$B:$B,'CURVA DE INVERSIÓN'!$B20,'BASE PLANIFICACIÓN'!CT:CT)</f>
        <v>0</v>
      </c>
      <c r="AY20" s="2">
        <f>SUMIF('BASE PLANIFICACIÓN'!$B:$B,'CURVA DE INVERSIÓN'!$B20,'BASE PLANIFICACIÓN'!CV:CV)</f>
        <v>0</v>
      </c>
      <c r="AZ20" s="2">
        <f>SUMIF('BASE PLANIFICACIÓN'!$B:$B,'CURVA DE INVERSIÓN'!$B20,'BASE PLANIFICACIÓN'!CW:CW)</f>
        <v>0</v>
      </c>
      <c r="BA20" s="2">
        <f>SUMIF('BASE PLANIFICACIÓN'!$B:$B,'CURVA DE INVERSIÓN'!$B20,'BASE PLANIFICACIÓN'!CY:CY)</f>
        <v>0</v>
      </c>
      <c r="BB20" s="2">
        <f>SUMIF('BASE PLANIFICACIÓN'!$B:$B,'CURVA DE INVERSIÓN'!$B20,'BASE PLANIFICACIÓN'!CZ:CZ)</f>
        <v>0</v>
      </c>
      <c r="BC20" s="2">
        <f>SUMIF('BASE PLANIFICACIÓN'!$B:$B,'CURVA DE INVERSIÓN'!$B20,'BASE PLANIFICACIÓN'!DB:DB)</f>
        <v>0</v>
      </c>
      <c r="BD20" s="2">
        <f>SUMIF('BASE PLANIFICACIÓN'!$B:$B,'CURVA DE INVERSIÓN'!$B20,'BASE PLANIFICACIÓN'!DC:DC)</f>
        <v>0</v>
      </c>
      <c r="BE20" s="2">
        <f>SUMIF('BASE PLANIFICACIÓN'!$B:$B,'CURVA DE INVERSIÓN'!$B20,'BASE PLANIFICACIÓN'!DE:DE)</f>
        <v>0</v>
      </c>
      <c r="BF20" s="2">
        <f>SUMIF('BASE PLANIFICACIÓN'!$B:$B,'CURVA DE INVERSIÓN'!$B20,'BASE PLANIFICACIÓN'!DF:DF)</f>
        <v>0</v>
      </c>
      <c r="BG20" s="2">
        <f>SUMIF('BASE PLANIFICACIÓN'!$B:$B,'CURVA DE INVERSIÓN'!$B20,'BASE PLANIFICACIÓN'!DH:DH)</f>
        <v>0</v>
      </c>
      <c r="BH20" s="2">
        <f>SUMIF('BASE PLANIFICACIÓN'!$B:$B,'CURVA DE INVERSIÓN'!$B20,'BASE PLANIFICACIÓN'!DI:DI)</f>
        <v>0</v>
      </c>
      <c r="BI20" s="2">
        <f>SUMIF('BASE PLANIFICACIÓN'!$B:$B,'CURVA DE INVERSIÓN'!$B20,'BASE PLANIFICACIÓN'!DK:DK)</f>
        <v>0</v>
      </c>
      <c r="BJ20" s="2">
        <f>SUMIF('BASE PLANIFICACIÓN'!$B:$B,'CURVA DE INVERSIÓN'!$B20,'BASE PLANIFICACIÓN'!DL:DL)</f>
        <v>0</v>
      </c>
      <c r="BK20" s="2">
        <f>SUMIF('BASE PLANIFICACIÓN'!$B:$B,'CURVA DE INVERSIÓN'!$B20,'BASE PLANIFICACIÓN'!DN:DN)</f>
        <v>0</v>
      </c>
      <c r="BL20" s="2">
        <f>SUMIF('BASE PLANIFICACIÓN'!$B:$B,'CURVA DE INVERSIÓN'!$B20,'BASE PLANIFICACIÓN'!DO:DO)</f>
        <v>0</v>
      </c>
      <c r="BM20" s="2">
        <f>SUMIF('BASE PLANIFICACIÓN'!$B:$B,'CURVA DE INVERSIÓN'!$B20,'BASE PLANIFICACIÓN'!DQ:DQ)</f>
        <v>0</v>
      </c>
      <c r="BN20" s="2">
        <f>SUMIF('BASE PLANIFICACIÓN'!$B:$B,'CURVA DE INVERSIÓN'!$B20,'BASE PLANIFICACIÓN'!DR:DR)</f>
        <v>0</v>
      </c>
      <c r="BO20" s="2">
        <f>SUMIF('BASE PLANIFICACIÓN'!$B:$B,'CURVA DE INVERSIÓN'!$B20,'BASE PLANIFICACIÓN'!DT:DT)</f>
        <v>0</v>
      </c>
      <c r="BP20" s="2">
        <f>SUMIF('BASE PLANIFICACIÓN'!$B:$B,'CURVA DE INVERSIÓN'!$B20,'BASE PLANIFICACIÓN'!DU:DU)</f>
        <v>0</v>
      </c>
    </row>
    <row r="21" spans="1:68" ht="30" customHeight="1" x14ac:dyDescent="0.25">
      <c r="A21" s="8">
        <v>15</v>
      </c>
      <c r="B21" s="6" t="s">
        <v>18</v>
      </c>
      <c r="C21" s="2">
        <f>SUMIF('BASE PLANIFICACIÓN'!$B:$B,'CURVA DE INVERSIÓN'!$B21,'BASE PLANIFICACIÓN'!AB:AB)</f>
        <v>0</v>
      </c>
      <c r="D21" s="2">
        <f>SUMIF('BASE PLANIFICACIÓN'!$B:$B,'CURVA DE INVERSIÓN'!$B21,'BASE PLANIFICACIÓN'!AC:AC)</f>
        <v>0</v>
      </c>
      <c r="E21" s="2">
        <f>SUMIF('BASE PLANIFICACIÓN'!$B:$B,'CURVA DE INVERSIÓN'!$B21,'BASE PLANIFICACIÓN'!AE:AE)</f>
        <v>0</v>
      </c>
      <c r="F21" s="2">
        <f>SUMIF('BASE PLANIFICACIÓN'!$B:$B,'CURVA DE INVERSIÓN'!$B21,'BASE PLANIFICACIÓN'!AF:AF)</f>
        <v>0</v>
      </c>
      <c r="G21" s="2">
        <f>SUMIF('BASE PLANIFICACIÓN'!$B:$B,'CURVA DE INVERSIÓN'!$B21,'BASE PLANIFICACIÓN'!AH:AH)</f>
        <v>0</v>
      </c>
      <c r="H21" s="2">
        <f>SUMIF('BASE PLANIFICACIÓN'!$B:$B,'CURVA DE INVERSIÓN'!$B21,'BASE PLANIFICACIÓN'!AI:AI)</f>
        <v>0</v>
      </c>
      <c r="I21" s="2">
        <f>SUMIF('BASE PLANIFICACIÓN'!$B:$B,'CURVA DE INVERSIÓN'!$B21,'BASE PLANIFICACIÓN'!AK:AK)</f>
        <v>0</v>
      </c>
      <c r="J21" s="2">
        <f>SUMIF('BASE PLANIFICACIÓN'!$B:$B,'CURVA DE INVERSIÓN'!$B21,'BASE PLANIFICACIÓN'!AL:AL)</f>
        <v>0</v>
      </c>
      <c r="K21" s="2">
        <f>SUMIF('BASE PLANIFICACIÓN'!$B:$B,'CURVA DE INVERSIÓN'!$B21,'BASE PLANIFICACIÓN'!AN:AN)</f>
        <v>0</v>
      </c>
      <c r="L21" s="2">
        <f>SUMIF('BASE PLANIFICACIÓN'!$B:$B,'CURVA DE INVERSIÓN'!$B21,'BASE PLANIFICACIÓN'!AO:AO)</f>
        <v>0</v>
      </c>
      <c r="M21" s="2">
        <f>SUMIF('BASE PLANIFICACIÓN'!$B:$B,'CURVA DE INVERSIÓN'!$B21,'BASE PLANIFICACIÓN'!AQ:AQ)</f>
        <v>0</v>
      </c>
      <c r="N21" s="2">
        <f>SUMIF('BASE PLANIFICACIÓN'!$B:$B,'CURVA DE INVERSIÓN'!$B21,'BASE PLANIFICACIÓN'!AR:AR)</f>
        <v>0</v>
      </c>
      <c r="O21" s="2">
        <f>SUMIF('BASE PLANIFICACIÓN'!$B:$B,'CURVA DE INVERSIÓN'!$B21,'BASE PLANIFICACIÓN'!AT:AT)</f>
        <v>0</v>
      </c>
      <c r="P21" s="2">
        <f>SUMIF('BASE PLANIFICACIÓN'!$B:$B,'CURVA DE INVERSIÓN'!$B21,'BASE PLANIFICACIÓN'!AU:AU)</f>
        <v>0</v>
      </c>
      <c r="Q21" s="2">
        <f>SUMIF('BASE PLANIFICACIÓN'!$B:$B,'CURVA DE INVERSIÓN'!$B21,'BASE PLANIFICACIÓN'!AW:AW)</f>
        <v>0</v>
      </c>
      <c r="R21" s="2">
        <f>SUMIF('BASE PLANIFICACIÓN'!$B:$B,'CURVA DE INVERSIÓN'!$B21,'BASE PLANIFICACIÓN'!AX:AX)</f>
        <v>0</v>
      </c>
      <c r="S21" s="2">
        <f>SUMIF('BASE PLANIFICACIÓN'!$B:$B,'CURVA DE INVERSIÓN'!$B21,'BASE PLANIFICACIÓN'!AZ:AZ)</f>
        <v>710407.19744245522</v>
      </c>
      <c r="T21" s="2">
        <f>SUMIF('BASE PLANIFICACIÓN'!$B:$B,'CURVA DE INVERSIÓN'!$B21,'BASE PLANIFICACIÓN'!BA:BA)</f>
        <v>150760.08999733278</v>
      </c>
      <c r="U21" s="2">
        <f>SUMIF('BASE PLANIFICACIÓN'!$B:$B,'CURVA DE INVERSIÓN'!$B21,'BASE PLANIFICACIÓN'!BC:BC)</f>
        <v>687490.83623463404</v>
      </c>
      <c r="V21" s="2">
        <f>SUMIF('BASE PLANIFICACIÓN'!$B:$B,'CURVA DE INVERSIÓN'!$B21,'BASE PLANIFICACIÓN'!BD:BD)</f>
        <v>145896.86128774137</v>
      </c>
      <c r="W21" s="2">
        <f>SUMIF('BASE PLANIFICACIÓN'!$B:$B,'CURVA DE INVERSIÓN'!$B21,'BASE PLANIFICACIÓN'!BF:BF)</f>
        <v>618741.75261117064</v>
      </c>
      <c r="X21" s="2">
        <f>SUMIF('BASE PLANIFICACIÓN'!$B:$B,'CURVA DE INVERSIÓN'!$B21,'BASE PLANIFICACIÓN'!BG:BG)</f>
        <v>131307.17515896723</v>
      </c>
      <c r="Y21" s="2">
        <f>SUMIF('BASE PLANIFICACIÓN'!$B:$B,'CURVA DE INVERSIÓN'!$B21,'BASE PLANIFICACIÓN'!BI:BI)</f>
        <v>168509.65371173999</v>
      </c>
      <c r="Z21" s="2">
        <f>SUMIF('BASE PLANIFICACIÓN'!$B:$B,'CURVA DE INVERSIÓN'!$B21,'BASE PLANIFICACIÓN'!BJ:BJ)</f>
        <v>428303.7</v>
      </c>
      <c r="AA21" s="2">
        <f>SUMIF('BASE PLANIFICACIÓN'!$B:$B,'CURVA DE INVERSIÓN'!$B21,'BASE PLANIFICACIÓN'!BL:BL)</f>
        <v>0</v>
      </c>
      <c r="AB21" s="2">
        <f>SUMIF('BASE PLANIFICACIÓN'!$B:$B,'CURVA DE INVERSIÓN'!$B21,'BASE PLANIFICACIÓN'!BM:BM)</f>
        <v>0</v>
      </c>
      <c r="AC21" s="2">
        <f>SUMIF('BASE PLANIFICACIÓN'!$B:$B,'CURVA DE INVERSIÓN'!$B21,'BASE PLANIFICACIÓN'!BO:BO)</f>
        <v>0</v>
      </c>
      <c r="AD21" s="2">
        <f>SUMIF('BASE PLANIFICACIÓN'!$B:$B,'CURVA DE INVERSIÓN'!$B21,'BASE PLANIFICACIÓN'!BP:BP)</f>
        <v>0</v>
      </c>
      <c r="AE21" s="2">
        <f>SUMIF('BASE PLANIFICACIÓN'!$B:$B,'CURVA DE INVERSIÓN'!$B21,'BASE PLANIFICACIÓN'!BR:BR)</f>
        <v>0</v>
      </c>
      <c r="AF21" s="2">
        <f>SUMIF('BASE PLANIFICACIÓN'!$B:$B,'CURVA DE INVERSIÓN'!$B21,'BASE PLANIFICACIÓN'!BS:BS)</f>
        <v>0</v>
      </c>
      <c r="AG21" s="2">
        <f>SUMIF('BASE PLANIFICACIÓN'!$B:$B,'CURVA DE INVERSIÓN'!$B21,'BASE PLANIFICACIÓN'!BU:BU)</f>
        <v>0</v>
      </c>
      <c r="AH21" s="2">
        <f>SUMIF('BASE PLANIFICACIÓN'!$B:$B,'CURVA DE INVERSIÓN'!$B21,'BASE PLANIFICACIÓN'!BV:BV)</f>
        <v>0</v>
      </c>
      <c r="AI21" s="2">
        <f>SUMIF('BASE PLANIFICACIÓN'!$B:$B,'CURVA DE INVERSIÓN'!$B21,'BASE PLANIFICACIÓN'!BX:BX)</f>
        <v>0</v>
      </c>
      <c r="AJ21" s="2">
        <f>SUMIF('BASE PLANIFICACIÓN'!$B:$B,'CURVA DE INVERSIÓN'!$B21,'BASE PLANIFICACIÓN'!BY:BY)</f>
        <v>0</v>
      </c>
      <c r="AK21" s="2">
        <f>SUMIF('BASE PLANIFICACIÓN'!$B:$B,'CURVA DE INVERSIÓN'!$B21,'BASE PLANIFICACIÓN'!CA:CA)</f>
        <v>0</v>
      </c>
      <c r="AL21" s="2">
        <f>SUMIF('BASE PLANIFICACIÓN'!$B:$B,'CURVA DE INVERSIÓN'!$B21,'BASE PLANIFICACIÓN'!CB:CB)</f>
        <v>0</v>
      </c>
      <c r="AM21" s="2">
        <f>SUMIF('BASE PLANIFICACIÓN'!$B:$B,'CURVA DE INVERSIÓN'!$B21,'BASE PLANIFICACIÓN'!CD:CD)</f>
        <v>0</v>
      </c>
      <c r="AN21" s="2">
        <f>SUMIF('BASE PLANIFICACIÓN'!$B:$B,'CURVA DE INVERSIÓN'!$B21,'BASE PLANIFICACIÓN'!CE:CE)</f>
        <v>0</v>
      </c>
      <c r="AO21" s="2">
        <f>SUMIF('BASE PLANIFICACIÓN'!$B:$B,'CURVA DE INVERSIÓN'!$B21,'BASE PLANIFICACIÓN'!CG:CG)</f>
        <v>0</v>
      </c>
      <c r="AP21" s="2">
        <f>SUMIF('BASE PLANIFICACIÓN'!$B:$B,'CURVA DE INVERSIÓN'!$B21,'BASE PLANIFICACIÓN'!CH:CH)</f>
        <v>0</v>
      </c>
      <c r="AQ21" s="2">
        <f>SUMIF('BASE PLANIFICACIÓN'!$B:$B,'CURVA DE INVERSIÓN'!$B21,'BASE PLANIFICACIÓN'!CJ:CJ)</f>
        <v>0</v>
      </c>
      <c r="AR21" s="2">
        <f>SUMIF('BASE PLANIFICACIÓN'!$B:$B,'CURVA DE INVERSIÓN'!$B21,'BASE PLANIFICACIÓN'!CK:CK)</f>
        <v>0</v>
      </c>
      <c r="AS21" s="2">
        <f>SUMIF('BASE PLANIFICACIÓN'!$B:$B,'CURVA DE INVERSIÓN'!$B21,'BASE PLANIFICACIÓN'!CM:CM)</f>
        <v>0</v>
      </c>
      <c r="AT21" s="2">
        <f>SUMIF('BASE PLANIFICACIÓN'!$B:$B,'CURVA DE INVERSIÓN'!$B21,'BASE PLANIFICACIÓN'!CN:CN)</f>
        <v>0</v>
      </c>
      <c r="AU21" s="2">
        <f>SUMIF('BASE PLANIFICACIÓN'!$B:$B,'CURVA DE INVERSIÓN'!$B21,'BASE PLANIFICACIÓN'!CP:CP)</f>
        <v>0</v>
      </c>
      <c r="AV21" s="2">
        <f>SUMIF('BASE PLANIFICACIÓN'!$B:$B,'CURVA DE INVERSIÓN'!$B21,'BASE PLANIFICACIÓN'!CQ:CQ)</f>
        <v>0</v>
      </c>
      <c r="AW21" s="2">
        <f>SUMIF('BASE PLANIFICACIÓN'!$B:$B,'CURVA DE INVERSIÓN'!$B21,'BASE PLANIFICACIÓN'!CS:CS)</f>
        <v>0</v>
      </c>
      <c r="AX21" s="2">
        <f>SUMIF('BASE PLANIFICACIÓN'!$B:$B,'CURVA DE INVERSIÓN'!$B21,'BASE PLANIFICACIÓN'!CT:CT)</f>
        <v>0</v>
      </c>
      <c r="AY21" s="2">
        <f>SUMIF('BASE PLANIFICACIÓN'!$B:$B,'CURVA DE INVERSIÓN'!$B21,'BASE PLANIFICACIÓN'!CV:CV)</f>
        <v>0</v>
      </c>
      <c r="AZ21" s="2">
        <f>SUMIF('BASE PLANIFICACIÓN'!$B:$B,'CURVA DE INVERSIÓN'!$B21,'BASE PLANIFICACIÓN'!CW:CW)</f>
        <v>0</v>
      </c>
      <c r="BA21" s="2">
        <f>SUMIF('BASE PLANIFICACIÓN'!$B:$B,'CURVA DE INVERSIÓN'!$B21,'BASE PLANIFICACIÓN'!CY:CY)</f>
        <v>0</v>
      </c>
      <c r="BB21" s="2">
        <f>SUMIF('BASE PLANIFICACIÓN'!$B:$B,'CURVA DE INVERSIÓN'!$B21,'BASE PLANIFICACIÓN'!CZ:CZ)</f>
        <v>0</v>
      </c>
      <c r="BC21" s="2">
        <f>SUMIF('BASE PLANIFICACIÓN'!$B:$B,'CURVA DE INVERSIÓN'!$B21,'BASE PLANIFICACIÓN'!DB:DB)</f>
        <v>0</v>
      </c>
      <c r="BD21" s="2">
        <f>SUMIF('BASE PLANIFICACIÓN'!$B:$B,'CURVA DE INVERSIÓN'!$B21,'BASE PLANIFICACIÓN'!DC:DC)</f>
        <v>0</v>
      </c>
      <c r="BE21" s="2">
        <f>SUMIF('BASE PLANIFICACIÓN'!$B:$B,'CURVA DE INVERSIÓN'!$B21,'BASE PLANIFICACIÓN'!DE:DE)</f>
        <v>0</v>
      </c>
      <c r="BF21" s="2">
        <f>SUMIF('BASE PLANIFICACIÓN'!$B:$B,'CURVA DE INVERSIÓN'!$B21,'BASE PLANIFICACIÓN'!DF:DF)</f>
        <v>0</v>
      </c>
      <c r="BG21" s="2">
        <f>SUMIF('BASE PLANIFICACIÓN'!$B:$B,'CURVA DE INVERSIÓN'!$B21,'BASE PLANIFICACIÓN'!DH:DH)</f>
        <v>0</v>
      </c>
      <c r="BH21" s="2">
        <f>SUMIF('BASE PLANIFICACIÓN'!$B:$B,'CURVA DE INVERSIÓN'!$B21,'BASE PLANIFICACIÓN'!DI:DI)</f>
        <v>0</v>
      </c>
      <c r="BI21" s="2">
        <f>SUMIF('BASE PLANIFICACIÓN'!$B:$B,'CURVA DE INVERSIÓN'!$B21,'BASE PLANIFICACIÓN'!DK:DK)</f>
        <v>0</v>
      </c>
      <c r="BJ21" s="2">
        <f>SUMIF('BASE PLANIFICACIÓN'!$B:$B,'CURVA DE INVERSIÓN'!$B21,'BASE PLANIFICACIÓN'!DL:DL)</f>
        <v>0</v>
      </c>
      <c r="BK21" s="2">
        <f>SUMIF('BASE PLANIFICACIÓN'!$B:$B,'CURVA DE INVERSIÓN'!$B21,'BASE PLANIFICACIÓN'!DN:DN)</f>
        <v>0</v>
      </c>
      <c r="BL21" s="2">
        <f>SUMIF('BASE PLANIFICACIÓN'!$B:$B,'CURVA DE INVERSIÓN'!$B21,'BASE PLANIFICACIÓN'!DO:DO)</f>
        <v>0</v>
      </c>
      <c r="BM21" s="2">
        <f>SUMIF('BASE PLANIFICACIÓN'!$B:$B,'CURVA DE INVERSIÓN'!$B21,'BASE PLANIFICACIÓN'!DQ:DQ)</f>
        <v>0</v>
      </c>
      <c r="BN21" s="2">
        <f>SUMIF('BASE PLANIFICACIÓN'!$B:$B,'CURVA DE INVERSIÓN'!$B21,'BASE PLANIFICACIÓN'!DR:DR)</f>
        <v>0</v>
      </c>
      <c r="BO21" s="2">
        <f>SUMIF('BASE PLANIFICACIÓN'!$B:$B,'CURVA DE INVERSIÓN'!$B21,'BASE PLANIFICACIÓN'!DT:DT)</f>
        <v>0</v>
      </c>
      <c r="BP21" s="2">
        <f>SUMIF('BASE PLANIFICACIÓN'!$B:$B,'CURVA DE INVERSIÓN'!$B21,'BASE PLANIFICACIÓN'!DU:DU)</f>
        <v>0</v>
      </c>
    </row>
    <row r="22" spans="1:68" ht="30" customHeight="1" x14ac:dyDescent="0.25">
      <c r="A22" s="8">
        <v>16</v>
      </c>
      <c r="B22" s="6" t="s">
        <v>19</v>
      </c>
      <c r="C22" s="2">
        <f>SUMIF('BASE PLANIFICACIÓN'!$B:$B,'CURVA DE INVERSIÓN'!$B22,'BASE PLANIFICACIÓN'!AB:AB)</f>
        <v>0</v>
      </c>
      <c r="D22" s="2">
        <f>SUMIF('BASE PLANIFICACIÓN'!$B:$B,'CURVA DE INVERSIÓN'!$B22,'BASE PLANIFICACIÓN'!AC:AC)</f>
        <v>0</v>
      </c>
      <c r="E22" s="2">
        <f>SUMIF('BASE PLANIFICACIÓN'!$B:$B,'CURVA DE INVERSIÓN'!$B22,'BASE PLANIFICACIÓN'!AE:AE)</f>
        <v>0</v>
      </c>
      <c r="F22" s="2">
        <f>SUMIF('BASE PLANIFICACIÓN'!$B:$B,'CURVA DE INVERSIÓN'!$B22,'BASE PLANIFICACIÓN'!AF:AF)</f>
        <v>0</v>
      </c>
      <c r="G22" s="2">
        <f>SUMIF('BASE PLANIFICACIÓN'!$B:$B,'CURVA DE INVERSIÓN'!$B22,'BASE PLANIFICACIÓN'!AH:AH)</f>
        <v>0</v>
      </c>
      <c r="H22" s="2">
        <f>SUMIF('BASE PLANIFICACIÓN'!$B:$B,'CURVA DE INVERSIÓN'!$B22,'BASE PLANIFICACIÓN'!AI:AI)</f>
        <v>0</v>
      </c>
      <c r="I22" s="2">
        <f>SUMIF('BASE PLANIFICACIÓN'!$B:$B,'CURVA DE INVERSIÓN'!$B22,'BASE PLANIFICACIÓN'!AK:AK)</f>
        <v>0</v>
      </c>
      <c r="J22" s="2">
        <f>SUMIF('BASE PLANIFICACIÓN'!$B:$B,'CURVA DE INVERSIÓN'!$B22,'BASE PLANIFICACIÓN'!AL:AL)</f>
        <v>0</v>
      </c>
      <c r="K22" s="2">
        <f>SUMIF('BASE PLANIFICACIÓN'!$B:$B,'CURVA DE INVERSIÓN'!$B22,'BASE PLANIFICACIÓN'!AN:AN)</f>
        <v>0</v>
      </c>
      <c r="L22" s="2">
        <f>SUMIF('BASE PLANIFICACIÓN'!$B:$B,'CURVA DE INVERSIÓN'!$B22,'BASE PLANIFICACIÓN'!AO:AO)</f>
        <v>0</v>
      </c>
      <c r="M22" s="2">
        <f>SUMIF('BASE PLANIFICACIÓN'!$B:$B,'CURVA DE INVERSIÓN'!$B22,'BASE PLANIFICACIÓN'!AQ:AQ)</f>
        <v>0</v>
      </c>
      <c r="N22" s="2">
        <f>SUMIF('BASE PLANIFICACIÓN'!$B:$B,'CURVA DE INVERSIÓN'!$B22,'BASE PLANIFICACIÓN'!AR:AR)</f>
        <v>0</v>
      </c>
      <c r="O22" s="2">
        <f>SUMIF('BASE PLANIFICACIÓN'!$B:$B,'CURVA DE INVERSIÓN'!$B22,'BASE PLANIFICACIÓN'!AT:AT)</f>
        <v>0</v>
      </c>
      <c r="P22" s="2">
        <f>SUMIF('BASE PLANIFICACIÓN'!$B:$B,'CURVA DE INVERSIÓN'!$B22,'BASE PLANIFICACIÓN'!AU:AU)</f>
        <v>0</v>
      </c>
      <c r="Q22" s="2">
        <f>SUMIF('BASE PLANIFICACIÓN'!$B:$B,'CURVA DE INVERSIÓN'!$B22,'BASE PLANIFICACIÓN'!AW:AW)</f>
        <v>0</v>
      </c>
      <c r="R22" s="2">
        <f>SUMIF('BASE PLANIFICACIÓN'!$B:$B,'CURVA DE INVERSIÓN'!$B22,'BASE PLANIFICACIÓN'!AX:AX)</f>
        <v>0</v>
      </c>
      <c r="S22" s="2">
        <f>SUMIF('BASE PLANIFICACIÓN'!$B:$B,'CURVA DE INVERSIÓN'!$B22,'BASE PLANIFICACIÓN'!AZ:AZ)</f>
        <v>236336.6826446281</v>
      </c>
      <c r="T22" s="2">
        <f>SUMIF('BASE PLANIFICACIÓN'!$B:$B,'CURVA DE INVERSIÓN'!$B22,'BASE PLANIFICACIÓN'!BA:BA)</f>
        <v>103258.60661157026</v>
      </c>
      <c r="U22" s="2">
        <f>SUMIF('BASE PLANIFICACIÓN'!$B:$B,'CURVA DE INVERSIÓN'!$B22,'BASE PLANIFICACIÓN'!BC:BC)</f>
        <v>236336.6826446281</v>
      </c>
      <c r="V22" s="2">
        <f>SUMIF('BASE PLANIFICACIÓN'!$B:$B,'CURVA DE INVERSIÓN'!$B22,'BASE PLANIFICACIÓN'!BD:BD)</f>
        <v>103258.60661157026</v>
      </c>
      <c r="W22" s="2">
        <f>SUMIF('BASE PLANIFICACIÓN'!$B:$B,'CURVA DE INVERSIÓN'!$B22,'BASE PLANIFICACIÓN'!BF:BF)</f>
        <v>244214.57206611568</v>
      </c>
      <c r="X22" s="2">
        <f>SUMIF('BASE PLANIFICACIÓN'!$B:$B,'CURVA DE INVERSIÓN'!$B22,'BASE PLANIFICACIÓN'!BG:BG)</f>
        <v>106700.56016528925</v>
      </c>
      <c r="Y22" s="2">
        <f>SUMIF('BASE PLANIFICACIÓN'!$B:$B,'CURVA DE INVERSIÓN'!$B22,'BASE PLANIFICACIÓN'!BI:BI)</f>
        <v>236336.6826446281</v>
      </c>
      <c r="Z22" s="2">
        <f>SUMIF('BASE PLANIFICACIÓN'!$B:$B,'CURVA DE INVERSIÓN'!$B22,'BASE PLANIFICACIÓN'!BJ:BJ)</f>
        <v>103258.60661157026</v>
      </c>
      <c r="AA22" s="2">
        <f>SUMIF('BASE PLANIFICACIÓN'!$B:$B,'CURVA DE INVERSIÓN'!$B22,'BASE PLANIFICACIÓN'!BL:BL)</f>
        <v>0</v>
      </c>
      <c r="AB22" s="2">
        <f>SUMIF('BASE PLANIFICACIÓN'!$B:$B,'CURVA DE INVERSIÓN'!$B22,'BASE PLANIFICACIÓN'!BM:BM)</f>
        <v>0</v>
      </c>
      <c r="AC22" s="2">
        <f>SUMIF('BASE PLANIFICACIÓN'!$B:$B,'CURVA DE INVERSIÓN'!$B22,'BASE PLANIFICACIÓN'!BO:BO)</f>
        <v>0</v>
      </c>
      <c r="AD22" s="2">
        <f>SUMIF('BASE PLANIFICACIÓN'!$B:$B,'CURVA DE INVERSIÓN'!$B22,'BASE PLANIFICACIÓN'!BP:BP)</f>
        <v>0</v>
      </c>
      <c r="AE22" s="2">
        <f>SUMIF('BASE PLANIFICACIÓN'!$B:$B,'CURVA DE INVERSIÓN'!$B22,'BASE PLANIFICACIÓN'!BR:BR)</f>
        <v>0</v>
      </c>
      <c r="AF22" s="2">
        <f>SUMIF('BASE PLANIFICACIÓN'!$B:$B,'CURVA DE INVERSIÓN'!$B22,'BASE PLANIFICACIÓN'!BS:BS)</f>
        <v>0</v>
      </c>
      <c r="AG22" s="2">
        <f>SUMIF('BASE PLANIFICACIÓN'!$B:$B,'CURVA DE INVERSIÓN'!$B22,'BASE PLANIFICACIÓN'!BU:BU)</f>
        <v>0</v>
      </c>
      <c r="AH22" s="2">
        <f>SUMIF('BASE PLANIFICACIÓN'!$B:$B,'CURVA DE INVERSIÓN'!$B22,'BASE PLANIFICACIÓN'!BV:BV)</f>
        <v>0</v>
      </c>
      <c r="AI22" s="2">
        <f>SUMIF('BASE PLANIFICACIÓN'!$B:$B,'CURVA DE INVERSIÓN'!$B22,'BASE PLANIFICACIÓN'!BX:BX)</f>
        <v>0</v>
      </c>
      <c r="AJ22" s="2">
        <f>SUMIF('BASE PLANIFICACIÓN'!$B:$B,'CURVA DE INVERSIÓN'!$B22,'BASE PLANIFICACIÓN'!BY:BY)</f>
        <v>0</v>
      </c>
      <c r="AK22" s="2">
        <f>SUMIF('BASE PLANIFICACIÓN'!$B:$B,'CURVA DE INVERSIÓN'!$B22,'BASE PLANIFICACIÓN'!CA:CA)</f>
        <v>0</v>
      </c>
      <c r="AL22" s="2">
        <f>SUMIF('BASE PLANIFICACIÓN'!$B:$B,'CURVA DE INVERSIÓN'!$B22,'BASE PLANIFICACIÓN'!CB:CB)</f>
        <v>0</v>
      </c>
      <c r="AM22" s="2">
        <f>SUMIF('BASE PLANIFICACIÓN'!$B:$B,'CURVA DE INVERSIÓN'!$B22,'BASE PLANIFICACIÓN'!CD:CD)</f>
        <v>0</v>
      </c>
      <c r="AN22" s="2">
        <f>SUMIF('BASE PLANIFICACIÓN'!$B:$B,'CURVA DE INVERSIÓN'!$B22,'BASE PLANIFICACIÓN'!CE:CE)</f>
        <v>0</v>
      </c>
      <c r="AO22" s="2">
        <f>SUMIF('BASE PLANIFICACIÓN'!$B:$B,'CURVA DE INVERSIÓN'!$B22,'BASE PLANIFICACIÓN'!CG:CG)</f>
        <v>0</v>
      </c>
      <c r="AP22" s="2">
        <f>SUMIF('BASE PLANIFICACIÓN'!$B:$B,'CURVA DE INVERSIÓN'!$B22,'BASE PLANIFICACIÓN'!CH:CH)</f>
        <v>0</v>
      </c>
      <c r="AQ22" s="2">
        <f>SUMIF('BASE PLANIFICACIÓN'!$B:$B,'CURVA DE INVERSIÓN'!$B22,'BASE PLANIFICACIÓN'!CJ:CJ)</f>
        <v>0</v>
      </c>
      <c r="AR22" s="2">
        <f>SUMIF('BASE PLANIFICACIÓN'!$B:$B,'CURVA DE INVERSIÓN'!$B22,'BASE PLANIFICACIÓN'!CK:CK)</f>
        <v>0</v>
      </c>
      <c r="AS22" s="2">
        <f>SUMIF('BASE PLANIFICACIÓN'!$B:$B,'CURVA DE INVERSIÓN'!$B22,'BASE PLANIFICACIÓN'!CM:CM)</f>
        <v>0</v>
      </c>
      <c r="AT22" s="2">
        <f>SUMIF('BASE PLANIFICACIÓN'!$B:$B,'CURVA DE INVERSIÓN'!$B22,'BASE PLANIFICACIÓN'!CN:CN)</f>
        <v>0</v>
      </c>
      <c r="AU22" s="2">
        <f>SUMIF('BASE PLANIFICACIÓN'!$B:$B,'CURVA DE INVERSIÓN'!$B22,'BASE PLANIFICACIÓN'!CP:CP)</f>
        <v>0</v>
      </c>
      <c r="AV22" s="2">
        <f>SUMIF('BASE PLANIFICACIÓN'!$B:$B,'CURVA DE INVERSIÓN'!$B22,'BASE PLANIFICACIÓN'!CQ:CQ)</f>
        <v>0</v>
      </c>
      <c r="AW22" s="2">
        <f>SUMIF('BASE PLANIFICACIÓN'!$B:$B,'CURVA DE INVERSIÓN'!$B22,'BASE PLANIFICACIÓN'!CS:CS)</f>
        <v>0</v>
      </c>
      <c r="AX22" s="2">
        <f>SUMIF('BASE PLANIFICACIÓN'!$B:$B,'CURVA DE INVERSIÓN'!$B22,'BASE PLANIFICACIÓN'!CT:CT)</f>
        <v>0</v>
      </c>
      <c r="AY22" s="2">
        <f>SUMIF('BASE PLANIFICACIÓN'!$B:$B,'CURVA DE INVERSIÓN'!$B22,'BASE PLANIFICACIÓN'!CV:CV)</f>
        <v>0</v>
      </c>
      <c r="AZ22" s="2">
        <f>SUMIF('BASE PLANIFICACIÓN'!$B:$B,'CURVA DE INVERSIÓN'!$B22,'BASE PLANIFICACIÓN'!CW:CW)</f>
        <v>0</v>
      </c>
      <c r="BA22" s="2">
        <f>SUMIF('BASE PLANIFICACIÓN'!$B:$B,'CURVA DE INVERSIÓN'!$B22,'BASE PLANIFICACIÓN'!CY:CY)</f>
        <v>0</v>
      </c>
      <c r="BB22" s="2">
        <f>SUMIF('BASE PLANIFICACIÓN'!$B:$B,'CURVA DE INVERSIÓN'!$B22,'BASE PLANIFICACIÓN'!CZ:CZ)</f>
        <v>0</v>
      </c>
      <c r="BC22" s="2">
        <f>SUMIF('BASE PLANIFICACIÓN'!$B:$B,'CURVA DE INVERSIÓN'!$B22,'BASE PLANIFICACIÓN'!DB:DB)</f>
        <v>0</v>
      </c>
      <c r="BD22" s="2">
        <f>SUMIF('BASE PLANIFICACIÓN'!$B:$B,'CURVA DE INVERSIÓN'!$B22,'BASE PLANIFICACIÓN'!DC:DC)</f>
        <v>0</v>
      </c>
      <c r="BE22" s="2">
        <f>SUMIF('BASE PLANIFICACIÓN'!$B:$B,'CURVA DE INVERSIÓN'!$B22,'BASE PLANIFICACIÓN'!DE:DE)</f>
        <v>0</v>
      </c>
      <c r="BF22" s="2">
        <f>SUMIF('BASE PLANIFICACIÓN'!$B:$B,'CURVA DE INVERSIÓN'!$B22,'BASE PLANIFICACIÓN'!DF:DF)</f>
        <v>0</v>
      </c>
      <c r="BG22" s="2">
        <f>SUMIF('BASE PLANIFICACIÓN'!$B:$B,'CURVA DE INVERSIÓN'!$B22,'BASE PLANIFICACIÓN'!DH:DH)</f>
        <v>0</v>
      </c>
      <c r="BH22" s="2">
        <f>SUMIF('BASE PLANIFICACIÓN'!$B:$B,'CURVA DE INVERSIÓN'!$B22,'BASE PLANIFICACIÓN'!DI:DI)</f>
        <v>0</v>
      </c>
      <c r="BI22" s="2">
        <f>SUMIF('BASE PLANIFICACIÓN'!$B:$B,'CURVA DE INVERSIÓN'!$B22,'BASE PLANIFICACIÓN'!DK:DK)</f>
        <v>0</v>
      </c>
      <c r="BJ22" s="2">
        <f>SUMIF('BASE PLANIFICACIÓN'!$B:$B,'CURVA DE INVERSIÓN'!$B22,'BASE PLANIFICACIÓN'!DL:DL)</f>
        <v>0</v>
      </c>
      <c r="BK22" s="2">
        <f>SUMIF('BASE PLANIFICACIÓN'!$B:$B,'CURVA DE INVERSIÓN'!$B22,'BASE PLANIFICACIÓN'!DN:DN)</f>
        <v>0</v>
      </c>
      <c r="BL22" s="2">
        <f>SUMIF('BASE PLANIFICACIÓN'!$B:$B,'CURVA DE INVERSIÓN'!$B22,'BASE PLANIFICACIÓN'!DO:DO)</f>
        <v>0</v>
      </c>
      <c r="BM22" s="2">
        <f>SUMIF('BASE PLANIFICACIÓN'!$B:$B,'CURVA DE INVERSIÓN'!$B22,'BASE PLANIFICACIÓN'!DQ:DQ)</f>
        <v>0</v>
      </c>
      <c r="BN22" s="2">
        <f>SUMIF('BASE PLANIFICACIÓN'!$B:$B,'CURVA DE INVERSIÓN'!$B22,'BASE PLANIFICACIÓN'!DR:DR)</f>
        <v>0</v>
      </c>
      <c r="BO22" s="2">
        <f>SUMIF('BASE PLANIFICACIÓN'!$B:$B,'CURVA DE INVERSIÓN'!$B22,'BASE PLANIFICACIÓN'!DT:DT)</f>
        <v>0</v>
      </c>
      <c r="BP22" s="2">
        <f>SUMIF('BASE PLANIFICACIÓN'!$B:$B,'CURVA DE INVERSIÓN'!$B22,'BASE PLANIFICACIÓN'!DU:DU)</f>
        <v>0</v>
      </c>
    </row>
    <row r="23" spans="1:68" ht="30" customHeight="1" x14ac:dyDescent="0.25">
      <c r="A23" s="8">
        <v>17</v>
      </c>
      <c r="B23" s="7" t="s">
        <v>20</v>
      </c>
      <c r="C23" s="2">
        <f>SUMIF('BASE PLANIFICACIÓN'!$B:$B,'CURVA DE INVERSIÓN'!$B23,'BASE PLANIFICACIÓN'!AB:AB)</f>
        <v>0</v>
      </c>
      <c r="D23" s="2">
        <f>SUMIF('BASE PLANIFICACIÓN'!$B:$B,'CURVA DE INVERSIÓN'!$B23,'BASE PLANIFICACIÓN'!AC:AC)</f>
        <v>0</v>
      </c>
      <c r="E23" s="2">
        <f>SUMIF('BASE PLANIFICACIÓN'!$B:$B,'CURVA DE INVERSIÓN'!$B23,'BASE PLANIFICACIÓN'!AE:AE)</f>
        <v>0</v>
      </c>
      <c r="F23" s="2">
        <f>SUMIF('BASE PLANIFICACIÓN'!$B:$B,'CURVA DE INVERSIÓN'!$B23,'BASE PLANIFICACIÓN'!AF:AF)</f>
        <v>0</v>
      </c>
      <c r="G23" s="2">
        <f>SUMIF('BASE PLANIFICACIÓN'!$B:$B,'CURVA DE INVERSIÓN'!$B23,'BASE PLANIFICACIÓN'!AH:AH)</f>
        <v>0</v>
      </c>
      <c r="H23" s="2">
        <f>SUMIF('BASE PLANIFICACIÓN'!$B:$B,'CURVA DE INVERSIÓN'!$B23,'BASE PLANIFICACIÓN'!AI:AI)</f>
        <v>0</v>
      </c>
      <c r="I23" s="2">
        <f>SUMIF('BASE PLANIFICACIÓN'!$B:$B,'CURVA DE INVERSIÓN'!$B23,'BASE PLANIFICACIÓN'!AK:AK)</f>
        <v>0</v>
      </c>
      <c r="J23" s="2">
        <f>SUMIF('BASE PLANIFICACIÓN'!$B:$B,'CURVA DE INVERSIÓN'!$B23,'BASE PLANIFICACIÓN'!AL:AL)</f>
        <v>0</v>
      </c>
      <c r="K23" s="2">
        <f>SUMIF('BASE PLANIFICACIÓN'!$B:$B,'CURVA DE INVERSIÓN'!$B23,'BASE PLANIFICACIÓN'!AN:AN)</f>
        <v>0</v>
      </c>
      <c r="L23" s="2">
        <f>SUMIF('BASE PLANIFICACIÓN'!$B:$B,'CURVA DE INVERSIÓN'!$B23,'BASE PLANIFICACIÓN'!AO:AO)</f>
        <v>0</v>
      </c>
      <c r="M23" s="2">
        <f>SUMIF('BASE PLANIFICACIÓN'!$B:$B,'CURVA DE INVERSIÓN'!$B23,'BASE PLANIFICACIÓN'!AQ:AQ)</f>
        <v>0</v>
      </c>
      <c r="N23" s="2">
        <f>SUMIF('BASE PLANIFICACIÓN'!$B:$B,'CURVA DE INVERSIÓN'!$B23,'BASE PLANIFICACIÓN'!AR:AR)</f>
        <v>0</v>
      </c>
      <c r="O23" s="2">
        <f>SUMIF('BASE PLANIFICACIÓN'!$B:$B,'CURVA DE INVERSIÓN'!$B23,'BASE PLANIFICACIÓN'!AT:AT)</f>
        <v>0</v>
      </c>
      <c r="P23" s="2">
        <f>SUMIF('BASE PLANIFICACIÓN'!$B:$B,'CURVA DE INVERSIÓN'!$B23,'BASE PLANIFICACIÓN'!AU:AU)</f>
        <v>0</v>
      </c>
      <c r="Q23" s="2">
        <f>SUMIF('BASE PLANIFICACIÓN'!$B:$B,'CURVA DE INVERSIÓN'!$B23,'BASE PLANIFICACIÓN'!AW:AW)</f>
        <v>0</v>
      </c>
      <c r="R23" s="2">
        <f>SUMIF('BASE PLANIFICACIÓN'!$B:$B,'CURVA DE INVERSIÓN'!$B23,'BASE PLANIFICACIÓN'!AX:AX)</f>
        <v>0</v>
      </c>
      <c r="S23" s="2">
        <f>SUMIF('BASE PLANIFICACIÓN'!$B:$B,'CURVA DE INVERSIÓN'!$B23,'BASE PLANIFICACIÓN'!AZ:AZ)</f>
        <v>123153.01024999999</v>
      </c>
      <c r="T23" s="2">
        <f>SUMIF('BASE PLANIFICACIÓN'!$B:$B,'CURVA DE INVERSIÓN'!$B23,'BASE PLANIFICACIÓN'!BA:BA)</f>
        <v>208670.03649999999</v>
      </c>
      <c r="U23" s="2">
        <f>SUMIF('BASE PLANIFICACIÓN'!$B:$B,'CURVA DE INVERSIÓN'!$B23,'BASE PLANIFICACIÓN'!BC:BC)</f>
        <v>119180.33249999999</v>
      </c>
      <c r="V23" s="2">
        <f>SUMIF('BASE PLANIFICACIÓN'!$B:$B,'CURVA DE INVERSIÓN'!$B23,'BASE PLANIFICACIÓN'!BD:BD)</f>
        <v>201938.745</v>
      </c>
      <c r="W23" s="2">
        <f>SUMIF('BASE PLANIFICACIÓN'!$B:$B,'CURVA DE INVERSIÓN'!$B23,'BASE PLANIFICACIÓN'!BF:BF)</f>
        <v>75480.87724999999</v>
      </c>
      <c r="X23" s="2">
        <f>SUMIF('BASE PLANIFICACIÓN'!$B:$B,'CURVA DE INVERSIÓN'!$B23,'BASE PLANIFICACIÓN'!BG:BG)</f>
        <v>127894.53849999998</v>
      </c>
      <c r="Y23" s="2">
        <f>SUMIF('BASE PLANIFICACIÓN'!$B:$B,'CURVA DE INVERSIÓN'!$B23,'BASE PLANIFICACIÓN'!BI:BI)</f>
        <v>0</v>
      </c>
      <c r="Z23" s="2">
        <f>SUMIF('BASE PLANIFICACIÓN'!$B:$B,'CURVA DE INVERSIÓN'!$B23,'BASE PLANIFICACIÓN'!BJ:BJ)</f>
        <v>0</v>
      </c>
      <c r="AA23" s="2">
        <f>SUMIF('BASE PLANIFICACIÓN'!$B:$B,'CURVA DE INVERSIÓN'!$B23,'BASE PLANIFICACIÓN'!BL:BL)</f>
        <v>0</v>
      </c>
      <c r="AB23" s="2">
        <f>SUMIF('BASE PLANIFICACIÓN'!$B:$B,'CURVA DE INVERSIÓN'!$B23,'BASE PLANIFICACIÓN'!BM:BM)</f>
        <v>0</v>
      </c>
      <c r="AC23" s="2">
        <f>SUMIF('BASE PLANIFICACIÓN'!$B:$B,'CURVA DE INVERSIÓN'!$B23,'BASE PLANIFICACIÓN'!BO:BO)</f>
        <v>0</v>
      </c>
      <c r="AD23" s="2">
        <f>SUMIF('BASE PLANIFICACIÓN'!$B:$B,'CURVA DE INVERSIÓN'!$B23,'BASE PLANIFICACIÓN'!BP:BP)</f>
        <v>0</v>
      </c>
      <c r="AE23" s="2">
        <f>SUMIF('BASE PLANIFICACIÓN'!$B:$B,'CURVA DE INVERSIÓN'!$B23,'BASE PLANIFICACIÓN'!BR:BR)</f>
        <v>0</v>
      </c>
      <c r="AF23" s="2">
        <f>SUMIF('BASE PLANIFICACIÓN'!$B:$B,'CURVA DE INVERSIÓN'!$B23,'BASE PLANIFICACIÓN'!BS:BS)</f>
        <v>0</v>
      </c>
      <c r="AG23" s="2">
        <f>SUMIF('BASE PLANIFICACIÓN'!$B:$B,'CURVA DE INVERSIÓN'!$B23,'BASE PLANIFICACIÓN'!BU:BU)</f>
        <v>0</v>
      </c>
      <c r="AH23" s="2">
        <f>SUMIF('BASE PLANIFICACIÓN'!$B:$B,'CURVA DE INVERSIÓN'!$B23,'BASE PLANIFICACIÓN'!BV:BV)</f>
        <v>0</v>
      </c>
      <c r="AI23" s="2">
        <f>SUMIF('BASE PLANIFICACIÓN'!$B:$B,'CURVA DE INVERSIÓN'!$B23,'BASE PLANIFICACIÓN'!BX:BX)</f>
        <v>0</v>
      </c>
      <c r="AJ23" s="2">
        <f>SUMIF('BASE PLANIFICACIÓN'!$B:$B,'CURVA DE INVERSIÓN'!$B23,'BASE PLANIFICACIÓN'!BY:BY)</f>
        <v>0</v>
      </c>
      <c r="AK23" s="2">
        <f>SUMIF('BASE PLANIFICACIÓN'!$B:$B,'CURVA DE INVERSIÓN'!$B23,'BASE PLANIFICACIÓN'!CA:CA)</f>
        <v>0</v>
      </c>
      <c r="AL23" s="2">
        <f>SUMIF('BASE PLANIFICACIÓN'!$B:$B,'CURVA DE INVERSIÓN'!$B23,'BASE PLANIFICACIÓN'!CB:CB)</f>
        <v>0</v>
      </c>
      <c r="AM23" s="2">
        <f>SUMIF('BASE PLANIFICACIÓN'!$B:$B,'CURVA DE INVERSIÓN'!$B23,'BASE PLANIFICACIÓN'!CD:CD)</f>
        <v>0</v>
      </c>
      <c r="AN23" s="2">
        <f>SUMIF('BASE PLANIFICACIÓN'!$B:$B,'CURVA DE INVERSIÓN'!$B23,'BASE PLANIFICACIÓN'!CE:CE)</f>
        <v>0</v>
      </c>
      <c r="AO23" s="2">
        <f>SUMIF('BASE PLANIFICACIÓN'!$B:$B,'CURVA DE INVERSIÓN'!$B23,'BASE PLANIFICACIÓN'!CG:CG)</f>
        <v>0</v>
      </c>
      <c r="AP23" s="2">
        <f>SUMIF('BASE PLANIFICACIÓN'!$B:$B,'CURVA DE INVERSIÓN'!$B23,'BASE PLANIFICACIÓN'!CH:CH)</f>
        <v>0</v>
      </c>
      <c r="AQ23" s="2">
        <f>SUMIF('BASE PLANIFICACIÓN'!$B:$B,'CURVA DE INVERSIÓN'!$B23,'BASE PLANIFICACIÓN'!CJ:CJ)</f>
        <v>0</v>
      </c>
      <c r="AR23" s="2">
        <f>SUMIF('BASE PLANIFICACIÓN'!$B:$B,'CURVA DE INVERSIÓN'!$B23,'BASE PLANIFICACIÓN'!CK:CK)</f>
        <v>0</v>
      </c>
      <c r="AS23" s="2">
        <f>SUMIF('BASE PLANIFICACIÓN'!$B:$B,'CURVA DE INVERSIÓN'!$B23,'BASE PLANIFICACIÓN'!CM:CM)</f>
        <v>0</v>
      </c>
      <c r="AT23" s="2">
        <f>SUMIF('BASE PLANIFICACIÓN'!$B:$B,'CURVA DE INVERSIÓN'!$B23,'BASE PLANIFICACIÓN'!CN:CN)</f>
        <v>0</v>
      </c>
      <c r="AU23" s="2">
        <f>SUMIF('BASE PLANIFICACIÓN'!$B:$B,'CURVA DE INVERSIÓN'!$B23,'BASE PLANIFICACIÓN'!CP:CP)</f>
        <v>0</v>
      </c>
      <c r="AV23" s="2">
        <f>SUMIF('BASE PLANIFICACIÓN'!$B:$B,'CURVA DE INVERSIÓN'!$B23,'BASE PLANIFICACIÓN'!CQ:CQ)</f>
        <v>0</v>
      </c>
      <c r="AW23" s="2">
        <f>SUMIF('BASE PLANIFICACIÓN'!$B:$B,'CURVA DE INVERSIÓN'!$B23,'BASE PLANIFICACIÓN'!CS:CS)</f>
        <v>0</v>
      </c>
      <c r="AX23" s="2">
        <f>SUMIF('BASE PLANIFICACIÓN'!$B:$B,'CURVA DE INVERSIÓN'!$B23,'BASE PLANIFICACIÓN'!CT:CT)</f>
        <v>0</v>
      </c>
      <c r="AY23" s="2">
        <f>SUMIF('BASE PLANIFICACIÓN'!$B:$B,'CURVA DE INVERSIÓN'!$B23,'BASE PLANIFICACIÓN'!CV:CV)</f>
        <v>0</v>
      </c>
      <c r="AZ23" s="2">
        <f>SUMIF('BASE PLANIFICACIÓN'!$B:$B,'CURVA DE INVERSIÓN'!$B23,'BASE PLANIFICACIÓN'!CW:CW)</f>
        <v>0</v>
      </c>
      <c r="BA23" s="2">
        <f>SUMIF('BASE PLANIFICACIÓN'!$B:$B,'CURVA DE INVERSIÓN'!$B23,'BASE PLANIFICACIÓN'!CY:CY)</f>
        <v>0</v>
      </c>
      <c r="BB23" s="2">
        <f>SUMIF('BASE PLANIFICACIÓN'!$B:$B,'CURVA DE INVERSIÓN'!$B23,'BASE PLANIFICACIÓN'!CZ:CZ)</f>
        <v>0</v>
      </c>
      <c r="BC23" s="2">
        <f>SUMIF('BASE PLANIFICACIÓN'!$B:$B,'CURVA DE INVERSIÓN'!$B23,'BASE PLANIFICACIÓN'!DB:DB)</f>
        <v>0</v>
      </c>
      <c r="BD23" s="2">
        <f>SUMIF('BASE PLANIFICACIÓN'!$B:$B,'CURVA DE INVERSIÓN'!$B23,'BASE PLANIFICACIÓN'!DC:DC)</f>
        <v>0</v>
      </c>
      <c r="BE23" s="2">
        <f>SUMIF('BASE PLANIFICACIÓN'!$B:$B,'CURVA DE INVERSIÓN'!$B23,'BASE PLANIFICACIÓN'!DE:DE)</f>
        <v>0</v>
      </c>
      <c r="BF23" s="2">
        <f>SUMIF('BASE PLANIFICACIÓN'!$B:$B,'CURVA DE INVERSIÓN'!$B23,'BASE PLANIFICACIÓN'!DF:DF)</f>
        <v>0</v>
      </c>
      <c r="BG23" s="2">
        <f>SUMIF('BASE PLANIFICACIÓN'!$B:$B,'CURVA DE INVERSIÓN'!$B23,'BASE PLANIFICACIÓN'!DH:DH)</f>
        <v>0</v>
      </c>
      <c r="BH23" s="2">
        <f>SUMIF('BASE PLANIFICACIÓN'!$B:$B,'CURVA DE INVERSIÓN'!$B23,'BASE PLANIFICACIÓN'!DI:DI)</f>
        <v>0</v>
      </c>
      <c r="BI23" s="2">
        <f>SUMIF('BASE PLANIFICACIÓN'!$B:$B,'CURVA DE INVERSIÓN'!$B23,'BASE PLANIFICACIÓN'!DK:DK)</f>
        <v>0</v>
      </c>
      <c r="BJ23" s="2">
        <f>SUMIF('BASE PLANIFICACIÓN'!$B:$B,'CURVA DE INVERSIÓN'!$B23,'BASE PLANIFICACIÓN'!DL:DL)</f>
        <v>0</v>
      </c>
      <c r="BK23" s="2">
        <f>SUMIF('BASE PLANIFICACIÓN'!$B:$B,'CURVA DE INVERSIÓN'!$B23,'BASE PLANIFICACIÓN'!DN:DN)</f>
        <v>0</v>
      </c>
      <c r="BL23" s="2">
        <f>SUMIF('BASE PLANIFICACIÓN'!$B:$B,'CURVA DE INVERSIÓN'!$B23,'BASE PLANIFICACIÓN'!DO:DO)</f>
        <v>0</v>
      </c>
      <c r="BM23" s="2">
        <f>SUMIF('BASE PLANIFICACIÓN'!$B:$B,'CURVA DE INVERSIÓN'!$B23,'BASE PLANIFICACIÓN'!DQ:DQ)</f>
        <v>0</v>
      </c>
      <c r="BN23" s="2">
        <f>SUMIF('BASE PLANIFICACIÓN'!$B:$B,'CURVA DE INVERSIÓN'!$B23,'BASE PLANIFICACIÓN'!DR:DR)</f>
        <v>0</v>
      </c>
      <c r="BO23" s="2">
        <f>SUMIF('BASE PLANIFICACIÓN'!$B:$B,'CURVA DE INVERSIÓN'!$B23,'BASE PLANIFICACIÓN'!DT:DT)</f>
        <v>0</v>
      </c>
      <c r="BP23" s="2">
        <f>SUMIF('BASE PLANIFICACIÓN'!$B:$B,'CURVA DE INVERSIÓN'!$B23,'BASE PLANIFICACIÓN'!DU:DU)</f>
        <v>0</v>
      </c>
    </row>
    <row r="24" spans="1:68" ht="30" customHeight="1" x14ac:dyDescent="0.25">
      <c r="A24" s="8">
        <v>18</v>
      </c>
      <c r="B24" s="7" t="s">
        <v>21</v>
      </c>
      <c r="C24" s="2">
        <f>SUMIF('BASE PLANIFICACIÓN'!$B:$B,'CURVA DE INVERSIÓN'!$B24,'BASE PLANIFICACIÓN'!AB:AB)</f>
        <v>0</v>
      </c>
      <c r="D24" s="2">
        <f>SUMIF('BASE PLANIFICACIÓN'!$B:$B,'CURVA DE INVERSIÓN'!$B24,'BASE PLANIFICACIÓN'!AC:AC)</f>
        <v>0</v>
      </c>
      <c r="E24" s="2">
        <f>SUMIF('BASE PLANIFICACIÓN'!$B:$B,'CURVA DE INVERSIÓN'!$B24,'BASE PLANIFICACIÓN'!AE:AE)</f>
        <v>0</v>
      </c>
      <c r="F24" s="2">
        <f>SUMIF('BASE PLANIFICACIÓN'!$B:$B,'CURVA DE INVERSIÓN'!$B24,'BASE PLANIFICACIÓN'!AF:AF)</f>
        <v>0</v>
      </c>
      <c r="G24" s="2">
        <f>SUMIF('BASE PLANIFICACIÓN'!$B:$B,'CURVA DE INVERSIÓN'!$B24,'BASE PLANIFICACIÓN'!AH:AH)</f>
        <v>0</v>
      </c>
      <c r="H24" s="2">
        <f>SUMIF('BASE PLANIFICACIÓN'!$B:$B,'CURVA DE INVERSIÓN'!$B24,'BASE PLANIFICACIÓN'!AI:AI)</f>
        <v>0</v>
      </c>
      <c r="I24" s="2">
        <f>SUMIF('BASE PLANIFICACIÓN'!$B:$B,'CURVA DE INVERSIÓN'!$B24,'BASE PLANIFICACIÓN'!AK:AK)</f>
        <v>0</v>
      </c>
      <c r="J24" s="2">
        <f>SUMIF('BASE PLANIFICACIÓN'!$B:$B,'CURVA DE INVERSIÓN'!$B24,'BASE PLANIFICACIÓN'!AL:AL)</f>
        <v>0</v>
      </c>
      <c r="K24" s="2">
        <f>SUMIF('BASE PLANIFICACIÓN'!$B:$B,'CURVA DE INVERSIÓN'!$B24,'BASE PLANIFICACIÓN'!AN:AN)</f>
        <v>0</v>
      </c>
      <c r="L24" s="2">
        <f>SUMIF('BASE PLANIFICACIÓN'!$B:$B,'CURVA DE INVERSIÓN'!$B24,'BASE PLANIFICACIÓN'!AO:AO)</f>
        <v>0</v>
      </c>
      <c r="M24" s="2">
        <f>SUMIF('BASE PLANIFICACIÓN'!$B:$B,'CURVA DE INVERSIÓN'!$B24,'BASE PLANIFICACIÓN'!AQ:AQ)</f>
        <v>0</v>
      </c>
      <c r="N24" s="2">
        <f>SUMIF('BASE PLANIFICACIÓN'!$B:$B,'CURVA DE INVERSIÓN'!$B24,'BASE PLANIFICACIÓN'!AR:AR)</f>
        <v>0</v>
      </c>
      <c r="O24" s="2">
        <f>SUMIF('BASE PLANIFICACIÓN'!$B:$B,'CURVA DE INVERSIÓN'!$B24,'BASE PLANIFICACIÓN'!AT:AT)</f>
        <v>0</v>
      </c>
      <c r="P24" s="2">
        <f>SUMIF('BASE PLANIFICACIÓN'!$B:$B,'CURVA DE INVERSIÓN'!$B24,'BASE PLANIFICACIÓN'!AU:AU)</f>
        <v>0</v>
      </c>
      <c r="Q24" s="2">
        <f>SUMIF('BASE PLANIFICACIÓN'!$B:$B,'CURVA DE INVERSIÓN'!$B24,'BASE PLANIFICACIÓN'!AW:AW)</f>
        <v>0</v>
      </c>
      <c r="R24" s="2">
        <f>SUMIF('BASE PLANIFICACIÓN'!$B:$B,'CURVA DE INVERSIÓN'!$B24,'BASE PLANIFICACIÓN'!AX:AX)</f>
        <v>0</v>
      </c>
      <c r="S24" s="2">
        <f>SUMIF('BASE PLANIFICACIÓN'!$B:$B,'CURVA DE INVERSIÓN'!$B24,'BASE PLANIFICACIÓN'!AZ:AZ)</f>
        <v>244229.30135999998</v>
      </c>
      <c r="T24" s="2">
        <f>SUMIF('BASE PLANIFICACIÓN'!$B:$B,'CURVA DE INVERSIÓN'!$B24,'BASE PLANIFICACIÓN'!BA:BA)</f>
        <v>4663.9519199999995</v>
      </c>
      <c r="U24" s="2">
        <f>SUMIF('BASE PLANIFICACIÓN'!$B:$B,'CURVA DE INVERSIÓN'!$B24,'BASE PLANIFICACIÓN'!BC:BC)</f>
        <v>271365.89039999997</v>
      </c>
      <c r="V24" s="2">
        <f>SUMIF('BASE PLANIFICACIÓN'!$B:$B,'CURVA DE INVERSIÓN'!$B24,'BASE PLANIFICACIÓN'!BD:BD)</f>
        <v>5182.1687999999995</v>
      </c>
      <c r="W24" s="2">
        <f>SUMIF('BASE PLANIFICACIÓN'!$B:$B,'CURVA DE INVERSIÓN'!$B24,'BASE PLANIFICACIÓN'!BF:BF)</f>
        <v>280411.42008000001</v>
      </c>
      <c r="X24" s="2">
        <f>SUMIF('BASE PLANIFICACIÓN'!$B:$B,'CURVA DE INVERSIÓN'!$B24,'BASE PLANIFICACIÓN'!BG:BG)</f>
        <v>5354.9077600000001</v>
      </c>
      <c r="Y24" s="2">
        <f>SUMIF('BASE PLANIFICACIÓN'!$B:$B,'CURVA DE INVERSIÓN'!$B24,'BASE PLANIFICACIÓN'!BI:BI)</f>
        <v>271365.89039999997</v>
      </c>
      <c r="Z24" s="2">
        <f>SUMIF('BASE PLANIFICACIÓN'!$B:$B,'CURVA DE INVERSIÓN'!$B24,'BASE PLANIFICACIÓN'!BJ:BJ)</f>
        <v>5182.1687999999995</v>
      </c>
      <c r="AA24" s="2">
        <f>SUMIF('BASE PLANIFICACIÓN'!$B:$B,'CURVA DE INVERSIÓN'!$B24,'BASE PLANIFICACIÓN'!BL:BL)</f>
        <v>63318.707759999998</v>
      </c>
      <c r="AB24" s="2">
        <f>SUMIF('BASE PLANIFICACIÓN'!$B:$B,'CURVA DE INVERSIÓN'!$B24,'BASE PLANIFICACIÓN'!BM:BM)</f>
        <v>1209.17272</v>
      </c>
      <c r="AC24" s="2">
        <f>SUMIF('BASE PLANIFICACIÓN'!$B:$B,'CURVA DE INVERSIÓN'!$B24,'BASE PLANIFICACIÓN'!BO:BO)</f>
        <v>0</v>
      </c>
      <c r="AD24" s="2">
        <f>SUMIF('BASE PLANIFICACIÓN'!$B:$B,'CURVA DE INVERSIÓN'!$B24,'BASE PLANIFICACIÓN'!BP:BP)</f>
        <v>0</v>
      </c>
      <c r="AE24" s="2">
        <f>SUMIF('BASE PLANIFICACIÓN'!$B:$B,'CURVA DE INVERSIÓN'!$B24,'BASE PLANIFICACIÓN'!BR:BR)</f>
        <v>0</v>
      </c>
      <c r="AF24" s="2">
        <f>SUMIF('BASE PLANIFICACIÓN'!$B:$B,'CURVA DE INVERSIÓN'!$B24,'BASE PLANIFICACIÓN'!BS:BS)</f>
        <v>0</v>
      </c>
      <c r="AG24" s="2">
        <f>SUMIF('BASE PLANIFICACIÓN'!$B:$B,'CURVA DE INVERSIÓN'!$B24,'BASE PLANIFICACIÓN'!BU:BU)</f>
        <v>0</v>
      </c>
      <c r="AH24" s="2">
        <f>SUMIF('BASE PLANIFICACIÓN'!$B:$B,'CURVA DE INVERSIÓN'!$B24,'BASE PLANIFICACIÓN'!BV:BV)</f>
        <v>0</v>
      </c>
      <c r="AI24" s="2">
        <f>SUMIF('BASE PLANIFICACIÓN'!$B:$B,'CURVA DE INVERSIÓN'!$B24,'BASE PLANIFICACIÓN'!BX:BX)</f>
        <v>0</v>
      </c>
      <c r="AJ24" s="2">
        <f>SUMIF('BASE PLANIFICACIÓN'!$B:$B,'CURVA DE INVERSIÓN'!$B24,'BASE PLANIFICACIÓN'!BY:BY)</f>
        <v>0</v>
      </c>
      <c r="AK24" s="2">
        <f>SUMIF('BASE PLANIFICACIÓN'!$B:$B,'CURVA DE INVERSIÓN'!$B24,'BASE PLANIFICACIÓN'!CA:CA)</f>
        <v>0</v>
      </c>
      <c r="AL24" s="2">
        <f>SUMIF('BASE PLANIFICACIÓN'!$B:$B,'CURVA DE INVERSIÓN'!$B24,'BASE PLANIFICACIÓN'!CB:CB)</f>
        <v>0</v>
      </c>
      <c r="AM24" s="2">
        <f>SUMIF('BASE PLANIFICACIÓN'!$B:$B,'CURVA DE INVERSIÓN'!$B24,'BASE PLANIFICACIÓN'!CD:CD)</f>
        <v>0</v>
      </c>
      <c r="AN24" s="2">
        <f>SUMIF('BASE PLANIFICACIÓN'!$B:$B,'CURVA DE INVERSIÓN'!$B24,'BASE PLANIFICACIÓN'!CE:CE)</f>
        <v>0</v>
      </c>
      <c r="AO24" s="2">
        <f>SUMIF('BASE PLANIFICACIÓN'!$B:$B,'CURVA DE INVERSIÓN'!$B24,'BASE PLANIFICACIÓN'!CG:CG)</f>
        <v>0</v>
      </c>
      <c r="AP24" s="2">
        <f>SUMIF('BASE PLANIFICACIÓN'!$B:$B,'CURVA DE INVERSIÓN'!$B24,'BASE PLANIFICACIÓN'!CH:CH)</f>
        <v>0</v>
      </c>
      <c r="AQ24" s="2">
        <f>SUMIF('BASE PLANIFICACIÓN'!$B:$B,'CURVA DE INVERSIÓN'!$B24,'BASE PLANIFICACIÓN'!CJ:CJ)</f>
        <v>0</v>
      </c>
      <c r="AR24" s="2">
        <f>SUMIF('BASE PLANIFICACIÓN'!$B:$B,'CURVA DE INVERSIÓN'!$B24,'BASE PLANIFICACIÓN'!CK:CK)</f>
        <v>0</v>
      </c>
      <c r="AS24" s="2">
        <f>SUMIF('BASE PLANIFICACIÓN'!$B:$B,'CURVA DE INVERSIÓN'!$B24,'BASE PLANIFICACIÓN'!CM:CM)</f>
        <v>0</v>
      </c>
      <c r="AT24" s="2">
        <f>SUMIF('BASE PLANIFICACIÓN'!$B:$B,'CURVA DE INVERSIÓN'!$B24,'BASE PLANIFICACIÓN'!CN:CN)</f>
        <v>0</v>
      </c>
      <c r="AU24" s="2">
        <f>SUMIF('BASE PLANIFICACIÓN'!$B:$B,'CURVA DE INVERSIÓN'!$B24,'BASE PLANIFICACIÓN'!CP:CP)</f>
        <v>0</v>
      </c>
      <c r="AV24" s="2">
        <f>SUMIF('BASE PLANIFICACIÓN'!$B:$B,'CURVA DE INVERSIÓN'!$B24,'BASE PLANIFICACIÓN'!CQ:CQ)</f>
        <v>0</v>
      </c>
      <c r="AW24" s="2">
        <f>SUMIF('BASE PLANIFICACIÓN'!$B:$B,'CURVA DE INVERSIÓN'!$B24,'BASE PLANIFICACIÓN'!CS:CS)</f>
        <v>0</v>
      </c>
      <c r="AX24" s="2">
        <f>SUMIF('BASE PLANIFICACIÓN'!$B:$B,'CURVA DE INVERSIÓN'!$B24,'BASE PLANIFICACIÓN'!CT:CT)</f>
        <v>0</v>
      </c>
      <c r="AY24" s="2">
        <f>SUMIF('BASE PLANIFICACIÓN'!$B:$B,'CURVA DE INVERSIÓN'!$B24,'BASE PLANIFICACIÓN'!CV:CV)</f>
        <v>0</v>
      </c>
      <c r="AZ24" s="2">
        <f>SUMIF('BASE PLANIFICACIÓN'!$B:$B,'CURVA DE INVERSIÓN'!$B24,'BASE PLANIFICACIÓN'!CW:CW)</f>
        <v>0</v>
      </c>
      <c r="BA24" s="2">
        <f>SUMIF('BASE PLANIFICACIÓN'!$B:$B,'CURVA DE INVERSIÓN'!$B24,'BASE PLANIFICACIÓN'!CY:CY)</f>
        <v>0</v>
      </c>
      <c r="BB24" s="2">
        <f>SUMIF('BASE PLANIFICACIÓN'!$B:$B,'CURVA DE INVERSIÓN'!$B24,'BASE PLANIFICACIÓN'!CZ:CZ)</f>
        <v>0</v>
      </c>
      <c r="BC24" s="2">
        <f>SUMIF('BASE PLANIFICACIÓN'!$B:$B,'CURVA DE INVERSIÓN'!$B24,'BASE PLANIFICACIÓN'!DB:DB)</f>
        <v>0</v>
      </c>
      <c r="BD24" s="2">
        <f>SUMIF('BASE PLANIFICACIÓN'!$B:$B,'CURVA DE INVERSIÓN'!$B24,'BASE PLANIFICACIÓN'!DC:DC)</f>
        <v>0</v>
      </c>
      <c r="BE24" s="2">
        <f>SUMIF('BASE PLANIFICACIÓN'!$B:$B,'CURVA DE INVERSIÓN'!$B24,'BASE PLANIFICACIÓN'!DE:DE)</f>
        <v>0</v>
      </c>
      <c r="BF24" s="2">
        <f>SUMIF('BASE PLANIFICACIÓN'!$B:$B,'CURVA DE INVERSIÓN'!$B24,'BASE PLANIFICACIÓN'!DF:DF)</f>
        <v>0</v>
      </c>
      <c r="BG24" s="2">
        <f>SUMIF('BASE PLANIFICACIÓN'!$B:$B,'CURVA DE INVERSIÓN'!$B24,'BASE PLANIFICACIÓN'!DH:DH)</f>
        <v>0</v>
      </c>
      <c r="BH24" s="2">
        <f>SUMIF('BASE PLANIFICACIÓN'!$B:$B,'CURVA DE INVERSIÓN'!$B24,'BASE PLANIFICACIÓN'!DI:DI)</f>
        <v>0</v>
      </c>
      <c r="BI24" s="2">
        <f>SUMIF('BASE PLANIFICACIÓN'!$B:$B,'CURVA DE INVERSIÓN'!$B24,'BASE PLANIFICACIÓN'!DK:DK)</f>
        <v>0</v>
      </c>
      <c r="BJ24" s="2">
        <f>SUMIF('BASE PLANIFICACIÓN'!$B:$B,'CURVA DE INVERSIÓN'!$B24,'BASE PLANIFICACIÓN'!DL:DL)</f>
        <v>0</v>
      </c>
      <c r="BK24" s="2">
        <f>SUMIF('BASE PLANIFICACIÓN'!$B:$B,'CURVA DE INVERSIÓN'!$B24,'BASE PLANIFICACIÓN'!DN:DN)</f>
        <v>0</v>
      </c>
      <c r="BL24" s="2">
        <f>SUMIF('BASE PLANIFICACIÓN'!$B:$B,'CURVA DE INVERSIÓN'!$B24,'BASE PLANIFICACIÓN'!DO:DO)</f>
        <v>0</v>
      </c>
      <c r="BM24" s="2">
        <f>SUMIF('BASE PLANIFICACIÓN'!$B:$B,'CURVA DE INVERSIÓN'!$B24,'BASE PLANIFICACIÓN'!DQ:DQ)</f>
        <v>0</v>
      </c>
      <c r="BN24" s="2">
        <f>SUMIF('BASE PLANIFICACIÓN'!$B:$B,'CURVA DE INVERSIÓN'!$B24,'BASE PLANIFICACIÓN'!DR:DR)</f>
        <v>0</v>
      </c>
      <c r="BO24" s="2">
        <f>SUMIF('BASE PLANIFICACIÓN'!$B:$B,'CURVA DE INVERSIÓN'!$B24,'BASE PLANIFICACIÓN'!DT:DT)</f>
        <v>0</v>
      </c>
      <c r="BP24" s="2">
        <f>SUMIF('BASE PLANIFICACIÓN'!$B:$B,'CURVA DE INVERSIÓN'!$B24,'BASE PLANIFICACIÓN'!DU:DU)</f>
        <v>0</v>
      </c>
    </row>
    <row r="25" spans="1:68" ht="30" customHeight="1" x14ac:dyDescent="0.25">
      <c r="A25" s="8">
        <v>19</v>
      </c>
      <c r="B25" s="7" t="s">
        <v>22</v>
      </c>
      <c r="C25" s="2">
        <f>SUMIF('BASE PLANIFICACIÓN'!$B:$B,'CURVA DE INVERSIÓN'!$B25,'BASE PLANIFICACIÓN'!AB:AB)</f>
        <v>0</v>
      </c>
      <c r="D25" s="2">
        <f>SUMIF('BASE PLANIFICACIÓN'!$B:$B,'CURVA DE INVERSIÓN'!$B25,'BASE PLANIFICACIÓN'!AC:AC)</f>
        <v>0</v>
      </c>
      <c r="E25" s="2">
        <f>SUMIF('BASE PLANIFICACIÓN'!$B:$B,'CURVA DE INVERSIÓN'!$B25,'BASE PLANIFICACIÓN'!AE:AE)</f>
        <v>0</v>
      </c>
      <c r="F25" s="2">
        <f>SUMIF('BASE PLANIFICACIÓN'!$B:$B,'CURVA DE INVERSIÓN'!$B25,'BASE PLANIFICACIÓN'!AF:AF)</f>
        <v>0</v>
      </c>
      <c r="G25" s="2">
        <f>SUMIF('BASE PLANIFICACIÓN'!$B:$B,'CURVA DE INVERSIÓN'!$B25,'BASE PLANIFICACIÓN'!AH:AH)</f>
        <v>0</v>
      </c>
      <c r="H25" s="2">
        <f>SUMIF('BASE PLANIFICACIÓN'!$B:$B,'CURVA DE INVERSIÓN'!$B25,'BASE PLANIFICACIÓN'!AI:AI)</f>
        <v>0</v>
      </c>
      <c r="I25" s="2">
        <f>SUMIF('BASE PLANIFICACIÓN'!$B:$B,'CURVA DE INVERSIÓN'!$B25,'BASE PLANIFICACIÓN'!AK:AK)</f>
        <v>0</v>
      </c>
      <c r="J25" s="2">
        <f>SUMIF('BASE PLANIFICACIÓN'!$B:$B,'CURVA DE INVERSIÓN'!$B25,'BASE PLANIFICACIÓN'!AL:AL)</f>
        <v>0</v>
      </c>
      <c r="K25" s="2">
        <f>SUMIF('BASE PLANIFICACIÓN'!$B:$B,'CURVA DE INVERSIÓN'!$B25,'BASE PLANIFICACIÓN'!AN:AN)</f>
        <v>0</v>
      </c>
      <c r="L25" s="2">
        <f>SUMIF('BASE PLANIFICACIÓN'!$B:$B,'CURVA DE INVERSIÓN'!$B25,'BASE PLANIFICACIÓN'!AO:AO)</f>
        <v>0</v>
      </c>
      <c r="M25" s="2">
        <f>SUMIF('BASE PLANIFICACIÓN'!$B:$B,'CURVA DE INVERSIÓN'!$B25,'BASE PLANIFICACIÓN'!AQ:AQ)</f>
        <v>0</v>
      </c>
      <c r="N25" s="2">
        <f>SUMIF('BASE PLANIFICACIÓN'!$B:$B,'CURVA DE INVERSIÓN'!$B25,'BASE PLANIFICACIÓN'!AR:AR)</f>
        <v>0</v>
      </c>
      <c r="O25" s="2">
        <f>SUMIF('BASE PLANIFICACIÓN'!$B:$B,'CURVA DE INVERSIÓN'!$B25,'BASE PLANIFICACIÓN'!AT:AT)</f>
        <v>0</v>
      </c>
      <c r="P25" s="2">
        <f>SUMIF('BASE PLANIFICACIÓN'!$B:$B,'CURVA DE INVERSIÓN'!$B25,'BASE PLANIFICACIÓN'!AU:AU)</f>
        <v>0</v>
      </c>
      <c r="Q25" s="2">
        <f>SUMIF('BASE PLANIFICACIÓN'!$B:$B,'CURVA DE INVERSIÓN'!$B25,'BASE PLANIFICACIÓN'!AW:AW)</f>
        <v>0</v>
      </c>
      <c r="R25" s="2">
        <f>SUMIF('BASE PLANIFICACIÓN'!$B:$B,'CURVA DE INVERSIÓN'!$B25,'BASE PLANIFICACIÓN'!AX:AX)</f>
        <v>0</v>
      </c>
      <c r="S25" s="2">
        <f>SUMIF('BASE PLANIFICACIÓN'!$B:$B,'CURVA DE INVERSIÓN'!$B25,'BASE PLANIFICACIÓN'!AZ:AZ)</f>
        <v>166109.50384323372</v>
      </c>
      <c r="T25" s="2">
        <f>SUMIF('BASE PLANIFICACIÓN'!$B:$B,'CURVA DE INVERSIÓN'!$B25,'BASE PLANIFICACIÓN'!BA:BA)</f>
        <v>0</v>
      </c>
      <c r="U25" s="2">
        <f>SUMIF('BASE PLANIFICACIÓN'!$B:$B,'CURVA DE INVERSIÓN'!$B25,'BASE PLANIFICACIÓN'!BC:BC)</f>
        <v>160751.13275151653</v>
      </c>
      <c r="V25" s="2">
        <f>SUMIF('BASE PLANIFICACIÓN'!$B:$B,'CURVA DE INVERSIÓN'!$B25,'BASE PLANIFICACIÓN'!BD:BD)</f>
        <v>0</v>
      </c>
      <c r="W25" s="2">
        <f>SUMIF('BASE PLANIFICACIÓN'!$B:$B,'CURVA DE INVERSIÓN'!$B25,'BASE PLANIFICACIÓN'!BF:BF)</f>
        <v>166109.50384323372</v>
      </c>
      <c r="X25" s="2">
        <f>SUMIF('BASE PLANIFICACIÓN'!$B:$B,'CURVA DE INVERSIÓN'!$B25,'BASE PLANIFICACIÓN'!BG:BG)</f>
        <v>0</v>
      </c>
      <c r="Y25" s="2">
        <f>SUMIF('BASE PLANIFICACIÓN'!$B:$B,'CURVA DE INVERSIÓN'!$B25,'BASE PLANIFICACIÓN'!BI:BI)</f>
        <v>160751.13275151653</v>
      </c>
      <c r="Z25" s="2">
        <f>SUMIF('BASE PLANIFICACIÓN'!$B:$B,'CURVA DE INVERSIÓN'!$B25,'BASE PLANIFICACIÓN'!BJ:BJ)</f>
        <v>0</v>
      </c>
      <c r="AA25" s="2">
        <f>SUMIF('BASE PLANIFICACIÓN'!$B:$B,'CURVA DE INVERSIÓN'!$B25,'BASE PLANIFICACIÓN'!BL:BL)</f>
        <v>166109.50384323372</v>
      </c>
      <c r="AB25" s="2">
        <f>SUMIF('BASE PLANIFICACIÓN'!$B:$B,'CURVA DE INVERSIÓN'!$B25,'BASE PLANIFICACIÓN'!BM:BM)</f>
        <v>0</v>
      </c>
      <c r="AC25" s="2">
        <f>SUMIF('BASE PLANIFICACIÓN'!$B:$B,'CURVA DE INVERSIÓN'!$B25,'BASE PLANIFICACIÓN'!BO:BO)</f>
        <v>166109.50384323372</v>
      </c>
      <c r="AD25" s="2">
        <f>SUMIF('BASE PLANIFICACIÓN'!$B:$B,'CURVA DE INVERSIÓN'!$B25,'BASE PLANIFICACIÓN'!BP:BP)</f>
        <v>0</v>
      </c>
      <c r="AE25" s="2">
        <f>SUMIF('BASE PLANIFICACIÓN'!$B:$B,'CURVA DE INVERSIÓN'!$B25,'BASE PLANIFICACIÓN'!BR:BR)</f>
        <v>160751.13275151653</v>
      </c>
      <c r="AF25" s="2">
        <f>SUMIF('BASE PLANIFICACIÓN'!$B:$B,'CURVA DE INVERSIÓN'!$B25,'BASE PLANIFICACIÓN'!BS:BS)</f>
        <v>0</v>
      </c>
      <c r="AG25" s="2">
        <f>SUMIF('BASE PLANIFICACIÓN'!$B:$B,'CURVA DE INVERSIÓN'!$B25,'BASE PLANIFICACIÓN'!BU:BU)</f>
        <v>166109.50384323372</v>
      </c>
      <c r="AH25" s="2">
        <f>SUMIF('BASE PLANIFICACIÓN'!$B:$B,'CURVA DE INVERSIÓN'!$B25,'BASE PLANIFICACIÓN'!BV:BV)</f>
        <v>0</v>
      </c>
      <c r="AI25" s="2">
        <f>SUMIF('BASE PLANIFICACIÓN'!$B:$B,'CURVA DE INVERSIÓN'!$B25,'BASE PLANIFICACIÓN'!BX:BX)</f>
        <v>0</v>
      </c>
      <c r="AJ25" s="2">
        <f>SUMIF('BASE PLANIFICACIÓN'!$B:$B,'CURVA DE INVERSIÓN'!$B25,'BASE PLANIFICACIÓN'!BY:BY)</f>
        <v>0</v>
      </c>
      <c r="AK25" s="2">
        <f>SUMIF('BASE PLANIFICACIÓN'!$B:$B,'CURVA DE INVERSIÓN'!$B25,'BASE PLANIFICACIÓN'!CA:CA)</f>
        <v>0</v>
      </c>
      <c r="AL25" s="2">
        <f>SUMIF('BASE PLANIFICACIÓN'!$B:$B,'CURVA DE INVERSIÓN'!$B25,'BASE PLANIFICACIÓN'!CB:CB)</f>
        <v>0</v>
      </c>
      <c r="AM25" s="2">
        <f>SUMIF('BASE PLANIFICACIÓN'!$B:$B,'CURVA DE INVERSIÓN'!$B25,'BASE PLANIFICACIÓN'!CD:CD)</f>
        <v>0</v>
      </c>
      <c r="AN25" s="2">
        <f>SUMIF('BASE PLANIFICACIÓN'!$B:$B,'CURVA DE INVERSIÓN'!$B25,'BASE PLANIFICACIÓN'!CE:CE)</f>
        <v>0</v>
      </c>
      <c r="AO25" s="2">
        <f>SUMIF('BASE PLANIFICACIÓN'!$B:$B,'CURVA DE INVERSIÓN'!$B25,'BASE PLANIFICACIÓN'!CG:CG)</f>
        <v>0</v>
      </c>
      <c r="AP25" s="2">
        <f>SUMIF('BASE PLANIFICACIÓN'!$B:$B,'CURVA DE INVERSIÓN'!$B25,'BASE PLANIFICACIÓN'!CH:CH)</f>
        <v>0</v>
      </c>
      <c r="AQ25" s="2">
        <f>SUMIF('BASE PLANIFICACIÓN'!$B:$B,'CURVA DE INVERSIÓN'!$B25,'BASE PLANIFICACIÓN'!CJ:CJ)</f>
        <v>0</v>
      </c>
      <c r="AR25" s="2">
        <f>SUMIF('BASE PLANIFICACIÓN'!$B:$B,'CURVA DE INVERSIÓN'!$B25,'BASE PLANIFICACIÓN'!CK:CK)</f>
        <v>0</v>
      </c>
      <c r="AS25" s="2">
        <f>SUMIF('BASE PLANIFICACIÓN'!$B:$B,'CURVA DE INVERSIÓN'!$B25,'BASE PLANIFICACIÓN'!CM:CM)</f>
        <v>0</v>
      </c>
      <c r="AT25" s="2">
        <f>SUMIF('BASE PLANIFICACIÓN'!$B:$B,'CURVA DE INVERSIÓN'!$B25,'BASE PLANIFICACIÓN'!CN:CN)</f>
        <v>0</v>
      </c>
      <c r="AU25" s="2">
        <f>SUMIF('BASE PLANIFICACIÓN'!$B:$B,'CURVA DE INVERSIÓN'!$B25,'BASE PLANIFICACIÓN'!CP:CP)</f>
        <v>0</v>
      </c>
      <c r="AV25" s="2">
        <f>SUMIF('BASE PLANIFICACIÓN'!$B:$B,'CURVA DE INVERSIÓN'!$B25,'BASE PLANIFICACIÓN'!CQ:CQ)</f>
        <v>0</v>
      </c>
      <c r="AW25" s="2">
        <f>SUMIF('BASE PLANIFICACIÓN'!$B:$B,'CURVA DE INVERSIÓN'!$B25,'BASE PLANIFICACIÓN'!CS:CS)</f>
        <v>0</v>
      </c>
      <c r="AX25" s="2">
        <f>SUMIF('BASE PLANIFICACIÓN'!$B:$B,'CURVA DE INVERSIÓN'!$B25,'BASE PLANIFICACIÓN'!CT:CT)</f>
        <v>0</v>
      </c>
      <c r="AY25" s="2">
        <f>SUMIF('BASE PLANIFICACIÓN'!$B:$B,'CURVA DE INVERSIÓN'!$B25,'BASE PLANIFICACIÓN'!CV:CV)</f>
        <v>0</v>
      </c>
      <c r="AZ25" s="2">
        <f>SUMIF('BASE PLANIFICACIÓN'!$B:$B,'CURVA DE INVERSIÓN'!$B25,'BASE PLANIFICACIÓN'!CW:CW)</f>
        <v>0</v>
      </c>
      <c r="BA25" s="2">
        <f>SUMIF('BASE PLANIFICACIÓN'!$B:$B,'CURVA DE INVERSIÓN'!$B25,'BASE PLANIFICACIÓN'!CY:CY)</f>
        <v>0</v>
      </c>
      <c r="BB25" s="2">
        <f>SUMIF('BASE PLANIFICACIÓN'!$B:$B,'CURVA DE INVERSIÓN'!$B25,'BASE PLANIFICACIÓN'!CZ:CZ)</f>
        <v>0</v>
      </c>
      <c r="BC25" s="2">
        <f>SUMIF('BASE PLANIFICACIÓN'!$B:$B,'CURVA DE INVERSIÓN'!$B25,'BASE PLANIFICACIÓN'!DB:DB)</f>
        <v>0</v>
      </c>
      <c r="BD25" s="2">
        <f>SUMIF('BASE PLANIFICACIÓN'!$B:$B,'CURVA DE INVERSIÓN'!$B25,'BASE PLANIFICACIÓN'!DC:DC)</f>
        <v>0</v>
      </c>
      <c r="BE25" s="2">
        <f>SUMIF('BASE PLANIFICACIÓN'!$B:$B,'CURVA DE INVERSIÓN'!$B25,'BASE PLANIFICACIÓN'!DE:DE)</f>
        <v>0</v>
      </c>
      <c r="BF25" s="2">
        <f>SUMIF('BASE PLANIFICACIÓN'!$B:$B,'CURVA DE INVERSIÓN'!$B25,'BASE PLANIFICACIÓN'!DF:DF)</f>
        <v>0</v>
      </c>
      <c r="BG25" s="2">
        <f>SUMIF('BASE PLANIFICACIÓN'!$B:$B,'CURVA DE INVERSIÓN'!$B25,'BASE PLANIFICACIÓN'!DH:DH)</f>
        <v>0</v>
      </c>
      <c r="BH25" s="2">
        <f>SUMIF('BASE PLANIFICACIÓN'!$B:$B,'CURVA DE INVERSIÓN'!$B25,'BASE PLANIFICACIÓN'!DI:DI)</f>
        <v>0</v>
      </c>
      <c r="BI25" s="2">
        <f>SUMIF('BASE PLANIFICACIÓN'!$B:$B,'CURVA DE INVERSIÓN'!$B25,'BASE PLANIFICACIÓN'!DK:DK)</f>
        <v>0</v>
      </c>
      <c r="BJ25" s="2">
        <f>SUMIF('BASE PLANIFICACIÓN'!$B:$B,'CURVA DE INVERSIÓN'!$B25,'BASE PLANIFICACIÓN'!DL:DL)</f>
        <v>0</v>
      </c>
      <c r="BK25" s="2">
        <f>SUMIF('BASE PLANIFICACIÓN'!$B:$B,'CURVA DE INVERSIÓN'!$B25,'BASE PLANIFICACIÓN'!DN:DN)</f>
        <v>0</v>
      </c>
      <c r="BL25" s="2">
        <f>SUMIF('BASE PLANIFICACIÓN'!$B:$B,'CURVA DE INVERSIÓN'!$B25,'BASE PLANIFICACIÓN'!DO:DO)</f>
        <v>0</v>
      </c>
      <c r="BM25" s="2">
        <f>SUMIF('BASE PLANIFICACIÓN'!$B:$B,'CURVA DE INVERSIÓN'!$B25,'BASE PLANIFICACIÓN'!DQ:DQ)</f>
        <v>0</v>
      </c>
      <c r="BN25" s="2">
        <f>SUMIF('BASE PLANIFICACIÓN'!$B:$B,'CURVA DE INVERSIÓN'!$B25,'BASE PLANIFICACIÓN'!DR:DR)</f>
        <v>0</v>
      </c>
      <c r="BO25" s="2">
        <f>SUMIF('BASE PLANIFICACIÓN'!$B:$B,'CURVA DE INVERSIÓN'!$B25,'BASE PLANIFICACIÓN'!DT:DT)</f>
        <v>0</v>
      </c>
      <c r="BP25" s="2">
        <f>SUMIF('BASE PLANIFICACIÓN'!$B:$B,'CURVA DE INVERSIÓN'!$B25,'BASE PLANIFICACIÓN'!DU:DU)</f>
        <v>0</v>
      </c>
    </row>
    <row r="26" spans="1:68" ht="30" customHeight="1" x14ac:dyDescent="0.25">
      <c r="A26" s="8">
        <v>20</v>
      </c>
      <c r="B26" s="7" t="s">
        <v>23</v>
      </c>
      <c r="C26" s="2">
        <f>SUMIF('BASE PLANIFICACIÓN'!$B:$B,'CURVA DE INVERSIÓN'!$B26,'BASE PLANIFICACIÓN'!AB:AB)</f>
        <v>0</v>
      </c>
      <c r="D26" s="2">
        <f>SUMIF('BASE PLANIFICACIÓN'!$B:$B,'CURVA DE INVERSIÓN'!$B26,'BASE PLANIFICACIÓN'!AC:AC)</f>
        <v>0</v>
      </c>
      <c r="E26" s="2">
        <f>SUMIF('BASE PLANIFICACIÓN'!$B:$B,'CURVA DE INVERSIÓN'!$B26,'BASE PLANIFICACIÓN'!AE:AE)</f>
        <v>0</v>
      </c>
      <c r="F26" s="2">
        <f>SUMIF('BASE PLANIFICACIÓN'!$B:$B,'CURVA DE INVERSIÓN'!$B26,'BASE PLANIFICACIÓN'!AF:AF)</f>
        <v>0</v>
      </c>
      <c r="G26" s="2">
        <f>SUMIF('BASE PLANIFICACIÓN'!$B:$B,'CURVA DE INVERSIÓN'!$B26,'BASE PLANIFICACIÓN'!AH:AH)</f>
        <v>0</v>
      </c>
      <c r="H26" s="2">
        <f>SUMIF('BASE PLANIFICACIÓN'!$B:$B,'CURVA DE INVERSIÓN'!$B26,'BASE PLANIFICACIÓN'!AI:AI)</f>
        <v>0</v>
      </c>
      <c r="I26" s="2">
        <f>SUMIF('BASE PLANIFICACIÓN'!$B:$B,'CURVA DE INVERSIÓN'!$B26,'BASE PLANIFICACIÓN'!AK:AK)</f>
        <v>0</v>
      </c>
      <c r="J26" s="2">
        <f>SUMIF('BASE PLANIFICACIÓN'!$B:$B,'CURVA DE INVERSIÓN'!$B26,'BASE PLANIFICACIÓN'!AL:AL)</f>
        <v>0</v>
      </c>
      <c r="K26" s="2">
        <f>SUMIF('BASE PLANIFICACIÓN'!$B:$B,'CURVA DE INVERSIÓN'!$B26,'BASE PLANIFICACIÓN'!AN:AN)</f>
        <v>0</v>
      </c>
      <c r="L26" s="2">
        <f>SUMIF('BASE PLANIFICACIÓN'!$B:$B,'CURVA DE INVERSIÓN'!$B26,'BASE PLANIFICACIÓN'!AO:AO)</f>
        <v>0</v>
      </c>
      <c r="M26" s="2">
        <f>SUMIF('BASE PLANIFICACIÓN'!$B:$B,'CURVA DE INVERSIÓN'!$B26,'BASE PLANIFICACIÓN'!AQ:AQ)</f>
        <v>0</v>
      </c>
      <c r="N26" s="2">
        <f>SUMIF('BASE PLANIFICACIÓN'!$B:$B,'CURVA DE INVERSIÓN'!$B26,'BASE PLANIFICACIÓN'!AR:AR)</f>
        <v>0</v>
      </c>
      <c r="O26" s="2">
        <f>SUMIF('BASE PLANIFICACIÓN'!$B:$B,'CURVA DE INVERSIÓN'!$B26,'BASE PLANIFICACIÓN'!AT:AT)</f>
        <v>0</v>
      </c>
      <c r="P26" s="2">
        <f>SUMIF('BASE PLANIFICACIÓN'!$B:$B,'CURVA DE INVERSIÓN'!$B26,'BASE PLANIFICACIÓN'!AU:AU)</f>
        <v>0</v>
      </c>
      <c r="Q26" s="2">
        <f>SUMIF('BASE PLANIFICACIÓN'!$B:$B,'CURVA DE INVERSIÓN'!$B26,'BASE PLANIFICACIÓN'!AW:AW)</f>
        <v>0</v>
      </c>
      <c r="R26" s="2">
        <f>SUMIF('BASE PLANIFICACIÓN'!$B:$B,'CURVA DE INVERSIÓN'!$B26,'BASE PLANIFICACIÓN'!AX:AX)</f>
        <v>0</v>
      </c>
      <c r="S26" s="2">
        <f>SUMIF('BASE PLANIFICACIÓN'!$B:$B,'CURVA DE INVERSIÓN'!$B26,'BASE PLANIFICACIÓN'!AZ:AZ)</f>
        <v>349288.92844106728</v>
      </c>
      <c r="T26" s="2">
        <f>SUMIF('BASE PLANIFICACIÓN'!$B:$B,'CURVA DE INVERSIÓN'!$B26,'BASE PLANIFICACIÓN'!BA:BA)</f>
        <v>0</v>
      </c>
      <c r="U26" s="2">
        <f>SUMIF('BASE PLANIFICACIÓN'!$B:$B,'CURVA DE INVERSIÓN'!$B26,'BASE PLANIFICACIÓN'!BC:BC)</f>
        <v>338021.54365264578</v>
      </c>
      <c r="V26" s="2">
        <f>SUMIF('BASE PLANIFICACIÓN'!$B:$B,'CURVA DE INVERSIÓN'!$B26,'BASE PLANIFICACIÓN'!BD:BD)</f>
        <v>0</v>
      </c>
      <c r="W26" s="2">
        <f>SUMIF('BASE PLANIFICACIÓN'!$B:$B,'CURVA DE INVERSIÓN'!$B26,'BASE PLANIFICACIÓN'!BF:BF)</f>
        <v>349288.92844106728</v>
      </c>
      <c r="X26" s="2">
        <f>SUMIF('BASE PLANIFICACIÓN'!$B:$B,'CURVA DE INVERSIÓN'!$B26,'BASE PLANIFICACIÓN'!BG:BG)</f>
        <v>0</v>
      </c>
      <c r="Y26" s="2">
        <f>SUMIF('BASE PLANIFICACIÓN'!$B:$B,'CURVA DE INVERSIÓN'!$B26,'BASE PLANIFICACIÓN'!BI:BI)</f>
        <v>338021.54365264578</v>
      </c>
      <c r="Z26" s="2">
        <f>SUMIF('BASE PLANIFICACIÓN'!$B:$B,'CURVA DE INVERSIÓN'!$B26,'BASE PLANIFICACIÓN'!BJ:BJ)</f>
        <v>0</v>
      </c>
      <c r="AA26" s="2">
        <f>SUMIF('BASE PLANIFICACIÓN'!$B:$B,'CURVA DE INVERSIÓN'!$B26,'BASE PLANIFICACIÓN'!BL:BL)</f>
        <v>349288.92844106728</v>
      </c>
      <c r="AB26" s="2">
        <f>SUMIF('BASE PLANIFICACIÓN'!$B:$B,'CURVA DE INVERSIÓN'!$B26,'BASE PLANIFICACIÓN'!BM:BM)</f>
        <v>0</v>
      </c>
      <c r="AC26" s="2">
        <f>SUMIF('BASE PLANIFICACIÓN'!$B:$B,'CURVA DE INVERSIÓN'!$B26,'BASE PLANIFICACIÓN'!BO:BO)</f>
        <v>349288.92844106728</v>
      </c>
      <c r="AD26" s="2">
        <f>SUMIF('BASE PLANIFICACIÓN'!$B:$B,'CURVA DE INVERSIÓN'!$B26,'BASE PLANIFICACIÓN'!BP:BP)</f>
        <v>0</v>
      </c>
      <c r="AE26" s="2">
        <f>SUMIF('BASE PLANIFICACIÓN'!$B:$B,'CURVA DE INVERSIÓN'!$B26,'BASE PLANIFICACIÓN'!BR:BR)</f>
        <v>338021.54365264578</v>
      </c>
      <c r="AF26" s="2">
        <f>SUMIF('BASE PLANIFICACIÓN'!$B:$B,'CURVA DE INVERSIÓN'!$B26,'BASE PLANIFICACIÓN'!BS:BS)</f>
        <v>0</v>
      </c>
      <c r="AG26" s="2">
        <f>SUMIF('BASE PLANIFICACIÓN'!$B:$B,'CURVA DE INVERSIÓN'!$B26,'BASE PLANIFICACIÓN'!BU:BU)</f>
        <v>349288.92844106728</v>
      </c>
      <c r="AH26" s="2">
        <f>SUMIF('BASE PLANIFICACIÓN'!$B:$B,'CURVA DE INVERSIÓN'!$B26,'BASE PLANIFICACIÓN'!BV:BV)</f>
        <v>0</v>
      </c>
      <c r="AI26" s="2">
        <f>SUMIF('BASE PLANIFICACIÓN'!$B:$B,'CURVA DE INVERSIÓN'!$B26,'BASE PLANIFICACIÓN'!BX:BX)</f>
        <v>0</v>
      </c>
      <c r="AJ26" s="2">
        <f>SUMIF('BASE PLANIFICACIÓN'!$B:$B,'CURVA DE INVERSIÓN'!$B26,'BASE PLANIFICACIÓN'!BY:BY)</f>
        <v>0</v>
      </c>
      <c r="AK26" s="2">
        <f>SUMIF('BASE PLANIFICACIÓN'!$B:$B,'CURVA DE INVERSIÓN'!$B26,'BASE PLANIFICACIÓN'!CA:CA)</f>
        <v>0</v>
      </c>
      <c r="AL26" s="2">
        <f>SUMIF('BASE PLANIFICACIÓN'!$B:$B,'CURVA DE INVERSIÓN'!$B26,'BASE PLANIFICACIÓN'!CB:CB)</f>
        <v>0</v>
      </c>
      <c r="AM26" s="2">
        <f>SUMIF('BASE PLANIFICACIÓN'!$B:$B,'CURVA DE INVERSIÓN'!$B26,'BASE PLANIFICACIÓN'!CD:CD)</f>
        <v>0</v>
      </c>
      <c r="AN26" s="2">
        <f>SUMIF('BASE PLANIFICACIÓN'!$B:$B,'CURVA DE INVERSIÓN'!$B26,'BASE PLANIFICACIÓN'!CE:CE)</f>
        <v>0</v>
      </c>
      <c r="AO26" s="2">
        <f>SUMIF('BASE PLANIFICACIÓN'!$B:$B,'CURVA DE INVERSIÓN'!$B26,'BASE PLANIFICACIÓN'!CG:CG)</f>
        <v>0</v>
      </c>
      <c r="AP26" s="2">
        <f>SUMIF('BASE PLANIFICACIÓN'!$B:$B,'CURVA DE INVERSIÓN'!$B26,'BASE PLANIFICACIÓN'!CH:CH)</f>
        <v>0</v>
      </c>
      <c r="AQ26" s="2">
        <f>SUMIF('BASE PLANIFICACIÓN'!$B:$B,'CURVA DE INVERSIÓN'!$B26,'BASE PLANIFICACIÓN'!CJ:CJ)</f>
        <v>0</v>
      </c>
      <c r="AR26" s="2">
        <f>SUMIF('BASE PLANIFICACIÓN'!$B:$B,'CURVA DE INVERSIÓN'!$B26,'BASE PLANIFICACIÓN'!CK:CK)</f>
        <v>0</v>
      </c>
      <c r="AS26" s="2">
        <f>SUMIF('BASE PLANIFICACIÓN'!$B:$B,'CURVA DE INVERSIÓN'!$B26,'BASE PLANIFICACIÓN'!CM:CM)</f>
        <v>0</v>
      </c>
      <c r="AT26" s="2">
        <f>SUMIF('BASE PLANIFICACIÓN'!$B:$B,'CURVA DE INVERSIÓN'!$B26,'BASE PLANIFICACIÓN'!CN:CN)</f>
        <v>0</v>
      </c>
      <c r="AU26" s="2">
        <f>SUMIF('BASE PLANIFICACIÓN'!$B:$B,'CURVA DE INVERSIÓN'!$B26,'BASE PLANIFICACIÓN'!CP:CP)</f>
        <v>0</v>
      </c>
      <c r="AV26" s="2">
        <f>SUMIF('BASE PLANIFICACIÓN'!$B:$B,'CURVA DE INVERSIÓN'!$B26,'BASE PLANIFICACIÓN'!CQ:CQ)</f>
        <v>0</v>
      </c>
      <c r="AW26" s="2">
        <f>SUMIF('BASE PLANIFICACIÓN'!$B:$B,'CURVA DE INVERSIÓN'!$B26,'BASE PLANIFICACIÓN'!CS:CS)</f>
        <v>0</v>
      </c>
      <c r="AX26" s="2">
        <f>SUMIF('BASE PLANIFICACIÓN'!$B:$B,'CURVA DE INVERSIÓN'!$B26,'BASE PLANIFICACIÓN'!CT:CT)</f>
        <v>0</v>
      </c>
      <c r="AY26" s="2">
        <f>SUMIF('BASE PLANIFICACIÓN'!$B:$B,'CURVA DE INVERSIÓN'!$B26,'BASE PLANIFICACIÓN'!CV:CV)</f>
        <v>0</v>
      </c>
      <c r="AZ26" s="2">
        <f>SUMIF('BASE PLANIFICACIÓN'!$B:$B,'CURVA DE INVERSIÓN'!$B26,'BASE PLANIFICACIÓN'!CW:CW)</f>
        <v>0</v>
      </c>
      <c r="BA26" s="2">
        <f>SUMIF('BASE PLANIFICACIÓN'!$B:$B,'CURVA DE INVERSIÓN'!$B26,'BASE PLANIFICACIÓN'!CY:CY)</f>
        <v>0</v>
      </c>
      <c r="BB26" s="2">
        <f>SUMIF('BASE PLANIFICACIÓN'!$B:$B,'CURVA DE INVERSIÓN'!$B26,'BASE PLANIFICACIÓN'!CZ:CZ)</f>
        <v>0</v>
      </c>
      <c r="BC26" s="2">
        <f>SUMIF('BASE PLANIFICACIÓN'!$B:$B,'CURVA DE INVERSIÓN'!$B26,'BASE PLANIFICACIÓN'!DB:DB)</f>
        <v>0</v>
      </c>
      <c r="BD26" s="2">
        <f>SUMIF('BASE PLANIFICACIÓN'!$B:$B,'CURVA DE INVERSIÓN'!$B26,'BASE PLANIFICACIÓN'!DC:DC)</f>
        <v>0</v>
      </c>
      <c r="BE26" s="2">
        <f>SUMIF('BASE PLANIFICACIÓN'!$B:$B,'CURVA DE INVERSIÓN'!$B26,'BASE PLANIFICACIÓN'!DE:DE)</f>
        <v>0</v>
      </c>
      <c r="BF26" s="2">
        <f>SUMIF('BASE PLANIFICACIÓN'!$B:$B,'CURVA DE INVERSIÓN'!$B26,'BASE PLANIFICACIÓN'!DF:DF)</f>
        <v>0</v>
      </c>
      <c r="BG26" s="2">
        <f>SUMIF('BASE PLANIFICACIÓN'!$B:$B,'CURVA DE INVERSIÓN'!$B26,'BASE PLANIFICACIÓN'!DH:DH)</f>
        <v>0</v>
      </c>
      <c r="BH26" s="2">
        <f>SUMIF('BASE PLANIFICACIÓN'!$B:$B,'CURVA DE INVERSIÓN'!$B26,'BASE PLANIFICACIÓN'!DI:DI)</f>
        <v>0</v>
      </c>
      <c r="BI26" s="2">
        <f>SUMIF('BASE PLANIFICACIÓN'!$B:$B,'CURVA DE INVERSIÓN'!$B26,'BASE PLANIFICACIÓN'!DK:DK)</f>
        <v>0</v>
      </c>
      <c r="BJ26" s="2">
        <f>SUMIF('BASE PLANIFICACIÓN'!$B:$B,'CURVA DE INVERSIÓN'!$B26,'BASE PLANIFICACIÓN'!DL:DL)</f>
        <v>0</v>
      </c>
      <c r="BK26" s="2">
        <f>SUMIF('BASE PLANIFICACIÓN'!$B:$B,'CURVA DE INVERSIÓN'!$B26,'BASE PLANIFICACIÓN'!DN:DN)</f>
        <v>0</v>
      </c>
      <c r="BL26" s="2">
        <f>SUMIF('BASE PLANIFICACIÓN'!$B:$B,'CURVA DE INVERSIÓN'!$B26,'BASE PLANIFICACIÓN'!DO:DO)</f>
        <v>0</v>
      </c>
      <c r="BM26" s="2">
        <f>SUMIF('BASE PLANIFICACIÓN'!$B:$B,'CURVA DE INVERSIÓN'!$B26,'BASE PLANIFICACIÓN'!DQ:DQ)</f>
        <v>0</v>
      </c>
      <c r="BN26" s="2">
        <f>SUMIF('BASE PLANIFICACIÓN'!$B:$B,'CURVA DE INVERSIÓN'!$B26,'BASE PLANIFICACIÓN'!DR:DR)</f>
        <v>0</v>
      </c>
      <c r="BO26" s="2">
        <f>SUMIF('BASE PLANIFICACIÓN'!$B:$B,'CURVA DE INVERSIÓN'!$B26,'BASE PLANIFICACIÓN'!DT:DT)</f>
        <v>0</v>
      </c>
      <c r="BP26" s="2">
        <f>SUMIF('BASE PLANIFICACIÓN'!$B:$B,'CURVA DE INVERSIÓN'!$B26,'BASE PLANIFICACIÓN'!DU:DU)</f>
        <v>0</v>
      </c>
    </row>
    <row r="27" spans="1:68" ht="30" customHeight="1" x14ac:dyDescent="0.25">
      <c r="A27" s="8">
        <v>21</v>
      </c>
      <c r="B27" s="7" t="s">
        <v>24</v>
      </c>
      <c r="C27" s="2">
        <f>SUMIF('BASE PLANIFICACIÓN'!$B:$B,'CURVA DE INVERSIÓN'!$B27,'BASE PLANIFICACIÓN'!AB:AB)</f>
        <v>0</v>
      </c>
      <c r="D27" s="2">
        <f>SUMIF('BASE PLANIFICACIÓN'!$B:$B,'CURVA DE INVERSIÓN'!$B27,'BASE PLANIFICACIÓN'!AC:AC)</f>
        <v>0</v>
      </c>
      <c r="E27" s="2">
        <f>SUMIF('BASE PLANIFICACIÓN'!$B:$B,'CURVA DE INVERSIÓN'!$B27,'BASE PLANIFICACIÓN'!AE:AE)</f>
        <v>0</v>
      </c>
      <c r="F27" s="2">
        <f>SUMIF('BASE PLANIFICACIÓN'!$B:$B,'CURVA DE INVERSIÓN'!$B27,'BASE PLANIFICACIÓN'!AF:AF)</f>
        <v>0</v>
      </c>
      <c r="G27" s="2">
        <f>SUMIF('BASE PLANIFICACIÓN'!$B:$B,'CURVA DE INVERSIÓN'!$B27,'BASE PLANIFICACIÓN'!AH:AH)</f>
        <v>0</v>
      </c>
      <c r="H27" s="2">
        <f>SUMIF('BASE PLANIFICACIÓN'!$B:$B,'CURVA DE INVERSIÓN'!$B27,'BASE PLANIFICACIÓN'!AI:AI)</f>
        <v>0</v>
      </c>
      <c r="I27" s="2">
        <f>SUMIF('BASE PLANIFICACIÓN'!$B:$B,'CURVA DE INVERSIÓN'!$B27,'BASE PLANIFICACIÓN'!AK:AK)</f>
        <v>0</v>
      </c>
      <c r="J27" s="2">
        <f>SUMIF('BASE PLANIFICACIÓN'!$B:$B,'CURVA DE INVERSIÓN'!$B27,'BASE PLANIFICACIÓN'!AL:AL)</f>
        <v>0</v>
      </c>
      <c r="K27" s="2">
        <f>SUMIF('BASE PLANIFICACIÓN'!$B:$B,'CURVA DE INVERSIÓN'!$B27,'BASE PLANIFICACIÓN'!AN:AN)</f>
        <v>0</v>
      </c>
      <c r="L27" s="2">
        <f>SUMIF('BASE PLANIFICACIÓN'!$B:$B,'CURVA DE INVERSIÓN'!$B27,'BASE PLANIFICACIÓN'!AO:AO)</f>
        <v>0</v>
      </c>
      <c r="M27" s="2">
        <f>SUMIF('BASE PLANIFICACIÓN'!$B:$B,'CURVA DE INVERSIÓN'!$B27,'BASE PLANIFICACIÓN'!AQ:AQ)</f>
        <v>0</v>
      </c>
      <c r="N27" s="2">
        <f>SUMIF('BASE PLANIFICACIÓN'!$B:$B,'CURVA DE INVERSIÓN'!$B27,'BASE PLANIFICACIÓN'!AR:AR)</f>
        <v>0</v>
      </c>
      <c r="O27" s="2">
        <f>SUMIF('BASE PLANIFICACIÓN'!$B:$B,'CURVA DE INVERSIÓN'!$B27,'BASE PLANIFICACIÓN'!AT:AT)</f>
        <v>0</v>
      </c>
      <c r="P27" s="2">
        <f>SUMIF('BASE PLANIFICACIÓN'!$B:$B,'CURVA DE INVERSIÓN'!$B27,'BASE PLANIFICACIÓN'!AU:AU)</f>
        <v>0</v>
      </c>
      <c r="Q27" s="2">
        <f>SUMIF('BASE PLANIFICACIÓN'!$B:$B,'CURVA DE INVERSIÓN'!$B27,'BASE PLANIFICACIÓN'!AW:AW)</f>
        <v>0</v>
      </c>
      <c r="R27" s="2">
        <f>SUMIF('BASE PLANIFICACIÓN'!$B:$B,'CURVA DE INVERSIÓN'!$B27,'BASE PLANIFICACIÓN'!AX:AX)</f>
        <v>0</v>
      </c>
      <c r="S27" s="2">
        <f>SUMIF('BASE PLANIFICACIÓN'!$B:$B,'CURVA DE INVERSIÓN'!$B27,'BASE PLANIFICACIÓN'!AZ:AZ)</f>
        <v>123980.23658823529</v>
      </c>
      <c r="T27" s="2">
        <f>SUMIF('BASE PLANIFICACIÓN'!$B:$B,'CURVA DE INVERSIÓN'!$B27,'BASE PLANIFICACIÓN'!BA:BA)</f>
        <v>24579.772352941174</v>
      </c>
      <c r="U27" s="2">
        <f>SUMIF('BASE PLANIFICACIÓN'!$B:$B,'CURVA DE INVERSIÓN'!$B27,'BASE PLANIFICACIÓN'!BC:BC)</f>
        <v>119980.87411764706</v>
      </c>
      <c r="V27" s="2">
        <f>SUMIF('BASE PLANIFICACIÓN'!$B:$B,'CURVA DE INVERSIÓN'!$B27,'BASE PLANIFICACIÓN'!BD:BD)</f>
        <v>23786.876470588235</v>
      </c>
      <c r="W27" s="2">
        <f>SUMIF('BASE PLANIFICACIÓN'!$B:$B,'CURVA DE INVERSIÓN'!$B27,'BASE PLANIFICACIÓN'!BF:BF)</f>
        <v>95984.699294117643</v>
      </c>
      <c r="X27" s="2">
        <f>SUMIF('BASE PLANIFICACIÓN'!$B:$B,'CURVA DE INVERSIÓN'!$B27,'BASE PLANIFICACIÓN'!BG:BG)</f>
        <v>19029.501176470585</v>
      </c>
      <c r="Y27" s="2">
        <f>SUMIF('BASE PLANIFICACIÓN'!$B:$B,'CURVA DE INVERSIÓN'!$B27,'BASE PLANIFICACIÓN'!BI:BI)</f>
        <v>0</v>
      </c>
      <c r="Z27" s="2">
        <f>SUMIF('BASE PLANIFICACIÓN'!$B:$B,'CURVA DE INVERSIÓN'!$B27,'BASE PLANIFICACIÓN'!BJ:BJ)</f>
        <v>0</v>
      </c>
      <c r="AA27" s="2">
        <f>SUMIF('BASE PLANIFICACIÓN'!$B:$B,'CURVA DE INVERSIÓN'!$B27,'BASE PLANIFICACIÓN'!BL:BL)</f>
        <v>0</v>
      </c>
      <c r="AB27" s="2">
        <f>SUMIF('BASE PLANIFICACIÓN'!$B:$B,'CURVA DE INVERSIÓN'!$B27,'BASE PLANIFICACIÓN'!BM:BM)</f>
        <v>0</v>
      </c>
      <c r="AC27" s="2">
        <f>SUMIF('BASE PLANIFICACIÓN'!$B:$B,'CURVA DE INVERSIÓN'!$B27,'BASE PLANIFICACIÓN'!BO:BO)</f>
        <v>0</v>
      </c>
      <c r="AD27" s="2">
        <f>SUMIF('BASE PLANIFICACIÓN'!$B:$B,'CURVA DE INVERSIÓN'!$B27,'BASE PLANIFICACIÓN'!BP:BP)</f>
        <v>0</v>
      </c>
      <c r="AE27" s="2">
        <f>SUMIF('BASE PLANIFICACIÓN'!$B:$B,'CURVA DE INVERSIÓN'!$B27,'BASE PLANIFICACIÓN'!BR:BR)</f>
        <v>0</v>
      </c>
      <c r="AF27" s="2">
        <f>SUMIF('BASE PLANIFICACIÓN'!$B:$B,'CURVA DE INVERSIÓN'!$B27,'BASE PLANIFICACIÓN'!BS:BS)</f>
        <v>0</v>
      </c>
      <c r="AG27" s="2">
        <f>SUMIF('BASE PLANIFICACIÓN'!$B:$B,'CURVA DE INVERSIÓN'!$B27,'BASE PLANIFICACIÓN'!BU:BU)</f>
        <v>0</v>
      </c>
      <c r="AH27" s="2">
        <f>SUMIF('BASE PLANIFICACIÓN'!$B:$B,'CURVA DE INVERSIÓN'!$B27,'BASE PLANIFICACIÓN'!BV:BV)</f>
        <v>0</v>
      </c>
      <c r="AI27" s="2">
        <f>SUMIF('BASE PLANIFICACIÓN'!$B:$B,'CURVA DE INVERSIÓN'!$B27,'BASE PLANIFICACIÓN'!BX:BX)</f>
        <v>0</v>
      </c>
      <c r="AJ27" s="2">
        <f>SUMIF('BASE PLANIFICACIÓN'!$B:$B,'CURVA DE INVERSIÓN'!$B27,'BASE PLANIFICACIÓN'!BY:BY)</f>
        <v>0</v>
      </c>
      <c r="AK27" s="2">
        <f>SUMIF('BASE PLANIFICACIÓN'!$B:$B,'CURVA DE INVERSIÓN'!$B27,'BASE PLANIFICACIÓN'!CA:CA)</f>
        <v>0</v>
      </c>
      <c r="AL27" s="2">
        <f>SUMIF('BASE PLANIFICACIÓN'!$B:$B,'CURVA DE INVERSIÓN'!$B27,'BASE PLANIFICACIÓN'!CB:CB)</f>
        <v>0</v>
      </c>
      <c r="AM27" s="2">
        <f>SUMIF('BASE PLANIFICACIÓN'!$B:$B,'CURVA DE INVERSIÓN'!$B27,'BASE PLANIFICACIÓN'!CD:CD)</f>
        <v>0</v>
      </c>
      <c r="AN27" s="2">
        <f>SUMIF('BASE PLANIFICACIÓN'!$B:$B,'CURVA DE INVERSIÓN'!$B27,'BASE PLANIFICACIÓN'!CE:CE)</f>
        <v>0</v>
      </c>
      <c r="AO27" s="2">
        <f>SUMIF('BASE PLANIFICACIÓN'!$B:$B,'CURVA DE INVERSIÓN'!$B27,'BASE PLANIFICACIÓN'!CG:CG)</f>
        <v>0</v>
      </c>
      <c r="AP27" s="2">
        <f>SUMIF('BASE PLANIFICACIÓN'!$B:$B,'CURVA DE INVERSIÓN'!$B27,'BASE PLANIFICACIÓN'!CH:CH)</f>
        <v>0</v>
      </c>
      <c r="AQ27" s="2">
        <f>SUMIF('BASE PLANIFICACIÓN'!$B:$B,'CURVA DE INVERSIÓN'!$B27,'BASE PLANIFICACIÓN'!CJ:CJ)</f>
        <v>0</v>
      </c>
      <c r="AR27" s="2">
        <f>SUMIF('BASE PLANIFICACIÓN'!$B:$B,'CURVA DE INVERSIÓN'!$B27,'BASE PLANIFICACIÓN'!CK:CK)</f>
        <v>0</v>
      </c>
      <c r="AS27" s="2">
        <f>SUMIF('BASE PLANIFICACIÓN'!$B:$B,'CURVA DE INVERSIÓN'!$B27,'BASE PLANIFICACIÓN'!CM:CM)</f>
        <v>0</v>
      </c>
      <c r="AT27" s="2">
        <f>SUMIF('BASE PLANIFICACIÓN'!$B:$B,'CURVA DE INVERSIÓN'!$B27,'BASE PLANIFICACIÓN'!CN:CN)</f>
        <v>0</v>
      </c>
      <c r="AU27" s="2">
        <f>SUMIF('BASE PLANIFICACIÓN'!$B:$B,'CURVA DE INVERSIÓN'!$B27,'BASE PLANIFICACIÓN'!CP:CP)</f>
        <v>0</v>
      </c>
      <c r="AV27" s="2">
        <f>SUMIF('BASE PLANIFICACIÓN'!$B:$B,'CURVA DE INVERSIÓN'!$B27,'BASE PLANIFICACIÓN'!CQ:CQ)</f>
        <v>0</v>
      </c>
      <c r="AW27" s="2">
        <f>SUMIF('BASE PLANIFICACIÓN'!$B:$B,'CURVA DE INVERSIÓN'!$B27,'BASE PLANIFICACIÓN'!CS:CS)</f>
        <v>0</v>
      </c>
      <c r="AX27" s="2">
        <f>SUMIF('BASE PLANIFICACIÓN'!$B:$B,'CURVA DE INVERSIÓN'!$B27,'BASE PLANIFICACIÓN'!CT:CT)</f>
        <v>0</v>
      </c>
      <c r="AY27" s="2">
        <f>SUMIF('BASE PLANIFICACIÓN'!$B:$B,'CURVA DE INVERSIÓN'!$B27,'BASE PLANIFICACIÓN'!CV:CV)</f>
        <v>0</v>
      </c>
      <c r="AZ27" s="2">
        <f>SUMIF('BASE PLANIFICACIÓN'!$B:$B,'CURVA DE INVERSIÓN'!$B27,'BASE PLANIFICACIÓN'!CW:CW)</f>
        <v>0</v>
      </c>
      <c r="BA27" s="2">
        <f>SUMIF('BASE PLANIFICACIÓN'!$B:$B,'CURVA DE INVERSIÓN'!$B27,'BASE PLANIFICACIÓN'!CY:CY)</f>
        <v>0</v>
      </c>
      <c r="BB27" s="2">
        <f>SUMIF('BASE PLANIFICACIÓN'!$B:$B,'CURVA DE INVERSIÓN'!$B27,'BASE PLANIFICACIÓN'!CZ:CZ)</f>
        <v>0</v>
      </c>
      <c r="BC27" s="2">
        <f>SUMIF('BASE PLANIFICACIÓN'!$B:$B,'CURVA DE INVERSIÓN'!$B27,'BASE PLANIFICACIÓN'!DB:DB)</f>
        <v>0</v>
      </c>
      <c r="BD27" s="2">
        <f>SUMIF('BASE PLANIFICACIÓN'!$B:$B,'CURVA DE INVERSIÓN'!$B27,'BASE PLANIFICACIÓN'!DC:DC)</f>
        <v>0</v>
      </c>
      <c r="BE27" s="2">
        <f>SUMIF('BASE PLANIFICACIÓN'!$B:$B,'CURVA DE INVERSIÓN'!$B27,'BASE PLANIFICACIÓN'!DE:DE)</f>
        <v>0</v>
      </c>
      <c r="BF27" s="2">
        <f>SUMIF('BASE PLANIFICACIÓN'!$B:$B,'CURVA DE INVERSIÓN'!$B27,'BASE PLANIFICACIÓN'!DF:DF)</f>
        <v>0</v>
      </c>
      <c r="BG27" s="2">
        <f>SUMIF('BASE PLANIFICACIÓN'!$B:$B,'CURVA DE INVERSIÓN'!$B27,'BASE PLANIFICACIÓN'!DH:DH)</f>
        <v>0</v>
      </c>
      <c r="BH27" s="2">
        <f>SUMIF('BASE PLANIFICACIÓN'!$B:$B,'CURVA DE INVERSIÓN'!$B27,'BASE PLANIFICACIÓN'!DI:DI)</f>
        <v>0</v>
      </c>
      <c r="BI27" s="2">
        <f>SUMIF('BASE PLANIFICACIÓN'!$B:$B,'CURVA DE INVERSIÓN'!$B27,'BASE PLANIFICACIÓN'!DK:DK)</f>
        <v>0</v>
      </c>
      <c r="BJ27" s="2">
        <f>SUMIF('BASE PLANIFICACIÓN'!$B:$B,'CURVA DE INVERSIÓN'!$B27,'BASE PLANIFICACIÓN'!DL:DL)</f>
        <v>0</v>
      </c>
      <c r="BK27" s="2">
        <f>SUMIF('BASE PLANIFICACIÓN'!$B:$B,'CURVA DE INVERSIÓN'!$B27,'BASE PLANIFICACIÓN'!DN:DN)</f>
        <v>0</v>
      </c>
      <c r="BL27" s="2">
        <f>SUMIF('BASE PLANIFICACIÓN'!$B:$B,'CURVA DE INVERSIÓN'!$B27,'BASE PLANIFICACIÓN'!DO:DO)</f>
        <v>0</v>
      </c>
      <c r="BM27" s="2">
        <f>SUMIF('BASE PLANIFICACIÓN'!$B:$B,'CURVA DE INVERSIÓN'!$B27,'BASE PLANIFICACIÓN'!DQ:DQ)</f>
        <v>0</v>
      </c>
      <c r="BN27" s="2">
        <f>SUMIF('BASE PLANIFICACIÓN'!$B:$B,'CURVA DE INVERSIÓN'!$B27,'BASE PLANIFICACIÓN'!DR:DR)</f>
        <v>0</v>
      </c>
      <c r="BO27" s="2">
        <f>SUMIF('BASE PLANIFICACIÓN'!$B:$B,'CURVA DE INVERSIÓN'!$B27,'BASE PLANIFICACIÓN'!DT:DT)</f>
        <v>0</v>
      </c>
      <c r="BP27" s="2">
        <f>SUMIF('BASE PLANIFICACIÓN'!$B:$B,'CURVA DE INVERSIÓN'!$B27,'BASE PLANIFICACIÓN'!DU:DU)</f>
        <v>0</v>
      </c>
    </row>
    <row r="28" spans="1:68" ht="30" customHeight="1" x14ac:dyDescent="0.25">
      <c r="A28" s="8">
        <v>22</v>
      </c>
      <c r="B28" s="7" t="s">
        <v>25</v>
      </c>
      <c r="C28" s="2">
        <f>SUMIF('BASE PLANIFICACIÓN'!$B:$B,'CURVA DE INVERSIÓN'!$B28,'BASE PLANIFICACIÓN'!AB:AB)</f>
        <v>0</v>
      </c>
      <c r="D28" s="2">
        <f>SUMIF('BASE PLANIFICACIÓN'!$B:$B,'CURVA DE INVERSIÓN'!$B28,'BASE PLANIFICACIÓN'!AC:AC)</f>
        <v>0</v>
      </c>
      <c r="E28" s="2">
        <f>SUMIF('BASE PLANIFICACIÓN'!$B:$B,'CURVA DE INVERSIÓN'!$B28,'BASE PLANIFICACIÓN'!AE:AE)</f>
        <v>0</v>
      </c>
      <c r="F28" s="2">
        <f>SUMIF('BASE PLANIFICACIÓN'!$B:$B,'CURVA DE INVERSIÓN'!$B28,'BASE PLANIFICACIÓN'!AF:AF)</f>
        <v>0</v>
      </c>
      <c r="G28" s="2">
        <f>SUMIF('BASE PLANIFICACIÓN'!$B:$B,'CURVA DE INVERSIÓN'!$B28,'BASE PLANIFICACIÓN'!AH:AH)</f>
        <v>0</v>
      </c>
      <c r="H28" s="2">
        <f>SUMIF('BASE PLANIFICACIÓN'!$B:$B,'CURVA DE INVERSIÓN'!$B28,'BASE PLANIFICACIÓN'!AI:AI)</f>
        <v>0</v>
      </c>
      <c r="I28" s="2">
        <f>SUMIF('BASE PLANIFICACIÓN'!$B:$B,'CURVA DE INVERSIÓN'!$B28,'BASE PLANIFICACIÓN'!AK:AK)</f>
        <v>0</v>
      </c>
      <c r="J28" s="2">
        <f>SUMIF('BASE PLANIFICACIÓN'!$B:$B,'CURVA DE INVERSIÓN'!$B28,'BASE PLANIFICACIÓN'!AL:AL)</f>
        <v>0</v>
      </c>
      <c r="K28" s="2">
        <f>SUMIF('BASE PLANIFICACIÓN'!$B:$B,'CURVA DE INVERSIÓN'!$B28,'BASE PLANIFICACIÓN'!AN:AN)</f>
        <v>0</v>
      </c>
      <c r="L28" s="2">
        <f>SUMIF('BASE PLANIFICACIÓN'!$B:$B,'CURVA DE INVERSIÓN'!$B28,'BASE PLANIFICACIÓN'!AO:AO)</f>
        <v>0</v>
      </c>
      <c r="M28" s="2">
        <f>SUMIF('BASE PLANIFICACIÓN'!$B:$B,'CURVA DE INVERSIÓN'!$B28,'BASE PLANIFICACIÓN'!AQ:AQ)</f>
        <v>0</v>
      </c>
      <c r="N28" s="2">
        <f>SUMIF('BASE PLANIFICACIÓN'!$B:$B,'CURVA DE INVERSIÓN'!$B28,'BASE PLANIFICACIÓN'!AR:AR)</f>
        <v>0</v>
      </c>
      <c r="O28" s="2">
        <f>SUMIF('BASE PLANIFICACIÓN'!$B:$B,'CURVA DE INVERSIÓN'!$B28,'BASE PLANIFICACIÓN'!AT:AT)</f>
        <v>0</v>
      </c>
      <c r="P28" s="2">
        <f>SUMIF('BASE PLANIFICACIÓN'!$B:$B,'CURVA DE INVERSIÓN'!$B28,'BASE PLANIFICACIÓN'!AU:AU)</f>
        <v>0</v>
      </c>
      <c r="Q28" s="2">
        <f>SUMIF('BASE PLANIFICACIÓN'!$B:$B,'CURVA DE INVERSIÓN'!$B28,'BASE PLANIFICACIÓN'!AW:AW)</f>
        <v>0</v>
      </c>
      <c r="R28" s="2">
        <f>SUMIF('BASE PLANIFICACIÓN'!$B:$B,'CURVA DE INVERSIÓN'!$B28,'BASE PLANIFICACIÓN'!AX:AX)</f>
        <v>0</v>
      </c>
      <c r="S28" s="2">
        <f>SUMIF('BASE PLANIFICACIÓN'!$B:$B,'CURVA DE INVERSIÓN'!$B28,'BASE PLANIFICACIÓN'!AZ:AZ)</f>
        <v>156807.23784653906</v>
      </c>
      <c r="T28" s="2">
        <f>SUMIF('BASE PLANIFICACIÓN'!$B:$B,'CURVA DE INVERSIÓN'!$B28,'BASE PLANIFICACIÓN'!BA:BA)</f>
        <v>0</v>
      </c>
      <c r="U28" s="2">
        <f>SUMIF('BASE PLANIFICACIÓN'!$B:$B,'CURVA DE INVERSIÓN'!$B28,'BASE PLANIFICACIÓN'!BC:BC)</f>
        <v>151748.93985148938</v>
      </c>
      <c r="V28" s="2">
        <f>SUMIF('BASE PLANIFICACIÓN'!$B:$B,'CURVA DE INVERSIÓN'!$B28,'BASE PLANIFICACIÓN'!BD:BD)</f>
        <v>0</v>
      </c>
      <c r="W28" s="2">
        <f>SUMIF('BASE PLANIFICACIÓN'!$B:$B,'CURVA DE INVERSIÓN'!$B28,'BASE PLANIFICACIÓN'!BF:BF)</f>
        <v>25291.489975248234</v>
      </c>
      <c r="X28" s="2">
        <f>SUMIF('BASE PLANIFICACIÓN'!$B:$B,'CURVA DE INVERSIÓN'!$B28,'BASE PLANIFICACIÓN'!BG:BG)</f>
        <v>0</v>
      </c>
      <c r="Y28" s="2">
        <f>SUMIF('BASE PLANIFICACIÓN'!$B:$B,'CURVA DE INVERSIÓN'!$B28,'BASE PLANIFICACIÓN'!BI:BI)</f>
        <v>0</v>
      </c>
      <c r="Z28" s="2">
        <f>SUMIF('BASE PLANIFICACIÓN'!$B:$B,'CURVA DE INVERSIÓN'!$B28,'BASE PLANIFICACIÓN'!BJ:BJ)</f>
        <v>0</v>
      </c>
      <c r="AA28" s="2">
        <f>SUMIF('BASE PLANIFICACIÓN'!$B:$B,'CURVA DE INVERSIÓN'!$B28,'BASE PLANIFICACIÓN'!BL:BL)</f>
        <v>0</v>
      </c>
      <c r="AB28" s="2">
        <f>SUMIF('BASE PLANIFICACIÓN'!$B:$B,'CURVA DE INVERSIÓN'!$B28,'BASE PLANIFICACIÓN'!BM:BM)</f>
        <v>0</v>
      </c>
      <c r="AC28" s="2">
        <f>SUMIF('BASE PLANIFICACIÓN'!$B:$B,'CURVA DE INVERSIÓN'!$B28,'BASE PLANIFICACIÓN'!BO:BO)</f>
        <v>0</v>
      </c>
      <c r="AD28" s="2">
        <f>SUMIF('BASE PLANIFICACIÓN'!$B:$B,'CURVA DE INVERSIÓN'!$B28,'BASE PLANIFICACIÓN'!BP:BP)</f>
        <v>0</v>
      </c>
      <c r="AE28" s="2">
        <f>SUMIF('BASE PLANIFICACIÓN'!$B:$B,'CURVA DE INVERSIÓN'!$B28,'BASE PLANIFICACIÓN'!BR:BR)</f>
        <v>0</v>
      </c>
      <c r="AF28" s="2">
        <f>SUMIF('BASE PLANIFICACIÓN'!$B:$B,'CURVA DE INVERSIÓN'!$B28,'BASE PLANIFICACIÓN'!BS:BS)</f>
        <v>0</v>
      </c>
      <c r="AG28" s="2">
        <f>SUMIF('BASE PLANIFICACIÓN'!$B:$B,'CURVA DE INVERSIÓN'!$B28,'BASE PLANIFICACIÓN'!BU:BU)</f>
        <v>0</v>
      </c>
      <c r="AH28" s="2">
        <f>SUMIF('BASE PLANIFICACIÓN'!$B:$B,'CURVA DE INVERSIÓN'!$B28,'BASE PLANIFICACIÓN'!BV:BV)</f>
        <v>0</v>
      </c>
      <c r="AI28" s="2">
        <f>SUMIF('BASE PLANIFICACIÓN'!$B:$B,'CURVA DE INVERSIÓN'!$B28,'BASE PLANIFICACIÓN'!BX:BX)</f>
        <v>0</v>
      </c>
      <c r="AJ28" s="2">
        <f>SUMIF('BASE PLANIFICACIÓN'!$B:$B,'CURVA DE INVERSIÓN'!$B28,'BASE PLANIFICACIÓN'!BY:BY)</f>
        <v>0</v>
      </c>
      <c r="AK28" s="2">
        <f>SUMIF('BASE PLANIFICACIÓN'!$B:$B,'CURVA DE INVERSIÓN'!$B28,'BASE PLANIFICACIÓN'!CA:CA)</f>
        <v>0</v>
      </c>
      <c r="AL28" s="2">
        <f>SUMIF('BASE PLANIFICACIÓN'!$B:$B,'CURVA DE INVERSIÓN'!$B28,'BASE PLANIFICACIÓN'!CB:CB)</f>
        <v>0</v>
      </c>
      <c r="AM28" s="2">
        <f>SUMIF('BASE PLANIFICACIÓN'!$B:$B,'CURVA DE INVERSIÓN'!$B28,'BASE PLANIFICACIÓN'!CD:CD)</f>
        <v>0</v>
      </c>
      <c r="AN28" s="2">
        <f>SUMIF('BASE PLANIFICACIÓN'!$B:$B,'CURVA DE INVERSIÓN'!$B28,'BASE PLANIFICACIÓN'!CE:CE)</f>
        <v>0</v>
      </c>
      <c r="AO28" s="2">
        <f>SUMIF('BASE PLANIFICACIÓN'!$B:$B,'CURVA DE INVERSIÓN'!$B28,'BASE PLANIFICACIÓN'!CG:CG)</f>
        <v>0</v>
      </c>
      <c r="AP28" s="2">
        <f>SUMIF('BASE PLANIFICACIÓN'!$B:$B,'CURVA DE INVERSIÓN'!$B28,'BASE PLANIFICACIÓN'!CH:CH)</f>
        <v>0</v>
      </c>
      <c r="AQ28" s="2">
        <f>SUMIF('BASE PLANIFICACIÓN'!$B:$B,'CURVA DE INVERSIÓN'!$B28,'BASE PLANIFICACIÓN'!CJ:CJ)</f>
        <v>0</v>
      </c>
      <c r="AR28" s="2">
        <f>SUMIF('BASE PLANIFICACIÓN'!$B:$B,'CURVA DE INVERSIÓN'!$B28,'BASE PLANIFICACIÓN'!CK:CK)</f>
        <v>0</v>
      </c>
      <c r="AS28" s="2">
        <f>SUMIF('BASE PLANIFICACIÓN'!$B:$B,'CURVA DE INVERSIÓN'!$B28,'BASE PLANIFICACIÓN'!CM:CM)</f>
        <v>0</v>
      </c>
      <c r="AT28" s="2">
        <f>SUMIF('BASE PLANIFICACIÓN'!$B:$B,'CURVA DE INVERSIÓN'!$B28,'BASE PLANIFICACIÓN'!CN:CN)</f>
        <v>0</v>
      </c>
      <c r="AU28" s="2">
        <f>SUMIF('BASE PLANIFICACIÓN'!$B:$B,'CURVA DE INVERSIÓN'!$B28,'BASE PLANIFICACIÓN'!CP:CP)</f>
        <v>0</v>
      </c>
      <c r="AV28" s="2">
        <f>SUMIF('BASE PLANIFICACIÓN'!$B:$B,'CURVA DE INVERSIÓN'!$B28,'BASE PLANIFICACIÓN'!CQ:CQ)</f>
        <v>0</v>
      </c>
      <c r="AW28" s="2">
        <f>SUMIF('BASE PLANIFICACIÓN'!$B:$B,'CURVA DE INVERSIÓN'!$B28,'BASE PLANIFICACIÓN'!CS:CS)</f>
        <v>0</v>
      </c>
      <c r="AX28" s="2">
        <f>SUMIF('BASE PLANIFICACIÓN'!$B:$B,'CURVA DE INVERSIÓN'!$B28,'BASE PLANIFICACIÓN'!CT:CT)</f>
        <v>0</v>
      </c>
      <c r="AY28" s="2">
        <f>SUMIF('BASE PLANIFICACIÓN'!$B:$B,'CURVA DE INVERSIÓN'!$B28,'BASE PLANIFICACIÓN'!CV:CV)</f>
        <v>0</v>
      </c>
      <c r="AZ28" s="2">
        <f>SUMIF('BASE PLANIFICACIÓN'!$B:$B,'CURVA DE INVERSIÓN'!$B28,'BASE PLANIFICACIÓN'!CW:CW)</f>
        <v>0</v>
      </c>
      <c r="BA28" s="2">
        <f>SUMIF('BASE PLANIFICACIÓN'!$B:$B,'CURVA DE INVERSIÓN'!$B28,'BASE PLANIFICACIÓN'!CY:CY)</f>
        <v>0</v>
      </c>
      <c r="BB28" s="2">
        <f>SUMIF('BASE PLANIFICACIÓN'!$B:$B,'CURVA DE INVERSIÓN'!$B28,'BASE PLANIFICACIÓN'!CZ:CZ)</f>
        <v>0</v>
      </c>
      <c r="BC28" s="2">
        <f>SUMIF('BASE PLANIFICACIÓN'!$B:$B,'CURVA DE INVERSIÓN'!$B28,'BASE PLANIFICACIÓN'!DB:DB)</f>
        <v>0</v>
      </c>
      <c r="BD28" s="2">
        <f>SUMIF('BASE PLANIFICACIÓN'!$B:$B,'CURVA DE INVERSIÓN'!$B28,'BASE PLANIFICACIÓN'!DC:DC)</f>
        <v>0</v>
      </c>
      <c r="BE28" s="2">
        <f>SUMIF('BASE PLANIFICACIÓN'!$B:$B,'CURVA DE INVERSIÓN'!$B28,'BASE PLANIFICACIÓN'!DE:DE)</f>
        <v>0</v>
      </c>
      <c r="BF28" s="2">
        <f>SUMIF('BASE PLANIFICACIÓN'!$B:$B,'CURVA DE INVERSIÓN'!$B28,'BASE PLANIFICACIÓN'!DF:DF)</f>
        <v>0</v>
      </c>
      <c r="BG28" s="2">
        <f>SUMIF('BASE PLANIFICACIÓN'!$B:$B,'CURVA DE INVERSIÓN'!$B28,'BASE PLANIFICACIÓN'!DH:DH)</f>
        <v>0</v>
      </c>
      <c r="BH28" s="2">
        <f>SUMIF('BASE PLANIFICACIÓN'!$B:$B,'CURVA DE INVERSIÓN'!$B28,'BASE PLANIFICACIÓN'!DI:DI)</f>
        <v>0</v>
      </c>
      <c r="BI28" s="2">
        <f>SUMIF('BASE PLANIFICACIÓN'!$B:$B,'CURVA DE INVERSIÓN'!$B28,'BASE PLANIFICACIÓN'!DK:DK)</f>
        <v>0</v>
      </c>
      <c r="BJ28" s="2">
        <f>SUMIF('BASE PLANIFICACIÓN'!$B:$B,'CURVA DE INVERSIÓN'!$B28,'BASE PLANIFICACIÓN'!DL:DL)</f>
        <v>0</v>
      </c>
      <c r="BK28" s="2">
        <f>SUMIF('BASE PLANIFICACIÓN'!$B:$B,'CURVA DE INVERSIÓN'!$B28,'BASE PLANIFICACIÓN'!DN:DN)</f>
        <v>0</v>
      </c>
      <c r="BL28" s="2">
        <f>SUMIF('BASE PLANIFICACIÓN'!$B:$B,'CURVA DE INVERSIÓN'!$B28,'BASE PLANIFICACIÓN'!DO:DO)</f>
        <v>0</v>
      </c>
      <c r="BM28" s="2">
        <f>SUMIF('BASE PLANIFICACIÓN'!$B:$B,'CURVA DE INVERSIÓN'!$B28,'BASE PLANIFICACIÓN'!DQ:DQ)</f>
        <v>0</v>
      </c>
      <c r="BN28" s="2">
        <f>SUMIF('BASE PLANIFICACIÓN'!$B:$B,'CURVA DE INVERSIÓN'!$B28,'BASE PLANIFICACIÓN'!DR:DR)</f>
        <v>0</v>
      </c>
      <c r="BO28" s="2">
        <f>SUMIF('BASE PLANIFICACIÓN'!$B:$B,'CURVA DE INVERSIÓN'!$B28,'BASE PLANIFICACIÓN'!DT:DT)</f>
        <v>0</v>
      </c>
      <c r="BP28" s="2">
        <f>SUMIF('BASE PLANIFICACIÓN'!$B:$B,'CURVA DE INVERSIÓN'!$B28,'BASE PLANIFICACIÓN'!DU:DU)</f>
        <v>0</v>
      </c>
    </row>
    <row r="29" spans="1:68" ht="30" customHeight="1" x14ac:dyDescent="0.25">
      <c r="A29" s="8">
        <v>23</v>
      </c>
      <c r="B29" s="7" t="s">
        <v>26</v>
      </c>
      <c r="C29" s="2">
        <f>SUMIF('BASE PLANIFICACIÓN'!$B:$B,'CURVA DE INVERSIÓN'!$B29,'BASE PLANIFICACIÓN'!AB:AB)</f>
        <v>0</v>
      </c>
      <c r="D29" s="2">
        <f>SUMIF('BASE PLANIFICACIÓN'!$B:$B,'CURVA DE INVERSIÓN'!$B29,'BASE PLANIFICACIÓN'!AC:AC)</f>
        <v>0</v>
      </c>
      <c r="E29" s="2">
        <f>SUMIF('BASE PLANIFICACIÓN'!$B:$B,'CURVA DE INVERSIÓN'!$B29,'BASE PLANIFICACIÓN'!AE:AE)</f>
        <v>0</v>
      </c>
      <c r="F29" s="2">
        <f>SUMIF('BASE PLANIFICACIÓN'!$B:$B,'CURVA DE INVERSIÓN'!$B29,'BASE PLANIFICACIÓN'!AF:AF)</f>
        <v>0</v>
      </c>
      <c r="G29" s="2">
        <f>SUMIF('BASE PLANIFICACIÓN'!$B:$B,'CURVA DE INVERSIÓN'!$B29,'BASE PLANIFICACIÓN'!AH:AH)</f>
        <v>0</v>
      </c>
      <c r="H29" s="2">
        <f>SUMIF('BASE PLANIFICACIÓN'!$B:$B,'CURVA DE INVERSIÓN'!$B29,'BASE PLANIFICACIÓN'!AI:AI)</f>
        <v>0</v>
      </c>
      <c r="I29" s="2">
        <f>SUMIF('BASE PLANIFICACIÓN'!$B:$B,'CURVA DE INVERSIÓN'!$B29,'BASE PLANIFICACIÓN'!AK:AK)</f>
        <v>0</v>
      </c>
      <c r="J29" s="2">
        <f>SUMIF('BASE PLANIFICACIÓN'!$B:$B,'CURVA DE INVERSIÓN'!$B29,'BASE PLANIFICACIÓN'!AL:AL)</f>
        <v>0</v>
      </c>
      <c r="K29" s="2">
        <f>SUMIF('BASE PLANIFICACIÓN'!$B:$B,'CURVA DE INVERSIÓN'!$B29,'BASE PLANIFICACIÓN'!AN:AN)</f>
        <v>0</v>
      </c>
      <c r="L29" s="2">
        <f>SUMIF('BASE PLANIFICACIÓN'!$B:$B,'CURVA DE INVERSIÓN'!$B29,'BASE PLANIFICACIÓN'!AO:AO)</f>
        <v>0</v>
      </c>
      <c r="M29" s="2">
        <f>SUMIF('BASE PLANIFICACIÓN'!$B:$B,'CURVA DE INVERSIÓN'!$B29,'BASE PLANIFICACIÓN'!AQ:AQ)</f>
        <v>0</v>
      </c>
      <c r="N29" s="2">
        <f>SUMIF('BASE PLANIFICACIÓN'!$B:$B,'CURVA DE INVERSIÓN'!$B29,'BASE PLANIFICACIÓN'!AR:AR)</f>
        <v>0</v>
      </c>
      <c r="O29" s="2">
        <f>SUMIF('BASE PLANIFICACIÓN'!$B:$B,'CURVA DE INVERSIÓN'!$B29,'BASE PLANIFICACIÓN'!AT:AT)</f>
        <v>0</v>
      </c>
      <c r="P29" s="2">
        <f>SUMIF('BASE PLANIFICACIÓN'!$B:$B,'CURVA DE INVERSIÓN'!$B29,'BASE PLANIFICACIÓN'!AU:AU)</f>
        <v>0</v>
      </c>
      <c r="Q29" s="2">
        <f>SUMIF('BASE PLANIFICACIÓN'!$B:$B,'CURVA DE INVERSIÓN'!$B29,'BASE PLANIFICACIÓN'!AW:AW)</f>
        <v>0</v>
      </c>
      <c r="R29" s="2">
        <f>SUMIF('BASE PLANIFICACIÓN'!$B:$B,'CURVA DE INVERSIÓN'!$B29,'BASE PLANIFICACIÓN'!AX:AX)</f>
        <v>0</v>
      </c>
      <c r="S29" s="2">
        <f>SUMIF('BASE PLANIFICACIÓN'!$B:$B,'CURVA DE INVERSIÓN'!$B29,'BASE PLANIFICACIÓN'!AZ:AZ)</f>
        <v>8918.7300000000014</v>
      </c>
      <c r="T29" s="2">
        <f>SUMIF('BASE PLANIFICACIÓN'!$B:$B,'CURVA DE INVERSIÓN'!$B29,'BASE PLANIFICACIÓN'!BA:BA)</f>
        <v>86431.164750000011</v>
      </c>
      <c r="U29" s="2">
        <f>SUMIF('BASE PLANIFICACIÓN'!$B:$B,'CURVA DE INVERSIÓN'!$B29,'BASE PLANIFICACIÓN'!BC:BC)</f>
        <v>9909.7000000000007</v>
      </c>
      <c r="V29" s="2">
        <f>SUMIF('BASE PLANIFICACIÓN'!$B:$B,'CURVA DE INVERSIÓN'!$B29,'BASE PLANIFICACIÓN'!BD:BD)</f>
        <v>96034.627500000002</v>
      </c>
      <c r="W29" s="2">
        <f>SUMIF('BASE PLANIFICACIÓN'!$B:$B,'CURVA DE INVERSIÓN'!$B29,'BASE PLANIFICACIÓN'!BF:BF)</f>
        <v>10240.023333333334</v>
      </c>
      <c r="X29" s="2">
        <f>SUMIF('BASE PLANIFICACIÓN'!$B:$B,'CURVA DE INVERSIÓN'!$B29,'BASE PLANIFICACIÓN'!BG:BG)</f>
        <v>99235.781750000009</v>
      </c>
      <c r="Y29" s="2">
        <f>SUMIF('BASE PLANIFICACIÓN'!$B:$B,'CURVA DE INVERSIÓN'!$B29,'BASE PLANIFICACIÓN'!BI:BI)</f>
        <v>9909.7000000000007</v>
      </c>
      <c r="Z29" s="2">
        <f>SUMIF('BASE PLANIFICACIÓN'!$B:$B,'CURVA DE INVERSIÓN'!$B29,'BASE PLANIFICACIÓN'!BJ:BJ)</f>
        <v>96034.627500000002</v>
      </c>
      <c r="AA29" s="2">
        <f>SUMIF('BASE PLANIFICACIÓN'!$B:$B,'CURVA DE INVERSIÓN'!$B29,'BASE PLANIFICACIÓN'!BL:BL)</f>
        <v>660.64666666666676</v>
      </c>
      <c r="AB29" s="2">
        <f>SUMIF('BASE PLANIFICACIÓN'!$B:$B,'CURVA DE INVERSIÓN'!$B29,'BASE PLANIFICACIÓN'!BM:BM)</f>
        <v>6402.3085000000001</v>
      </c>
      <c r="AC29" s="2">
        <f>SUMIF('BASE PLANIFICACIÓN'!$B:$B,'CURVA DE INVERSIÓN'!$B29,'BASE PLANIFICACIÓN'!BO:BO)</f>
        <v>0</v>
      </c>
      <c r="AD29" s="2">
        <f>SUMIF('BASE PLANIFICACIÓN'!$B:$B,'CURVA DE INVERSIÓN'!$B29,'BASE PLANIFICACIÓN'!BP:BP)</f>
        <v>0</v>
      </c>
      <c r="AE29" s="2">
        <f>SUMIF('BASE PLANIFICACIÓN'!$B:$B,'CURVA DE INVERSIÓN'!$B29,'BASE PLANIFICACIÓN'!BR:BR)</f>
        <v>0</v>
      </c>
      <c r="AF29" s="2">
        <f>SUMIF('BASE PLANIFICACIÓN'!$B:$B,'CURVA DE INVERSIÓN'!$B29,'BASE PLANIFICACIÓN'!BS:BS)</f>
        <v>0</v>
      </c>
      <c r="AG29" s="2">
        <f>SUMIF('BASE PLANIFICACIÓN'!$B:$B,'CURVA DE INVERSIÓN'!$B29,'BASE PLANIFICACIÓN'!BU:BU)</f>
        <v>0</v>
      </c>
      <c r="AH29" s="2">
        <f>SUMIF('BASE PLANIFICACIÓN'!$B:$B,'CURVA DE INVERSIÓN'!$B29,'BASE PLANIFICACIÓN'!BV:BV)</f>
        <v>0</v>
      </c>
      <c r="AI29" s="2">
        <f>SUMIF('BASE PLANIFICACIÓN'!$B:$B,'CURVA DE INVERSIÓN'!$B29,'BASE PLANIFICACIÓN'!BX:BX)</f>
        <v>0</v>
      </c>
      <c r="AJ29" s="2">
        <f>SUMIF('BASE PLANIFICACIÓN'!$B:$B,'CURVA DE INVERSIÓN'!$B29,'BASE PLANIFICACIÓN'!BY:BY)</f>
        <v>0</v>
      </c>
      <c r="AK29" s="2">
        <f>SUMIF('BASE PLANIFICACIÓN'!$B:$B,'CURVA DE INVERSIÓN'!$B29,'BASE PLANIFICACIÓN'!CA:CA)</f>
        <v>0</v>
      </c>
      <c r="AL29" s="2">
        <f>SUMIF('BASE PLANIFICACIÓN'!$B:$B,'CURVA DE INVERSIÓN'!$B29,'BASE PLANIFICACIÓN'!CB:CB)</f>
        <v>0</v>
      </c>
      <c r="AM29" s="2">
        <f>SUMIF('BASE PLANIFICACIÓN'!$B:$B,'CURVA DE INVERSIÓN'!$B29,'BASE PLANIFICACIÓN'!CD:CD)</f>
        <v>0</v>
      </c>
      <c r="AN29" s="2">
        <f>SUMIF('BASE PLANIFICACIÓN'!$B:$B,'CURVA DE INVERSIÓN'!$B29,'BASE PLANIFICACIÓN'!CE:CE)</f>
        <v>0</v>
      </c>
      <c r="AO29" s="2">
        <f>SUMIF('BASE PLANIFICACIÓN'!$B:$B,'CURVA DE INVERSIÓN'!$B29,'BASE PLANIFICACIÓN'!CG:CG)</f>
        <v>0</v>
      </c>
      <c r="AP29" s="2">
        <f>SUMIF('BASE PLANIFICACIÓN'!$B:$B,'CURVA DE INVERSIÓN'!$B29,'BASE PLANIFICACIÓN'!CH:CH)</f>
        <v>0</v>
      </c>
      <c r="AQ29" s="2">
        <f>SUMIF('BASE PLANIFICACIÓN'!$B:$B,'CURVA DE INVERSIÓN'!$B29,'BASE PLANIFICACIÓN'!CJ:CJ)</f>
        <v>0</v>
      </c>
      <c r="AR29" s="2">
        <f>SUMIF('BASE PLANIFICACIÓN'!$B:$B,'CURVA DE INVERSIÓN'!$B29,'BASE PLANIFICACIÓN'!CK:CK)</f>
        <v>0</v>
      </c>
      <c r="AS29" s="2">
        <f>SUMIF('BASE PLANIFICACIÓN'!$B:$B,'CURVA DE INVERSIÓN'!$B29,'BASE PLANIFICACIÓN'!CM:CM)</f>
        <v>0</v>
      </c>
      <c r="AT29" s="2">
        <f>SUMIF('BASE PLANIFICACIÓN'!$B:$B,'CURVA DE INVERSIÓN'!$B29,'BASE PLANIFICACIÓN'!CN:CN)</f>
        <v>0</v>
      </c>
      <c r="AU29" s="2">
        <f>SUMIF('BASE PLANIFICACIÓN'!$B:$B,'CURVA DE INVERSIÓN'!$B29,'BASE PLANIFICACIÓN'!CP:CP)</f>
        <v>0</v>
      </c>
      <c r="AV29" s="2">
        <f>SUMIF('BASE PLANIFICACIÓN'!$B:$B,'CURVA DE INVERSIÓN'!$B29,'BASE PLANIFICACIÓN'!CQ:CQ)</f>
        <v>0</v>
      </c>
      <c r="AW29" s="2">
        <f>SUMIF('BASE PLANIFICACIÓN'!$B:$B,'CURVA DE INVERSIÓN'!$B29,'BASE PLANIFICACIÓN'!CS:CS)</f>
        <v>0</v>
      </c>
      <c r="AX29" s="2">
        <f>SUMIF('BASE PLANIFICACIÓN'!$B:$B,'CURVA DE INVERSIÓN'!$B29,'BASE PLANIFICACIÓN'!CT:CT)</f>
        <v>0</v>
      </c>
      <c r="AY29" s="2">
        <f>SUMIF('BASE PLANIFICACIÓN'!$B:$B,'CURVA DE INVERSIÓN'!$B29,'BASE PLANIFICACIÓN'!CV:CV)</f>
        <v>0</v>
      </c>
      <c r="AZ29" s="2">
        <f>SUMIF('BASE PLANIFICACIÓN'!$B:$B,'CURVA DE INVERSIÓN'!$B29,'BASE PLANIFICACIÓN'!CW:CW)</f>
        <v>0</v>
      </c>
      <c r="BA29" s="2">
        <f>SUMIF('BASE PLANIFICACIÓN'!$B:$B,'CURVA DE INVERSIÓN'!$B29,'BASE PLANIFICACIÓN'!CY:CY)</f>
        <v>0</v>
      </c>
      <c r="BB29" s="2">
        <f>SUMIF('BASE PLANIFICACIÓN'!$B:$B,'CURVA DE INVERSIÓN'!$B29,'BASE PLANIFICACIÓN'!CZ:CZ)</f>
        <v>0</v>
      </c>
      <c r="BC29" s="2">
        <f>SUMIF('BASE PLANIFICACIÓN'!$B:$B,'CURVA DE INVERSIÓN'!$B29,'BASE PLANIFICACIÓN'!DB:DB)</f>
        <v>0</v>
      </c>
      <c r="BD29" s="2">
        <f>SUMIF('BASE PLANIFICACIÓN'!$B:$B,'CURVA DE INVERSIÓN'!$B29,'BASE PLANIFICACIÓN'!DC:DC)</f>
        <v>0</v>
      </c>
      <c r="BE29" s="2">
        <f>SUMIF('BASE PLANIFICACIÓN'!$B:$B,'CURVA DE INVERSIÓN'!$B29,'BASE PLANIFICACIÓN'!DE:DE)</f>
        <v>0</v>
      </c>
      <c r="BF29" s="2">
        <f>SUMIF('BASE PLANIFICACIÓN'!$B:$B,'CURVA DE INVERSIÓN'!$B29,'BASE PLANIFICACIÓN'!DF:DF)</f>
        <v>0</v>
      </c>
      <c r="BG29" s="2">
        <f>SUMIF('BASE PLANIFICACIÓN'!$B:$B,'CURVA DE INVERSIÓN'!$B29,'BASE PLANIFICACIÓN'!DH:DH)</f>
        <v>0</v>
      </c>
      <c r="BH29" s="2">
        <f>SUMIF('BASE PLANIFICACIÓN'!$B:$B,'CURVA DE INVERSIÓN'!$B29,'BASE PLANIFICACIÓN'!DI:DI)</f>
        <v>0</v>
      </c>
      <c r="BI29" s="2">
        <f>SUMIF('BASE PLANIFICACIÓN'!$B:$B,'CURVA DE INVERSIÓN'!$B29,'BASE PLANIFICACIÓN'!DK:DK)</f>
        <v>0</v>
      </c>
      <c r="BJ29" s="2">
        <f>SUMIF('BASE PLANIFICACIÓN'!$B:$B,'CURVA DE INVERSIÓN'!$B29,'BASE PLANIFICACIÓN'!DL:DL)</f>
        <v>0</v>
      </c>
      <c r="BK29" s="2">
        <f>SUMIF('BASE PLANIFICACIÓN'!$B:$B,'CURVA DE INVERSIÓN'!$B29,'BASE PLANIFICACIÓN'!DN:DN)</f>
        <v>0</v>
      </c>
      <c r="BL29" s="2">
        <f>SUMIF('BASE PLANIFICACIÓN'!$B:$B,'CURVA DE INVERSIÓN'!$B29,'BASE PLANIFICACIÓN'!DO:DO)</f>
        <v>0</v>
      </c>
      <c r="BM29" s="2">
        <f>SUMIF('BASE PLANIFICACIÓN'!$B:$B,'CURVA DE INVERSIÓN'!$B29,'BASE PLANIFICACIÓN'!DQ:DQ)</f>
        <v>0</v>
      </c>
      <c r="BN29" s="2">
        <f>SUMIF('BASE PLANIFICACIÓN'!$B:$B,'CURVA DE INVERSIÓN'!$B29,'BASE PLANIFICACIÓN'!DR:DR)</f>
        <v>0</v>
      </c>
      <c r="BO29" s="2">
        <f>SUMIF('BASE PLANIFICACIÓN'!$B:$B,'CURVA DE INVERSIÓN'!$B29,'BASE PLANIFICACIÓN'!DT:DT)</f>
        <v>0</v>
      </c>
      <c r="BP29" s="2">
        <f>SUMIF('BASE PLANIFICACIÓN'!$B:$B,'CURVA DE INVERSIÓN'!$B29,'BASE PLANIFICACIÓN'!DU:DU)</f>
        <v>0</v>
      </c>
    </row>
    <row r="30" spans="1:68" ht="30" customHeight="1" x14ac:dyDescent="0.25">
      <c r="A30" s="8">
        <v>24</v>
      </c>
      <c r="B30" s="7" t="s">
        <v>27</v>
      </c>
      <c r="C30" s="2">
        <f>SUMIF('BASE PLANIFICACIÓN'!$B:$B,'CURVA DE INVERSIÓN'!$B30,'BASE PLANIFICACIÓN'!AB:AB)</f>
        <v>0</v>
      </c>
      <c r="D30" s="2">
        <f>SUMIF('BASE PLANIFICACIÓN'!$B:$B,'CURVA DE INVERSIÓN'!$B30,'BASE PLANIFICACIÓN'!AC:AC)</f>
        <v>0</v>
      </c>
      <c r="E30" s="2">
        <f>SUMIF('BASE PLANIFICACIÓN'!$B:$B,'CURVA DE INVERSIÓN'!$B30,'BASE PLANIFICACIÓN'!AE:AE)</f>
        <v>0</v>
      </c>
      <c r="F30" s="2">
        <f>SUMIF('BASE PLANIFICACIÓN'!$B:$B,'CURVA DE INVERSIÓN'!$B30,'BASE PLANIFICACIÓN'!AF:AF)</f>
        <v>0</v>
      </c>
      <c r="G30" s="2">
        <f>SUMIF('BASE PLANIFICACIÓN'!$B:$B,'CURVA DE INVERSIÓN'!$B30,'BASE PLANIFICACIÓN'!AH:AH)</f>
        <v>0</v>
      </c>
      <c r="H30" s="2">
        <f>SUMIF('BASE PLANIFICACIÓN'!$B:$B,'CURVA DE INVERSIÓN'!$B30,'BASE PLANIFICACIÓN'!AI:AI)</f>
        <v>0</v>
      </c>
      <c r="I30" s="2">
        <f>SUMIF('BASE PLANIFICACIÓN'!$B:$B,'CURVA DE INVERSIÓN'!$B30,'BASE PLANIFICACIÓN'!AK:AK)</f>
        <v>0</v>
      </c>
      <c r="J30" s="2">
        <f>SUMIF('BASE PLANIFICACIÓN'!$B:$B,'CURVA DE INVERSIÓN'!$B30,'BASE PLANIFICACIÓN'!AL:AL)</f>
        <v>0</v>
      </c>
      <c r="K30" s="2">
        <f>SUMIF('BASE PLANIFICACIÓN'!$B:$B,'CURVA DE INVERSIÓN'!$B30,'BASE PLANIFICACIÓN'!AN:AN)</f>
        <v>0</v>
      </c>
      <c r="L30" s="2">
        <f>SUMIF('BASE PLANIFICACIÓN'!$B:$B,'CURVA DE INVERSIÓN'!$B30,'BASE PLANIFICACIÓN'!AO:AO)</f>
        <v>0</v>
      </c>
      <c r="M30" s="2">
        <f>SUMIF('BASE PLANIFICACIÓN'!$B:$B,'CURVA DE INVERSIÓN'!$B30,'BASE PLANIFICACIÓN'!AQ:AQ)</f>
        <v>0</v>
      </c>
      <c r="N30" s="2">
        <f>SUMIF('BASE PLANIFICACIÓN'!$B:$B,'CURVA DE INVERSIÓN'!$B30,'BASE PLANIFICACIÓN'!AR:AR)</f>
        <v>0</v>
      </c>
      <c r="O30" s="2">
        <f>SUMIF('BASE PLANIFICACIÓN'!$B:$B,'CURVA DE INVERSIÓN'!$B30,'BASE PLANIFICACIÓN'!AT:AT)</f>
        <v>0</v>
      </c>
      <c r="P30" s="2">
        <f>SUMIF('BASE PLANIFICACIÓN'!$B:$B,'CURVA DE INVERSIÓN'!$B30,'BASE PLANIFICACIÓN'!AU:AU)</f>
        <v>0</v>
      </c>
      <c r="Q30" s="2">
        <f>SUMIF('BASE PLANIFICACIÓN'!$B:$B,'CURVA DE INVERSIÓN'!$B30,'BASE PLANIFICACIÓN'!AW:AW)</f>
        <v>0</v>
      </c>
      <c r="R30" s="2">
        <f>SUMIF('BASE PLANIFICACIÓN'!$B:$B,'CURVA DE INVERSIÓN'!$B30,'BASE PLANIFICACIÓN'!AX:AX)</f>
        <v>0</v>
      </c>
      <c r="S30" s="2">
        <f>SUMIF('BASE PLANIFICACIÓN'!$B:$B,'CURVA DE INVERSIÓN'!$B30,'BASE PLANIFICACIÓN'!AZ:AZ)</f>
        <v>31267.9392696</v>
      </c>
      <c r="T30" s="2">
        <f>SUMIF('BASE PLANIFICACIÓN'!$B:$B,'CURVA DE INVERSIÓN'!$B30,'BASE PLANIFICACIÓN'!BA:BA)</f>
        <v>876.3803999999999</v>
      </c>
      <c r="U30" s="2">
        <f>SUMIF('BASE PLANIFICACIÓN'!$B:$B,'CURVA DE INVERSIÓN'!$B30,'BASE PLANIFICACIÓN'!BC:BC)</f>
        <v>34742.154743999999</v>
      </c>
      <c r="V30" s="2">
        <f>SUMIF('BASE PLANIFICACIÓN'!$B:$B,'CURVA DE INVERSIÓN'!$B30,'BASE PLANIFICACIÓN'!BD:BD)</f>
        <v>973.75599999999997</v>
      </c>
      <c r="W30" s="2">
        <f>SUMIF('BASE PLANIFICACIÓN'!$B:$B,'CURVA DE INVERSIÓN'!$B30,'BASE PLANIFICACIÓN'!BF:BF)</f>
        <v>20845.2928464</v>
      </c>
      <c r="X30" s="2">
        <f>SUMIF('BASE PLANIFICACIÓN'!$B:$B,'CURVA DE INVERSIÓN'!$B30,'BASE PLANIFICACIÓN'!BG:BG)</f>
        <v>584.25359999999989</v>
      </c>
      <c r="Y30" s="2">
        <f>SUMIF('BASE PLANIFICACIÓN'!$B:$B,'CURVA DE INVERSIÓN'!$B30,'BASE PLANIFICACIÓN'!BI:BI)</f>
        <v>0</v>
      </c>
      <c r="Z30" s="2">
        <f>SUMIF('BASE PLANIFICACIÓN'!$B:$B,'CURVA DE INVERSIÓN'!$B30,'BASE PLANIFICACIÓN'!BJ:BJ)</f>
        <v>0</v>
      </c>
      <c r="AA30" s="2">
        <f>SUMIF('BASE PLANIFICACIÓN'!$B:$B,'CURVA DE INVERSIÓN'!$B30,'BASE PLANIFICACIÓN'!BL:BL)</f>
        <v>0</v>
      </c>
      <c r="AB30" s="2">
        <f>SUMIF('BASE PLANIFICACIÓN'!$B:$B,'CURVA DE INVERSIÓN'!$B30,'BASE PLANIFICACIÓN'!BM:BM)</f>
        <v>0</v>
      </c>
      <c r="AC30" s="2">
        <f>SUMIF('BASE PLANIFICACIÓN'!$B:$B,'CURVA DE INVERSIÓN'!$B30,'BASE PLANIFICACIÓN'!BO:BO)</f>
        <v>0</v>
      </c>
      <c r="AD30" s="2">
        <f>SUMIF('BASE PLANIFICACIÓN'!$B:$B,'CURVA DE INVERSIÓN'!$B30,'BASE PLANIFICACIÓN'!BP:BP)</f>
        <v>0</v>
      </c>
      <c r="AE30" s="2">
        <f>SUMIF('BASE PLANIFICACIÓN'!$B:$B,'CURVA DE INVERSIÓN'!$B30,'BASE PLANIFICACIÓN'!BR:BR)</f>
        <v>0</v>
      </c>
      <c r="AF30" s="2">
        <f>SUMIF('BASE PLANIFICACIÓN'!$B:$B,'CURVA DE INVERSIÓN'!$B30,'BASE PLANIFICACIÓN'!BS:BS)</f>
        <v>0</v>
      </c>
      <c r="AG30" s="2">
        <f>SUMIF('BASE PLANIFICACIÓN'!$B:$B,'CURVA DE INVERSIÓN'!$B30,'BASE PLANIFICACIÓN'!BU:BU)</f>
        <v>0</v>
      </c>
      <c r="AH30" s="2">
        <f>SUMIF('BASE PLANIFICACIÓN'!$B:$B,'CURVA DE INVERSIÓN'!$B30,'BASE PLANIFICACIÓN'!BV:BV)</f>
        <v>0</v>
      </c>
      <c r="AI30" s="2">
        <f>SUMIF('BASE PLANIFICACIÓN'!$B:$B,'CURVA DE INVERSIÓN'!$B30,'BASE PLANIFICACIÓN'!BX:BX)</f>
        <v>0</v>
      </c>
      <c r="AJ30" s="2">
        <f>SUMIF('BASE PLANIFICACIÓN'!$B:$B,'CURVA DE INVERSIÓN'!$B30,'BASE PLANIFICACIÓN'!BY:BY)</f>
        <v>0</v>
      </c>
      <c r="AK30" s="2">
        <f>SUMIF('BASE PLANIFICACIÓN'!$B:$B,'CURVA DE INVERSIÓN'!$B30,'BASE PLANIFICACIÓN'!CA:CA)</f>
        <v>0</v>
      </c>
      <c r="AL30" s="2">
        <f>SUMIF('BASE PLANIFICACIÓN'!$B:$B,'CURVA DE INVERSIÓN'!$B30,'BASE PLANIFICACIÓN'!CB:CB)</f>
        <v>0</v>
      </c>
      <c r="AM30" s="2">
        <f>SUMIF('BASE PLANIFICACIÓN'!$B:$B,'CURVA DE INVERSIÓN'!$B30,'BASE PLANIFICACIÓN'!CD:CD)</f>
        <v>0</v>
      </c>
      <c r="AN30" s="2">
        <f>SUMIF('BASE PLANIFICACIÓN'!$B:$B,'CURVA DE INVERSIÓN'!$B30,'BASE PLANIFICACIÓN'!CE:CE)</f>
        <v>0</v>
      </c>
      <c r="AO30" s="2">
        <f>SUMIF('BASE PLANIFICACIÓN'!$B:$B,'CURVA DE INVERSIÓN'!$B30,'BASE PLANIFICACIÓN'!CG:CG)</f>
        <v>0</v>
      </c>
      <c r="AP30" s="2">
        <f>SUMIF('BASE PLANIFICACIÓN'!$B:$B,'CURVA DE INVERSIÓN'!$B30,'BASE PLANIFICACIÓN'!CH:CH)</f>
        <v>0</v>
      </c>
      <c r="AQ30" s="2">
        <f>SUMIF('BASE PLANIFICACIÓN'!$B:$B,'CURVA DE INVERSIÓN'!$B30,'BASE PLANIFICACIÓN'!CJ:CJ)</f>
        <v>0</v>
      </c>
      <c r="AR30" s="2">
        <f>SUMIF('BASE PLANIFICACIÓN'!$B:$B,'CURVA DE INVERSIÓN'!$B30,'BASE PLANIFICACIÓN'!CK:CK)</f>
        <v>0</v>
      </c>
      <c r="AS30" s="2">
        <f>SUMIF('BASE PLANIFICACIÓN'!$B:$B,'CURVA DE INVERSIÓN'!$B30,'BASE PLANIFICACIÓN'!CM:CM)</f>
        <v>0</v>
      </c>
      <c r="AT30" s="2">
        <f>SUMIF('BASE PLANIFICACIÓN'!$B:$B,'CURVA DE INVERSIÓN'!$B30,'BASE PLANIFICACIÓN'!CN:CN)</f>
        <v>0</v>
      </c>
      <c r="AU30" s="2">
        <f>SUMIF('BASE PLANIFICACIÓN'!$B:$B,'CURVA DE INVERSIÓN'!$B30,'BASE PLANIFICACIÓN'!CP:CP)</f>
        <v>0</v>
      </c>
      <c r="AV30" s="2">
        <f>SUMIF('BASE PLANIFICACIÓN'!$B:$B,'CURVA DE INVERSIÓN'!$B30,'BASE PLANIFICACIÓN'!CQ:CQ)</f>
        <v>0</v>
      </c>
      <c r="AW30" s="2">
        <f>SUMIF('BASE PLANIFICACIÓN'!$B:$B,'CURVA DE INVERSIÓN'!$B30,'BASE PLANIFICACIÓN'!CS:CS)</f>
        <v>0</v>
      </c>
      <c r="AX30" s="2">
        <f>SUMIF('BASE PLANIFICACIÓN'!$B:$B,'CURVA DE INVERSIÓN'!$B30,'BASE PLANIFICACIÓN'!CT:CT)</f>
        <v>0</v>
      </c>
      <c r="AY30" s="2">
        <f>SUMIF('BASE PLANIFICACIÓN'!$B:$B,'CURVA DE INVERSIÓN'!$B30,'BASE PLANIFICACIÓN'!CV:CV)</f>
        <v>0</v>
      </c>
      <c r="AZ30" s="2">
        <f>SUMIF('BASE PLANIFICACIÓN'!$B:$B,'CURVA DE INVERSIÓN'!$B30,'BASE PLANIFICACIÓN'!CW:CW)</f>
        <v>0</v>
      </c>
      <c r="BA30" s="2">
        <f>SUMIF('BASE PLANIFICACIÓN'!$B:$B,'CURVA DE INVERSIÓN'!$B30,'BASE PLANIFICACIÓN'!CY:CY)</f>
        <v>0</v>
      </c>
      <c r="BB30" s="2">
        <f>SUMIF('BASE PLANIFICACIÓN'!$B:$B,'CURVA DE INVERSIÓN'!$B30,'BASE PLANIFICACIÓN'!CZ:CZ)</f>
        <v>0</v>
      </c>
      <c r="BC30" s="2">
        <f>SUMIF('BASE PLANIFICACIÓN'!$B:$B,'CURVA DE INVERSIÓN'!$B30,'BASE PLANIFICACIÓN'!DB:DB)</f>
        <v>0</v>
      </c>
      <c r="BD30" s="2">
        <f>SUMIF('BASE PLANIFICACIÓN'!$B:$B,'CURVA DE INVERSIÓN'!$B30,'BASE PLANIFICACIÓN'!DC:DC)</f>
        <v>0</v>
      </c>
      <c r="BE30" s="2">
        <f>SUMIF('BASE PLANIFICACIÓN'!$B:$B,'CURVA DE INVERSIÓN'!$B30,'BASE PLANIFICACIÓN'!DE:DE)</f>
        <v>0</v>
      </c>
      <c r="BF30" s="2">
        <f>SUMIF('BASE PLANIFICACIÓN'!$B:$B,'CURVA DE INVERSIÓN'!$B30,'BASE PLANIFICACIÓN'!DF:DF)</f>
        <v>0</v>
      </c>
      <c r="BG30" s="2">
        <f>SUMIF('BASE PLANIFICACIÓN'!$B:$B,'CURVA DE INVERSIÓN'!$B30,'BASE PLANIFICACIÓN'!DH:DH)</f>
        <v>0</v>
      </c>
      <c r="BH30" s="2">
        <f>SUMIF('BASE PLANIFICACIÓN'!$B:$B,'CURVA DE INVERSIÓN'!$B30,'BASE PLANIFICACIÓN'!DI:DI)</f>
        <v>0</v>
      </c>
      <c r="BI30" s="2">
        <f>SUMIF('BASE PLANIFICACIÓN'!$B:$B,'CURVA DE INVERSIÓN'!$B30,'BASE PLANIFICACIÓN'!DK:DK)</f>
        <v>0</v>
      </c>
      <c r="BJ30" s="2">
        <f>SUMIF('BASE PLANIFICACIÓN'!$B:$B,'CURVA DE INVERSIÓN'!$B30,'BASE PLANIFICACIÓN'!DL:DL)</f>
        <v>0</v>
      </c>
      <c r="BK30" s="2">
        <f>SUMIF('BASE PLANIFICACIÓN'!$B:$B,'CURVA DE INVERSIÓN'!$B30,'BASE PLANIFICACIÓN'!DN:DN)</f>
        <v>0</v>
      </c>
      <c r="BL30" s="2">
        <f>SUMIF('BASE PLANIFICACIÓN'!$B:$B,'CURVA DE INVERSIÓN'!$B30,'BASE PLANIFICACIÓN'!DO:DO)</f>
        <v>0</v>
      </c>
      <c r="BM30" s="2">
        <f>SUMIF('BASE PLANIFICACIÓN'!$B:$B,'CURVA DE INVERSIÓN'!$B30,'BASE PLANIFICACIÓN'!DQ:DQ)</f>
        <v>0</v>
      </c>
      <c r="BN30" s="2">
        <f>SUMIF('BASE PLANIFICACIÓN'!$B:$B,'CURVA DE INVERSIÓN'!$B30,'BASE PLANIFICACIÓN'!DR:DR)</f>
        <v>0</v>
      </c>
      <c r="BO30" s="2">
        <f>SUMIF('BASE PLANIFICACIÓN'!$B:$B,'CURVA DE INVERSIÓN'!$B30,'BASE PLANIFICACIÓN'!DT:DT)</f>
        <v>0</v>
      </c>
      <c r="BP30" s="2">
        <f>SUMIF('BASE PLANIFICACIÓN'!$B:$B,'CURVA DE INVERSIÓN'!$B30,'BASE PLANIFICACIÓN'!DU:DU)</f>
        <v>0</v>
      </c>
    </row>
    <row r="31" spans="1:68" ht="30" customHeight="1" x14ac:dyDescent="0.25">
      <c r="A31" s="8">
        <v>25</v>
      </c>
      <c r="B31" s="7" t="s">
        <v>0</v>
      </c>
      <c r="C31" s="2">
        <f>SUMIF('BASE PLANIFICACIÓN'!$B:$B,'CURVA DE INVERSIÓN'!$B31,'BASE PLANIFICACIÓN'!AB:AB)</f>
        <v>0</v>
      </c>
      <c r="D31" s="2">
        <f>SUMIF('BASE PLANIFICACIÓN'!$B:$B,'CURVA DE INVERSIÓN'!$B31,'BASE PLANIFICACIÓN'!AC:AC)</f>
        <v>0</v>
      </c>
      <c r="E31" s="2">
        <f>SUMIF('BASE PLANIFICACIÓN'!$B:$B,'CURVA DE INVERSIÓN'!$B31,'BASE PLANIFICACIÓN'!AE:AE)</f>
        <v>0</v>
      </c>
      <c r="F31" s="2">
        <f>SUMIF('BASE PLANIFICACIÓN'!$B:$B,'CURVA DE INVERSIÓN'!$B31,'BASE PLANIFICACIÓN'!AF:AF)</f>
        <v>0</v>
      </c>
      <c r="G31" s="2">
        <f>SUMIF('BASE PLANIFICACIÓN'!$B:$B,'CURVA DE INVERSIÓN'!$B31,'BASE PLANIFICACIÓN'!AH:AH)</f>
        <v>0</v>
      </c>
      <c r="H31" s="2">
        <f>SUMIF('BASE PLANIFICACIÓN'!$B:$B,'CURVA DE INVERSIÓN'!$B31,'BASE PLANIFICACIÓN'!AI:AI)</f>
        <v>0</v>
      </c>
      <c r="I31" s="2">
        <f>SUMIF('BASE PLANIFICACIÓN'!$B:$B,'CURVA DE INVERSIÓN'!$B31,'BASE PLANIFICACIÓN'!AK:AK)</f>
        <v>0</v>
      </c>
      <c r="J31" s="2">
        <f>SUMIF('BASE PLANIFICACIÓN'!$B:$B,'CURVA DE INVERSIÓN'!$B31,'BASE PLANIFICACIÓN'!AL:AL)</f>
        <v>0</v>
      </c>
      <c r="K31" s="2">
        <f>SUMIF('BASE PLANIFICACIÓN'!$B:$B,'CURVA DE INVERSIÓN'!$B31,'BASE PLANIFICACIÓN'!AN:AN)</f>
        <v>0</v>
      </c>
      <c r="L31" s="2">
        <f>SUMIF('BASE PLANIFICACIÓN'!$B:$B,'CURVA DE INVERSIÓN'!$B31,'BASE PLANIFICACIÓN'!AO:AO)</f>
        <v>0</v>
      </c>
      <c r="M31" s="2">
        <f>SUMIF('BASE PLANIFICACIÓN'!$B:$B,'CURVA DE INVERSIÓN'!$B31,'BASE PLANIFICACIÓN'!AQ:AQ)</f>
        <v>0</v>
      </c>
      <c r="N31" s="2">
        <f>SUMIF('BASE PLANIFICACIÓN'!$B:$B,'CURVA DE INVERSIÓN'!$B31,'BASE PLANIFICACIÓN'!AR:AR)</f>
        <v>0</v>
      </c>
      <c r="O31" s="2">
        <f>SUMIF('BASE PLANIFICACIÓN'!$B:$B,'CURVA DE INVERSIÓN'!$B31,'BASE PLANIFICACIÓN'!AT:AT)</f>
        <v>0</v>
      </c>
      <c r="P31" s="2">
        <f>SUMIF('BASE PLANIFICACIÓN'!$B:$B,'CURVA DE INVERSIÓN'!$B31,'BASE PLANIFICACIÓN'!AU:AU)</f>
        <v>0</v>
      </c>
      <c r="Q31" s="2">
        <f>SUMIF('BASE PLANIFICACIÓN'!$B:$B,'CURVA DE INVERSIÓN'!$B31,'BASE PLANIFICACIÓN'!AW:AW)</f>
        <v>0</v>
      </c>
      <c r="R31" s="2">
        <f>SUMIF('BASE PLANIFICACIÓN'!$B:$B,'CURVA DE INVERSIÓN'!$B31,'BASE PLANIFICACIÓN'!AX:AX)</f>
        <v>0</v>
      </c>
      <c r="S31" s="2">
        <f>SUMIF('BASE PLANIFICACIÓN'!$B:$B,'CURVA DE INVERSIÓN'!$B31,'BASE PLANIFICACIÓN'!AZ:AZ)</f>
        <v>755147.31801873422</v>
      </c>
      <c r="T31" s="2">
        <f>SUMIF('BASE PLANIFICACIÓN'!$B:$B,'CURVA DE INVERSIÓN'!$B31,'BASE PLANIFICACIÓN'!BA:BA)</f>
        <v>0</v>
      </c>
      <c r="U31" s="2">
        <f>SUMIF('BASE PLANIFICACIÓN'!$B:$B,'CURVA DE INVERSIÓN'!$B31,'BASE PLANIFICACIÓN'!BC:BC)</f>
        <v>730787.72711490409</v>
      </c>
      <c r="V31" s="2">
        <f>SUMIF('BASE PLANIFICACIÓN'!$B:$B,'CURVA DE INVERSIÓN'!$B31,'BASE PLANIFICACIÓN'!BD:BD)</f>
        <v>0</v>
      </c>
      <c r="W31" s="2">
        <f>SUMIF('BASE PLANIFICACIÓN'!$B:$B,'CURVA DE INVERSIÓN'!$B31,'BASE PLANIFICACIÓN'!BF:BF)</f>
        <v>755147.31801873422</v>
      </c>
      <c r="X31" s="2">
        <f>SUMIF('BASE PLANIFICACIÓN'!$B:$B,'CURVA DE INVERSIÓN'!$B31,'BASE PLANIFICACIÓN'!BG:BG)</f>
        <v>0</v>
      </c>
      <c r="Y31" s="2">
        <f>SUMIF('BASE PLANIFICACIÓN'!$B:$B,'CURVA DE INVERSIÓN'!$B31,'BASE PLANIFICACIÓN'!BI:BI)</f>
        <v>584630.1816919233</v>
      </c>
      <c r="Z31" s="2">
        <f>SUMIF('BASE PLANIFICACIÓN'!$B:$B,'CURVA DE INVERSIÓN'!$B31,'BASE PLANIFICACIÓN'!BJ:BJ)</f>
        <v>0</v>
      </c>
      <c r="AA31" s="2">
        <f>SUMIF('BASE PLANIFICACIÓN'!$B:$B,'CURVA DE INVERSIÓN'!$B31,'BASE PLANIFICACIÓN'!BL:BL)</f>
        <v>0</v>
      </c>
      <c r="AB31" s="2">
        <f>SUMIF('BASE PLANIFICACIÓN'!$B:$B,'CURVA DE INVERSIÓN'!$B31,'BASE PLANIFICACIÓN'!BM:BM)</f>
        <v>0</v>
      </c>
      <c r="AC31" s="2">
        <f>SUMIF('BASE PLANIFICACIÓN'!$B:$B,'CURVA DE INVERSIÓN'!$B31,'BASE PLANIFICACIÓN'!BO:BO)</f>
        <v>0</v>
      </c>
      <c r="AD31" s="2">
        <f>SUMIF('BASE PLANIFICACIÓN'!$B:$B,'CURVA DE INVERSIÓN'!$B31,'BASE PLANIFICACIÓN'!BP:BP)</f>
        <v>0</v>
      </c>
      <c r="AE31" s="2">
        <f>SUMIF('BASE PLANIFICACIÓN'!$B:$B,'CURVA DE INVERSIÓN'!$B31,'BASE PLANIFICACIÓN'!BR:BR)</f>
        <v>0</v>
      </c>
      <c r="AF31" s="2">
        <f>SUMIF('BASE PLANIFICACIÓN'!$B:$B,'CURVA DE INVERSIÓN'!$B31,'BASE PLANIFICACIÓN'!BS:BS)</f>
        <v>0</v>
      </c>
      <c r="AG31" s="2">
        <f>SUMIF('BASE PLANIFICACIÓN'!$B:$B,'CURVA DE INVERSIÓN'!$B31,'BASE PLANIFICACIÓN'!BU:BU)</f>
        <v>0</v>
      </c>
      <c r="AH31" s="2">
        <f>SUMIF('BASE PLANIFICACIÓN'!$B:$B,'CURVA DE INVERSIÓN'!$B31,'BASE PLANIFICACIÓN'!BV:BV)</f>
        <v>0</v>
      </c>
      <c r="AI31" s="2">
        <f>SUMIF('BASE PLANIFICACIÓN'!$B:$B,'CURVA DE INVERSIÓN'!$B31,'BASE PLANIFICACIÓN'!BX:BX)</f>
        <v>0</v>
      </c>
      <c r="AJ31" s="2">
        <f>SUMIF('BASE PLANIFICACIÓN'!$B:$B,'CURVA DE INVERSIÓN'!$B31,'BASE PLANIFICACIÓN'!BY:BY)</f>
        <v>0</v>
      </c>
      <c r="AK31" s="2">
        <f>SUMIF('BASE PLANIFICACIÓN'!$B:$B,'CURVA DE INVERSIÓN'!$B31,'BASE PLANIFICACIÓN'!CA:CA)</f>
        <v>0</v>
      </c>
      <c r="AL31" s="2">
        <f>SUMIF('BASE PLANIFICACIÓN'!$B:$B,'CURVA DE INVERSIÓN'!$B31,'BASE PLANIFICACIÓN'!CB:CB)</f>
        <v>0</v>
      </c>
      <c r="AM31" s="2">
        <f>SUMIF('BASE PLANIFICACIÓN'!$B:$B,'CURVA DE INVERSIÓN'!$B31,'BASE PLANIFICACIÓN'!CD:CD)</f>
        <v>0</v>
      </c>
      <c r="AN31" s="2">
        <f>SUMIF('BASE PLANIFICACIÓN'!$B:$B,'CURVA DE INVERSIÓN'!$B31,'BASE PLANIFICACIÓN'!CE:CE)</f>
        <v>0</v>
      </c>
      <c r="AO31" s="2">
        <f>SUMIF('BASE PLANIFICACIÓN'!$B:$B,'CURVA DE INVERSIÓN'!$B31,'BASE PLANIFICACIÓN'!CG:CG)</f>
        <v>0</v>
      </c>
      <c r="AP31" s="2">
        <f>SUMIF('BASE PLANIFICACIÓN'!$B:$B,'CURVA DE INVERSIÓN'!$B31,'BASE PLANIFICACIÓN'!CH:CH)</f>
        <v>0</v>
      </c>
      <c r="AQ31" s="2">
        <f>SUMIF('BASE PLANIFICACIÓN'!$B:$B,'CURVA DE INVERSIÓN'!$B31,'BASE PLANIFICACIÓN'!CJ:CJ)</f>
        <v>0</v>
      </c>
      <c r="AR31" s="2">
        <f>SUMIF('BASE PLANIFICACIÓN'!$B:$B,'CURVA DE INVERSIÓN'!$B31,'BASE PLANIFICACIÓN'!CK:CK)</f>
        <v>0</v>
      </c>
      <c r="AS31" s="2">
        <f>SUMIF('BASE PLANIFICACIÓN'!$B:$B,'CURVA DE INVERSIÓN'!$B31,'BASE PLANIFICACIÓN'!CM:CM)</f>
        <v>0</v>
      </c>
      <c r="AT31" s="2">
        <f>SUMIF('BASE PLANIFICACIÓN'!$B:$B,'CURVA DE INVERSIÓN'!$B31,'BASE PLANIFICACIÓN'!CN:CN)</f>
        <v>0</v>
      </c>
      <c r="AU31" s="2">
        <f>SUMIF('BASE PLANIFICACIÓN'!$B:$B,'CURVA DE INVERSIÓN'!$B31,'BASE PLANIFICACIÓN'!CP:CP)</f>
        <v>0</v>
      </c>
      <c r="AV31" s="2">
        <f>SUMIF('BASE PLANIFICACIÓN'!$B:$B,'CURVA DE INVERSIÓN'!$B31,'BASE PLANIFICACIÓN'!CQ:CQ)</f>
        <v>0</v>
      </c>
      <c r="AW31" s="2">
        <f>SUMIF('BASE PLANIFICACIÓN'!$B:$B,'CURVA DE INVERSIÓN'!$B31,'BASE PLANIFICACIÓN'!CS:CS)</f>
        <v>0</v>
      </c>
      <c r="AX31" s="2">
        <f>SUMIF('BASE PLANIFICACIÓN'!$B:$B,'CURVA DE INVERSIÓN'!$B31,'BASE PLANIFICACIÓN'!CT:CT)</f>
        <v>0</v>
      </c>
      <c r="AY31" s="2">
        <f>SUMIF('BASE PLANIFICACIÓN'!$B:$B,'CURVA DE INVERSIÓN'!$B31,'BASE PLANIFICACIÓN'!CV:CV)</f>
        <v>0</v>
      </c>
      <c r="AZ31" s="2">
        <f>SUMIF('BASE PLANIFICACIÓN'!$B:$B,'CURVA DE INVERSIÓN'!$B31,'BASE PLANIFICACIÓN'!CW:CW)</f>
        <v>0</v>
      </c>
      <c r="BA31" s="2">
        <f>SUMIF('BASE PLANIFICACIÓN'!$B:$B,'CURVA DE INVERSIÓN'!$B31,'BASE PLANIFICACIÓN'!CY:CY)</f>
        <v>0</v>
      </c>
      <c r="BB31" s="2">
        <f>SUMIF('BASE PLANIFICACIÓN'!$B:$B,'CURVA DE INVERSIÓN'!$B31,'BASE PLANIFICACIÓN'!CZ:CZ)</f>
        <v>0</v>
      </c>
      <c r="BC31" s="2">
        <f>SUMIF('BASE PLANIFICACIÓN'!$B:$B,'CURVA DE INVERSIÓN'!$B31,'BASE PLANIFICACIÓN'!DB:DB)</f>
        <v>0</v>
      </c>
      <c r="BD31" s="2">
        <f>SUMIF('BASE PLANIFICACIÓN'!$B:$B,'CURVA DE INVERSIÓN'!$B31,'BASE PLANIFICACIÓN'!DC:DC)</f>
        <v>0</v>
      </c>
      <c r="BE31" s="2">
        <f>SUMIF('BASE PLANIFICACIÓN'!$B:$B,'CURVA DE INVERSIÓN'!$B31,'BASE PLANIFICACIÓN'!DE:DE)</f>
        <v>0</v>
      </c>
      <c r="BF31" s="2">
        <f>SUMIF('BASE PLANIFICACIÓN'!$B:$B,'CURVA DE INVERSIÓN'!$B31,'BASE PLANIFICACIÓN'!DF:DF)</f>
        <v>0</v>
      </c>
      <c r="BG31" s="2">
        <f>SUMIF('BASE PLANIFICACIÓN'!$B:$B,'CURVA DE INVERSIÓN'!$B31,'BASE PLANIFICACIÓN'!DH:DH)</f>
        <v>0</v>
      </c>
      <c r="BH31" s="2">
        <f>SUMIF('BASE PLANIFICACIÓN'!$B:$B,'CURVA DE INVERSIÓN'!$B31,'BASE PLANIFICACIÓN'!DI:DI)</f>
        <v>0</v>
      </c>
      <c r="BI31" s="2">
        <f>SUMIF('BASE PLANIFICACIÓN'!$B:$B,'CURVA DE INVERSIÓN'!$B31,'BASE PLANIFICACIÓN'!DK:DK)</f>
        <v>0</v>
      </c>
      <c r="BJ31" s="2">
        <f>SUMIF('BASE PLANIFICACIÓN'!$B:$B,'CURVA DE INVERSIÓN'!$B31,'BASE PLANIFICACIÓN'!DL:DL)</f>
        <v>0</v>
      </c>
      <c r="BK31" s="2">
        <f>SUMIF('BASE PLANIFICACIÓN'!$B:$B,'CURVA DE INVERSIÓN'!$B31,'BASE PLANIFICACIÓN'!DN:DN)</f>
        <v>0</v>
      </c>
      <c r="BL31" s="2">
        <f>SUMIF('BASE PLANIFICACIÓN'!$B:$B,'CURVA DE INVERSIÓN'!$B31,'BASE PLANIFICACIÓN'!DO:DO)</f>
        <v>0</v>
      </c>
      <c r="BM31" s="2">
        <f>SUMIF('BASE PLANIFICACIÓN'!$B:$B,'CURVA DE INVERSIÓN'!$B31,'BASE PLANIFICACIÓN'!DQ:DQ)</f>
        <v>0</v>
      </c>
      <c r="BN31" s="2">
        <f>SUMIF('BASE PLANIFICACIÓN'!$B:$B,'CURVA DE INVERSIÓN'!$B31,'BASE PLANIFICACIÓN'!DR:DR)</f>
        <v>0</v>
      </c>
      <c r="BO31" s="2">
        <f>SUMIF('BASE PLANIFICACIÓN'!$B:$B,'CURVA DE INVERSIÓN'!$B31,'BASE PLANIFICACIÓN'!DT:DT)</f>
        <v>0</v>
      </c>
      <c r="BP31" s="2">
        <f>SUMIF('BASE PLANIFICACIÓN'!$B:$B,'CURVA DE INVERSIÓN'!$B31,'BASE PLANIFICACIÓN'!DU:DU)</f>
        <v>0</v>
      </c>
    </row>
    <row r="32" spans="1:68" ht="30" customHeight="1" x14ac:dyDescent="0.25">
      <c r="A32" s="8">
        <v>26</v>
      </c>
      <c r="B32" s="7" t="s">
        <v>28</v>
      </c>
      <c r="C32" s="2">
        <f>SUMIF('BASE PLANIFICACIÓN'!$B:$B,'CURVA DE INVERSIÓN'!$B32,'BASE PLANIFICACIÓN'!AB:AB)</f>
        <v>0</v>
      </c>
      <c r="D32" s="2">
        <f>SUMIF('BASE PLANIFICACIÓN'!$B:$B,'CURVA DE INVERSIÓN'!$B32,'BASE PLANIFICACIÓN'!AC:AC)</f>
        <v>0</v>
      </c>
      <c r="E32" s="2">
        <f>SUMIF('BASE PLANIFICACIÓN'!$B:$B,'CURVA DE INVERSIÓN'!$B32,'BASE PLANIFICACIÓN'!AE:AE)</f>
        <v>0</v>
      </c>
      <c r="F32" s="2">
        <f>SUMIF('BASE PLANIFICACIÓN'!$B:$B,'CURVA DE INVERSIÓN'!$B32,'BASE PLANIFICACIÓN'!AF:AF)</f>
        <v>0</v>
      </c>
      <c r="G32" s="2">
        <f>SUMIF('BASE PLANIFICACIÓN'!$B:$B,'CURVA DE INVERSIÓN'!$B32,'BASE PLANIFICACIÓN'!AH:AH)</f>
        <v>0</v>
      </c>
      <c r="H32" s="2">
        <f>SUMIF('BASE PLANIFICACIÓN'!$B:$B,'CURVA DE INVERSIÓN'!$B32,'BASE PLANIFICACIÓN'!AI:AI)</f>
        <v>0</v>
      </c>
      <c r="I32" s="2">
        <f>SUMIF('BASE PLANIFICACIÓN'!$B:$B,'CURVA DE INVERSIÓN'!$B32,'BASE PLANIFICACIÓN'!AK:AK)</f>
        <v>0</v>
      </c>
      <c r="J32" s="2">
        <f>SUMIF('BASE PLANIFICACIÓN'!$B:$B,'CURVA DE INVERSIÓN'!$B32,'BASE PLANIFICACIÓN'!AL:AL)</f>
        <v>0</v>
      </c>
      <c r="K32" s="2">
        <f>SUMIF('BASE PLANIFICACIÓN'!$B:$B,'CURVA DE INVERSIÓN'!$B32,'BASE PLANIFICACIÓN'!AN:AN)</f>
        <v>0</v>
      </c>
      <c r="L32" s="2">
        <f>SUMIF('BASE PLANIFICACIÓN'!$B:$B,'CURVA DE INVERSIÓN'!$B32,'BASE PLANIFICACIÓN'!AO:AO)</f>
        <v>0</v>
      </c>
      <c r="M32" s="2">
        <f>SUMIF('BASE PLANIFICACIÓN'!$B:$B,'CURVA DE INVERSIÓN'!$B32,'BASE PLANIFICACIÓN'!AQ:AQ)</f>
        <v>0</v>
      </c>
      <c r="N32" s="2">
        <f>SUMIF('BASE PLANIFICACIÓN'!$B:$B,'CURVA DE INVERSIÓN'!$B32,'BASE PLANIFICACIÓN'!AR:AR)</f>
        <v>0</v>
      </c>
      <c r="O32" s="2">
        <f>SUMIF('BASE PLANIFICACIÓN'!$B:$B,'CURVA DE INVERSIÓN'!$B32,'BASE PLANIFICACIÓN'!AT:AT)</f>
        <v>0</v>
      </c>
      <c r="P32" s="2">
        <f>SUMIF('BASE PLANIFICACIÓN'!$B:$B,'CURVA DE INVERSIÓN'!$B32,'BASE PLANIFICACIÓN'!AU:AU)</f>
        <v>0</v>
      </c>
      <c r="Q32" s="2">
        <f>SUMIF('BASE PLANIFICACIÓN'!$B:$B,'CURVA DE INVERSIÓN'!$B32,'BASE PLANIFICACIÓN'!AW:AW)</f>
        <v>0</v>
      </c>
      <c r="R32" s="2">
        <f>SUMIF('BASE PLANIFICACIÓN'!$B:$B,'CURVA DE INVERSIÓN'!$B32,'BASE PLANIFICACIÓN'!AX:AX)</f>
        <v>0</v>
      </c>
      <c r="S32" s="2">
        <f>SUMIF('BASE PLANIFICACIÓN'!$B:$B,'CURVA DE INVERSIÓN'!$B32,'BASE PLANIFICACIÓN'!AZ:AZ)</f>
        <v>22944.01414141414</v>
      </c>
      <c r="T32" s="2">
        <f>SUMIF('BASE PLANIFICACIÓN'!$B:$B,'CURVA DE INVERSIÓN'!$B32,'BASE PLANIFICACIÓN'!BA:BA)</f>
        <v>56002.240404040407</v>
      </c>
      <c r="U32" s="2">
        <f>SUMIF('BASE PLANIFICACIÓN'!$B:$B,'CURVA DE INVERSIÓN'!$B32,'BASE PLANIFICACIÓN'!BC:BC)</f>
        <v>34416.02121212121</v>
      </c>
      <c r="V32" s="2">
        <f>SUMIF('BASE PLANIFICACIÓN'!$B:$B,'CURVA DE INVERSIÓN'!$B32,'BASE PLANIFICACIÓN'!BD:BD)</f>
        <v>84003.360606060611</v>
      </c>
      <c r="W32" s="2">
        <f>SUMIF('BASE PLANIFICACIÓN'!$B:$B,'CURVA DE INVERSIÓN'!$B32,'BASE PLANIFICACIÓN'!BF:BF)</f>
        <v>35563.221919191921</v>
      </c>
      <c r="X32" s="2">
        <f>SUMIF('BASE PLANIFICACIÓN'!$B:$B,'CURVA DE INVERSIÓN'!$B32,'BASE PLANIFICACIÓN'!BG:BG)</f>
        <v>86803.472626262635</v>
      </c>
      <c r="Y32" s="2">
        <f>SUMIF('BASE PLANIFICACIÓN'!$B:$B,'CURVA DE INVERSIÓN'!$B32,'BASE PLANIFICACIÓN'!BI:BI)</f>
        <v>20649.612727272728</v>
      </c>
      <c r="Z32" s="2">
        <f>SUMIF('BASE PLANIFICACIÓN'!$B:$B,'CURVA DE INVERSIÓN'!$B32,'BASE PLANIFICACIÓN'!BJ:BJ)</f>
        <v>50402.016363636372</v>
      </c>
      <c r="AA32" s="2">
        <f>SUMIF('BASE PLANIFICACIÓN'!$B:$B,'CURVA DE INVERSIÓN'!$B32,'BASE PLANIFICACIÓN'!BL:BL)</f>
        <v>0</v>
      </c>
      <c r="AB32" s="2">
        <f>SUMIF('BASE PLANIFICACIÓN'!$B:$B,'CURVA DE INVERSIÓN'!$B32,'BASE PLANIFICACIÓN'!BM:BM)</f>
        <v>0</v>
      </c>
      <c r="AC32" s="2">
        <f>SUMIF('BASE PLANIFICACIÓN'!$B:$B,'CURVA DE INVERSIÓN'!$B32,'BASE PLANIFICACIÓN'!BO:BO)</f>
        <v>0</v>
      </c>
      <c r="AD32" s="2">
        <f>SUMIF('BASE PLANIFICACIÓN'!$B:$B,'CURVA DE INVERSIÓN'!$B32,'BASE PLANIFICACIÓN'!BP:BP)</f>
        <v>0</v>
      </c>
      <c r="AE32" s="2">
        <f>SUMIF('BASE PLANIFICACIÓN'!$B:$B,'CURVA DE INVERSIÓN'!$B32,'BASE PLANIFICACIÓN'!BR:BR)</f>
        <v>0</v>
      </c>
      <c r="AF32" s="2">
        <f>SUMIF('BASE PLANIFICACIÓN'!$B:$B,'CURVA DE INVERSIÓN'!$B32,'BASE PLANIFICACIÓN'!BS:BS)</f>
        <v>0</v>
      </c>
      <c r="AG32" s="2">
        <f>SUMIF('BASE PLANIFICACIÓN'!$B:$B,'CURVA DE INVERSIÓN'!$B32,'BASE PLANIFICACIÓN'!BU:BU)</f>
        <v>0</v>
      </c>
      <c r="AH32" s="2">
        <f>SUMIF('BASE PLANIFICACIÓN'!$B:$B,'CURVA DE INVERSIÓN'!$B32,'BASE PLANIFICACIÓN'!BV:BV)</f>
        <v>0</v>
      </c>
      <c r="AI32" s="2">
        <f>SUMIF('BASE PLANIFICACIÓN'!$B:$B,'CURVA DE INVERSIÓN'!$B32,'BASE PLANIFICACIÓN'!BX:BX)</f>
        <v>0</v>
      </c>
      <c r="AJ32" s="2">
        <f>SUMIF('BASE PLANIFICACIÓN'!$B:$B,'CURVA DE INVERSIÓN'!$B32,'BASE PLANIFICACIÓN'!BY:BY)</f>
        <v>0</v>
      </c>
      <c r="AK32" s="2">
        <f>SUMIF('BASE PLANIFICACIÓN'!$B:$B,'CURVA DE INVERSIÓN'!$B32,'BASE PLANIFICACIÓN'!CA:CA)</f>
        <v>0</v>
      </c>
      <c r="AL32" s="2">
        <f>SUMIF('BASE PLANIFICACIÓN'!$B:$B,'CURVA DE INVERSIÓN'!$B32,'BASE PLANIFICACIÓN'!CB:CB)</f>
        <v>0</v>
      </c>
      <c r="AM32" s="2">
        <f>SUMIF('BASE PLANIFICACIÓN'!$B:$B,'CURVA DE INVERSIÓN'!$B32,'BASE PLANIFICACIÓN'!CD:CD)</f>
        <v>0</v>
      </c>
      <c r="AN32" s="2">
        <f>SUMIF('BASE PLANIFICACIÓN'!$B:$B,'CURVA DE INVERSIÓN'!$B32,'BASE PLANIFICACIÓN'!CE:CE)</f>
        <v>0</v>
      </c>
      <c r="AO32" s="2">
        <f>SUMIF('BASE PLANIFICACIÓN'!$B:$B,'CURVA DE INVERSIÓN'!$B32,'BASE PLANIFICACIÓN'!CG:CG)</f>
        <v>0</v>
      </c>
      <c r="AP32" s="2">
        <f>SUMIF('BASE PLANIFICACIÓN'!$B:$B,'CURVA DE INVERSIÓN'!$B32,'BASE PLANIFICACIÓN'!CH:CH)</f>
        <v>0</v>
      </c>
      <c r="AQ32" s="2">
        <f>SUMIF('BASE PLANIFICACIÓN'!$B:$B,'CURVA DE INVERSIÓN'!$B32,'BASE PLANIFICACIÓN'!CJ:CJ)</f>
        <v>0</v>
      </c>
      <c r="AR32" s="2">
        <f>SUMIF('BASE PLANIFICACIÓN'!$B:$B,'CURVA DE INVERSIÓN'!$B32,'BASE PLANIFICACIÓN'!CK:CK)</f>
        <v>0</v>
      </c>
      <c r="AS32" s="2">
        <f>SUMIF('BASE PLANIFICACIÓN'!$B:$B,'CURVA DE INVERSIÓN'!$B32,'BASE PLANIFICACIÓN'!CM:CM)</f>
        <v>0</v>
      </c>
      <c r="AT32" s="2">
        <f>SUMIF('BASE PLANIFICACIÓN'!$B:$B,'CURVA DE INVERSIÓN'!$B32,'BASE PLANIFICACIÓN'!CN:CN)</f>
        <v>0</v>
      </c>
      <c r="AU32" s="2">
        <f>SUMIF('BASE PLANIFICACIÓN'!$B:$B,'CURVA DE INVERSIÓN'!$B32,'BASE PLANIFICACIÓN'!CP:CP)</f>
        <v>0</v>
      </c>
      <c r="AV32" s="2">
        <f>SUMIF('BASE PLANIFICACIÓN'!$B:$B,'CURVA DE INVERSIÓN'!$B32,'BASE PLANIFICACIÓN'!CQ:CQ)</f>
        <v>0</v>
      </c>
      <c r="AW32" s="2">
        <f>SUMIF('BASE PLANIFICACIÓN'!$B:$B,'CURVA DE INVERSIÓN'!$B32,'BASE PLANIFICACIÓN'!CS:CS)</f>
        <v>0</v>
      </c>
      <c r="AX32" s="2">
        <f>SUMIF('BASE PLANIFICACIÓN'!$B:$B,'CURVA DE INVERSIÓN'!$B32,'BASE PLANIFICACIÓN'!CT:CT)</f>
        <v>0</v>
      </c>
      <c r="AY32" s="2">
        <f>SUMIF('BASE PLANIFICACIÓN'!$B:$B,'CURVA DE INVERSIÓN'!$B32,'BASE PLANIFICACIÓN'!CV:CV)</f>
        <v>0</v>
      </c>
      <c r="AZ32" s="2">
        <f>SUMIF('BASE PLANIFICACIÓN'!$B:$B,'CURVA DE INVERSIÓN'!$B32,'BASE PLANIFICACIÓN'!CW:CW)</f>
        <v>0</v>
      </c>
      <c r="BA32" s="2">
        <f>SUMIF('BASE PLANIFICACIÓN'!$B:$B,'CURVA DE INVERSIÓN'!$B32,'BASE PLANIFICACIÓN'!CY:CY)</f>
        <v>0</v>
      </c>
      <c r="BB32" s="2">
        <f>SUMIF('BASE PLANIFICACIÓN'!$B:$B,'CURVA DE INVERSIÓN'!$B32,'BASE PLANIFICACIÓN'!CZ:CZ)</f>
        <v>0</v>
      </c>
      <c r="BC32" s="2">
        <f>SUMIF('BASE PLANIFICACIÓN'!$B:$B,'CURVA DE INVERSIÓN'!$B32,'BASE PLANIFICACIÓN'!DB:DB)</f>
        <v>0</v>
      </c>
      <c r="BD32" s="2">
        <f>SUMIF('BASE PLANIFICACIÓN'!$B:$B,'CURVA DE INVERSIÓN'!$B32,'BASE PLANIFICACIÓN'!DC:DC)</f>
        <v>0</v>
      </c>
      <c r="BE32" s="2">
        <f>SUMIF('BASE PLANIFICACIÓN'!$B:$B,'CURVA DE INVERSIÓN'!$B32,'BASE PLANIFICACIÓN'!DE:DE)</f>
        <v>0</v>
      </c>
      <c r="BF32" s="2">
        <f>SUMIF('BASE PLANIFICACIÓN'!$B:$B,'CURVA DE INVERSIÓN'!$B32,'BASE PLANIFICACIÓN'!DF:DF)</f>
        <v>0</v>
      </c>
      <c r="BG32" s="2">
        <f>SUMIF('BASE PLANIFICACIÓN'!$B:$B,'CURVA DE INVERSIÓN'!$B32,'BASE PLANIFICACIÓN'!DH:DH)</f>
        <v>0</v>
      </c>
      <c r="BH32" s="2">
        <f>SUMIF('BASE PLANIFICACIÓN'!$B:$B,'CURVA DE INVERSIÓN'!$B32,'BASE PLANIFICACIÓN'!DI:DI)</f>
        <v>0</v>
      </c>
      <c r="BI32" s="2">
        <f>SUMIF('BASE PLANIFICACIÓN'!$B:$B,'CURVA DE INVERSIÓN'!$B32,'BASE PLANIFICACIÓN'!DK:DK)</f>
        <v>0</v>
      </c>
      <c r="BJ32" s="2">
        <f>SUMIF('BASE PLANIFICACIÓN'!$B:$B,'CURVA DE INVERSIÓN'!$B32,'BASE PLANIFICACIÓN'!DL:DL)</f>
        <v>0</v>
      </c>
      <c r="BK32" s="2">
        <f>SUMIF('BASE PLANIFICACIÓN'!$B:$B,'CURVA DE INVERSIÓN'!$B32,'BASE PLANIFICACIÓN'!DN:DN)</f>
        <v>0</v>
      </c>
      <c r="BL32" s="2">
        <f>SUMIF('BASE PLANIFICACIÓN'!$B:$B,'CURVA DE INVERSIÓN'!$B32,'BASE PLANIFICACIÓN'!DO:DO)</f>
        <v>0</v>
      </c>
      <c r="BM32" s="2">
        <f>SUMIF('BASE PLANIFICACIÓN'!$B:$B,'CURVA DE INVERSIÓN'!$B32,'BASE PLANIFICACIÓN'!DQ:DQ)</f>
        <v>0</v>
      </c>
      <c r="BN32" s="2">
        <f>SUMIF('BASE PLANIFICACIÓN'!$B:$B,'CURVA DE INVERSIÓN'!$B32,'BASE PLANIFICACIÓN'!DR:DR)</f>
        <v>0</v>
      </c>
      <c r="BO32" s="2">
        <f>SUMIF('BASE PLANIFICACIÓN'!$B:$B,'CURVA DE INVERSIÓN'!$B32,'BASE PLANIFICACIÓN'!DT:DT)</f>
        <v>0</v>
      </c>
      <c r="BP32" s="2">
        <f>SUMIF('BASE PLANIFICACIÓN'!$B:$B,'CURVA DE INVERSIÓN'!$B32,'BASE PLANIFICACIÓN'!DU:DU)</f>
        <v>0</v>
      </c>
    </row>
    <row r="33" spans="1:68" ht="30" customHeight="1" x14ac:dyDescent="0.25">
      <c r="A33" s="8">
        <v>27</v>
      </c>
      <c r="B33" s="7" t="s">
        <v>29</v>
      </c>
      <c r="C33" s="2">
        <f>SUMIF('BASE PLANIFICACIÓN'!$B:$B,'CURVA DE INVERSIÓN'!$B33,'BASE PLANIFICACIÓN'!AB:AB)</f>
        <v>0</v>
      </c>
      <c r="D33" s="2">
        <f>SUMIF('BASE PLANIFICACIÓN'!$B:$B,'CURVA DE INVERSIÓN'!$B33,'BASE PLANIFICACIÓN'!AC:AC)</f>
        <v>0</v>
      </c>
      <c r="E33" s="2">
        <f>SUMIF('BASE PLANIFICACIÓN'!$B:$B,'CURVA DE INVERSIÓN'!$B33,'BASE PLANIFICACIÓN'!AE:AE)</f>
        <v>0</v>
      </c>
      <c r="F33" s="2">
        <f>SUMIF('BASE PLANIFICACIÓN'!$B:$B,'CURVA DE INVERSIÓN'!$B33,'BASE PLANIFICACIÓN'!AF:AF)</f>
        <v>0</v>
      </c>
      <c r="G33" s="2">
        <f>SUMIF('BASE PLANIFICACIÓN'!$B:$B,'CURVA DE INVERSIÓN'!$B33,'BASE PLANIFICACIÓN'!AH:AH)</f>
        <v>0</v>
      </c>
      <c r="H33" s="2">
        <f>SUMIF('BASE PLANIFICACIÓN'!$B:$B,'CURVA DE INVERSIÓN'!$B33,'BASE PLANIFICACIÓN'!AI:AI)</f>
        <v>0</v>
      </c>
      <c r="I33" s="2">
        <f>SUMIF('BASE PLANIFICACIÓN'!$B:$B,'CURVA DE INVERSIÓN'!$B33,'BASE PLANIFICACIÓN'!AK:AK)</f>
        <v>0</v>
      </c>
      <c r="J33" s="2">
        <f>SUMIF('BASE PLANIFICACIÓN'!$B:$B,'CURVA DE INVERSIÓN'!$B33,'BASE PLANIFICACIÓN'!AL:AL)</f>
        <v>0</v>
      </c>
      <c r="K33" s="2">
        <f>SUMIF('BASE PLANIFICACIÓN'!$B:$B,'CURVA DE INVERSIÓN'!$B33,'BASE PLANIFICACIÓN'!AN:AN)</f>
        <v>0</v>
      </c>
      <c r="L33" s="2">
        <f>SUMIF('BASE PLANIFICACIÓN'!$B:$B,'CURVA DE INVERSIÓN'!$B33,'BASE PLANIFICACIÓN'!AO:AO)</f>
        <v>0</v>
      </c>
      <c r="M33" s="2">
        <f>SUMIF('BASE PLANIFICACIÓN'!$B:$B,'CURVA DE INVERSIÓN'!$B33,'BASE PLANIFICACIÓN'!AQ:AQ)</f>
        <v>0</v>
      </c>
      <c r="N33" s="2">
        <f>SUMIF('BASE PLANIFICACIÓN'!$B:$B,'CURVA DE INVERSIÓN'!$B33,'BASE PLANIFICACIÓN'!AR:AR)</f>
        <v>0</v>
      </c>
      <c r="O33" s="2">
        <f>SUMIF('BASE PLANIFICACIÓN'!$B:$B,'CURVA DE INVERSIÓN'!$B33,'BASE PLANIFICACIÓN'!AT:AT)</f>
        <v>0</v>
      </c>
      <c r="P33" s="2">
        <f>SUMIF('BASE PLANIFICACIÓN'!$B:$B,'CURVA DE INVERSIÓN'!$B33,'BASE PLANIFICACIÓN'!AU:AU)</f>
        <v>0</v>
      </c>
      <c r="Q33" s="2">
        <f>SUMIF('BASE PLANIFICACIÓN'!$B:$B,'CURVA DE INVERSIÓN'!$B33,'BASE PLANIFICACIÓN'!AW:AW)</f>
        <v>0</v>
      </c>
      <c r="R33" s="2">
        <f>SUMIF('BASE PLANIFICACIÓN'!$B:$B,'CURVA DE INVERSIÓN'!$B33,'BASE PLANIFICACIÓN'!AX:AX)</f>
        <v>2815729.5695183999</v>
      </c>
      <c r="S33" s="2">
        <f>SUMIF('BASE PLANIFICACIÓN'!$B:$B,'CURVA DE INVERSIÓN'!$B33,'BASE PLANIFICACIÓN'!AZ:AZ)</f>
        <v>0</v>
      </c>
      <c r="T33" s="2">
        <f>SUMIF('BASE PLANIFICACIÓN'!$B:$B,'CURVA DE INVERSIÓN'!$B33,'BASE PLANIFICACIÓN'!BA:BA)</f>
        <v>2815729.5695183999</v>
      </c>
      <c r="U33" s="2">
        <f>SUMIF('BASE PLANIFICACIÓN'!$B:$B,'CURVA DE INVERSIÓN'!$B33,'BASE PLANIFICACIÓN'!BC:BC)</f>
        <v>0</v>
      </c>
      <c r="V33" s="2">
        <f>SUMIF('BASE PLANIFICACIÓN'!$B:$B,'CURVA DE INVERSIÓN'!$B33,'BASE PLANIFICACIÓN'!BD:BD)</f>
        <v>0</v>
      </c>
      <c r="W33" s="2">
        <f>SUMIF('BASE PLANIFICACIÓN'!$B:$B,'CURVA DE INVERSIÓN'!$B33,'BASE PLANIFICACIÓN'!BF:BF)</f>
        <v>0</v>
      </c>
      <c r="X33" s="2">
        <f>SUMIF('BASE PLANIFICACIÓN'!$B:$B,'CURVA DE INVERSIÓN'!$B33,'BASE PLANIFICACIÓN'!BG:BG)</f>
        <v>0</v>
      </c>
      <c r="Y33" s="2">
        <f>SUMIF('BASE PLANIFICACIÓN'!$B:$B,'CURVA DE INVERSIÓN'!$B33,'BASE PLANIFICACIÓN'!BI:BI)</f>
        <v>0</v>
      </c>
      <c r="Z33" s="2">
        <f>SUMIF('BASE PLANIFICACIÓN'!$B:$B,'CURVA DE INVERSIÓN'!$B33,'BASE PLANIFICACIÓN'!BJ:BJ)</f>
        <v>0</v>
      </c>
      <c r="AA33" s="2">
        <f>SUMIF('BASE PLANIFICACIÓN'!$B:$B,'CURVA DE INVERSIÓN'!$B33,'BASE PLANIFICACIÓN'!BL:BL)</f>
        <v>0</v>
      </c>
      <c r="AB33" s="2">
        <f>SUMIF('BASE PLANIFICACIÓN'!$B:$B,'CURVA DE INVERSIÓN'!$B33,'BASE PLANIFICACIÓN'!BM:BM)</f>
        <v>0</v>
      </c>
      <c r="AC33" s="2">
        <f>SUMIF('BASE PLANIFICACIÓN'!$B:$B,'CURVA DE INVERSIÓN'!$B33,'BASE PLANIFICACIÓN'!BO:BO)</f>
        <v>0</v>
      </c>
      <c r="AD33" s="2">
        <f>SUMIF('BASE PLANIFICACIÓN'!$B:$B,'CURVA DE INVERSIÓN'!$B33,'BASE PLANIFICACIÓN'!BP:BP)</f>
        <v>0</v>
      </c>
      <c r="AE33" s="2">
        <f>SUMIF('BASE PLANIFICACIÓN'!$B:$B,'CURVA DE INVERSIÓN'!$B33,'BASE PLANIFICACIÓN'!BR:BR)</f>
        <v>0</v>
      </c>
      <c r="AF33" s="2">
        <f>SUMIF('BASE PLANIFICACIÓN'!$B:$B,'CURVA DE INVERSIÓN'!$B33,'BASE PLANIFICACIÓN'!BS:BS)</f>
        <v>0</v>
      </c>
      <c r="AG33" s="2">
        <f>SUMIF('BASE PLANIFICACIÓN'!$B:$B,'CURVA DE INVERSIÓN'!$B33,'BASE PLANIFICACIÓN'!BU:BU)</f>
        <v>0</v>
      </c>
      <c r="AH33" s="2">
        <f>SUMIF('BASE PLANIFICACIÓN'!$B:$B,'CURVA DE INVERSIÓN'!$B33,'BASE PLANIFICACIÓN'!BV:BV)</f>
        <v>0</v>
      </c>
      <c r="AI33" s="2">
        <f>SUMIF('BASE PLANIFICACIÓN'!$B:$B,'CURVA DE INVERSIÓN'!$B33,'BASE PLANIFICACIÓN'!BX:BX)</f>
        <v>0</v>
      </c>
      <c r="AJ33" s="2">
        <f>SUMIF('BASE PLANIFICACIÓN'!$B:$B,'CURVA DE INVERSIÓN'!$B33,'BASE PLANIFICACIÓN'!BY:BY)</f>
        <v>0</v>
      </c>
      <c r="AK33" s="2">
        <f>SUMIF('BASE PLANIFICACIÓN'!$B:$B,'CURVA DE INVERSIÓN'!$B33,'BASE PLANIFICACIÓN'!CA:CA)</f>
        <v>0</v>
      </c>
      <c r="AL33" s="2">
        <f>SUMIF('BASE PLANIFICACIÓN'!$B:$B,'CURVA DE INVERSIÓN'!$B33,'BASE PLANIFICACIÓN'!CB:CB)</f>
        <v>0</v>
      </c>
      <c r="AM33" s="2">
        <f>SUMIF('BASE PLANIFICACIÓN'!$B:$B,'CURVA DE INVERSIÓN'!$B33,'BASE PLANIFICACIÓN'!CD:CD)</f>
        <v>0</v>
      </c>
      <c r="AN33" s="2">
        <f>SUMIF('BASE PLANIFICACIÓN'!$B:$B,'CURVA DE INVERSIÓN'!$B33,'BASE PLANIFICACIÓN'!CE:CE)</f>
        <v>0</v>
      </c>
      <c r="AO33" s="2">
        <f>SUMIF('BASE PLANIFICACIÓN'!$B:$B,'CURVA DE INVERSIÓN'!$B33,'BASE PLANIFICACIÓN'!CG:CG)</f>
        <v>0</v>
      </c>
      <c r="AP33" s="2">
        <f>SUMIF('BASE PLANIFICACIÓN'!$B:$B,'CURVA DE INVERSIÓN'!$B33,'BASE PLANIFICACIÓN'!CH:CH)</f>
        <v>0</v>
      </c>
      <c r="AQ33" s="2">
        <f>SUMIF('BASE PLANIFICACIÓN'!$B:$B,'CURVA DE INVERSIÓN'!$B33,'BASE PLANIFICACIÓN'!CJ:CJ)</f>
        <v>0</v>
      </c>
      <c r="AR33" s="2">
        <f>SUMIF('BASE PLANIFICACIÓN'!$B:$B,'CURVA DE INVERSIÓN'!$B33,'BASE PLANIFICACIÓN'!CK:CK)</f>
        <v>0</v>
      </c>
      <c r="AS33" s="2">
        <f>SUMIF('BASE PLANIFICACIÓN'!$B:$B,'CURVA DE INVERSIÓN'!$B33,'BASE PLANIFICACIÓN'!CM:CM)</f>
        <v>0</v>
      </c>
      <c r="AT33" s="2">
        <f>SUMIF('BASE PLANIFICACIÓN'!$B:$B,'CURVA DE INVERSIÓN'!$B33,'BASE PLANIFICACIÓN'!CN:CN)</f>
        <v>0</v>
      </c>
      <c r="AU33" s="2">
        <f>SUMIF('BASE PLANIFICACIÓN'!$B:$B,'CURVA DE INVERSIÓN'!$B33,'BASE PLANIFICACIÓN'!CP:CP)</f>
        <v>0</v>
      </c>
      <c r="AV33" s="2">
        <f>SUMIF('BASE PLANIFICACIÓN'!$B:$B,'CURVA DE INVERSIÓN'!$B33,'BASE PLANIFICACIÓN'!CQ:CQ)</f>
        <v>0</v>
      </c>
      <c r="AW33" s="2">
        <f>SUMIF('BASE PLANIFICACIÓN'!$B:$B,'CURVA DE INVERSIÓN'!$B33,'BASE PLANIFICACIÓN'!CS:CS)</f>
        <v>0</v>
      </c>
      <c r="AX33" s="2">
        <f>SUMIF('BASE PLANIFICACIÓN'!$B:$B,'CURVA DE INVERSIÓN'!$B33,'BASE PLANIFICACIÓN'!CT:CT)</f>
        <v>0</v>
      </c>
      <c r="AY33" s="2">
        <f>SUMIF('BASE PLANIFICACIÓN'!$B:$B,'CURVA DE INVERSIÓN'!$B33,'BASE PLANIFICACIÓN'!CV:CV)</f>
        <v>0</v>
      </c>
      <c r="AZ33" s="2">
        <f>SUMIF('BASE PLANIFICACIÓN'!$B:$B,'CURVA DE INVERSIÓN'!$B33,'BASE PLANIFICACIÓN'!CW:CW)</f>
        <v>0</v>
      </c>
      <c r="BA33" s="2">
        <f>SUMIF('BASE PLANIFICACIÓN'!$B:$B,'CURVA DE INVERSIÓN'!$B33,'BASE PLANIFICACIÓN'!CY:CY)</f>
        <v>0</v>
      </c>
      <c r="BB33" s="2">
        <f>SUMIF('BASE PLANIFICACIÓN'!$B:$B,'CURVA DE INVERSIÓN'!$B33,'BASE PLANIFICACIÓN'!CZ:CZ)</f>
        <v>0</v>
      </c>
      <c r="BC33" s="2">
        <f>SUMIF('BASE PLANIFICACIÓN'!$B:$B,'CURVA DE INVERSIÓN'!$B33,'BASE PLANIFICACIÓN'!DB:DB)</f>
        <v>0</v>
      </c>
      <c r="BD33" s="2">
        <f>SUMIF('BASE PLANIFICACIÓN'!$B:$B,'CURVA DE INVERSIÓN'!$B33,'BASE PLANIFICACIÓN'!DC:DC)</f>
        <v>0</v>
      </c>
      <c r="BE33" s="2">
        <f>SUMIF('BASE PLANIFICACIÓN'!$B:$B,'CURVA DE INVERSIÓN'!$B33,'BASE PLANIFICACIÓN'!DE:DE)</f>
        <v>0</v>
      </c>
      <c r="BF33" s="2">
        <f>SUMIF('BASE PLANIFICACIÓN'!$B:$B,'CURVA DE INVERSIÓN'!$B33,'BASE PLANIFICACIÓN'!DF:DF)</f>
        <v>0</v>
      </c>
      <c r="BG33" s="2">
        <f>SUMIF('BASE PLANIFICACIÓN'!$B:$B,'CURVA DE INVERSIÓN'!$B33,'BASE PLANIFICACIÓN'!DH:DH)</f>
        <v>0</v>
      </c>
      <c r="BH33" s="2">
        <f>SUMIF('BASE PLANIFICACIÓN'!$B:$B,'CURVA DE INVERSIÓN'!$B33,'BASE PLANIFICACIÓN'!DI:DI)</f>
        <v>0</v>
      </c>
      <c r="BI33" s="2">
        <f>SUMIF('BASE PLANIFICACIÓN'!$B:$B,'CURVA DE INVERSIÓN'!$B33,'BASE PLANIFICACIÓN'!DK:DK)</f>
        <v>0</v>
      </c>
      <c r="BJ33" s="2">
        <f>SUMIF('BASE PLANIFICACIÓN'!$B:$B,'CURVA DE INVERSIÓN'!$B33,'BASE PLANIFICACIÓN'!DL:DL)</f>
        <v>0</v>
      </c>
      <c r="BK33" s="2">
        <f>SUMIF('BASE PLANIFICACIÓN'!$B:$B,'CURVA DE INVERSIÓN'!$B33,'BASE PLANIFICACIÓN'!DN:DN)</f>
        <v>0</v>
      </c>
      <c r="BL33" s="2">
        <f>SUMIF('BASE PLANIFICACIÓN'!$B:$B,'CURVA DE INVERSIÓN'!$B33,'BASE PLANIFICACIÓN'!DO:DO)</f>
        <v>0</v>
      </c>
      <c r="BM33" s="2">
        <f>SUMIF('BASE PLANIFICACIÓN'!$B:$B,'CURVA DE INVERSIÓN'!$B33,'BASE PLANIFICACIÓN'!DQ:DQ)</f>
        <v>0</v>
      </c>
      <c r="BN33" s="2">
        <f>SUMIF('BASE PLANIFICACIÓN'!$B:$B,'CURVA DE INVERSIÓN'!$B33,'BASE PLANIFICACIÓN'!DR:DR)</f>
        <v>0</v>
      </c>
      <c r="BO33" s="2">
        <f>SUMIF('BASE PLANIFICACIÓN'!$B:$B,'CURVA DE INVERSIÓN'!$B33,'BASE PLANIFICACIÓN'!DT:DT)</f>
        <v>0</v>
      </c>
      <c r="BP33" s="2">
        <f>SUMIF('BASE PLANIFICACIÓN'!$B:$B,'CURVA DE INVERSIÓN'!$B33,'BASE PLANIFICACIÓN'!DU:DU)</f>
        <v>0</v>
      </c>
    </row>
    <row r="34" spans="1:68" ht="30" customHeight="1" x14ac:dyDescent="0.25">
      <c r="A34" s="8">
        <v>28</v>
      </c>
      <c r="B34" s="7" t="s">
        <v>2</v>
      </c>
      <c r="C34" s="2">
        <f>SUMIF('BASE PLANIFICACIÓN'!$B:$B,'CURVA DE INVERSIÓN'!$B34,'BASE PLANIFICACIÓN'!AB:AB)</f>
        <v>0</v>
      </c>
      <c r="D34" s="2">
        <f>SUMIF('BASE PLANIFICACIÓN'!$B:$B,'CURVA DE INVERSIÓN'!$B34,'BASE PLANIFICACIÓN'!AC:AC)</f>
        <v>0</v>
      </c>
      <c r="E34" s="2">
        <f>SUMIF('BASE PLANIFICACIÓN'!$B:$B,'CURVA DE INVERSIÓN'!$B34,'BASE PLANIFICACIÓN'!AE:AE)</f>
        <v>0</v>
      </c>
      <c r="F34" s="2">
        <f>SUMIF('BASE PLANIFICACIÓN'!$B:$B,'CURVA DE INVERSIÓN'!$B34,'BASE PLANIFICACIÓN'!AF:AF)</f>
        <v>0</v>
      </c>
      <c r="G34" s="2">
        <f>SUMIF('BASE PLANIFICACIÓN'!$B:$B,'CURVA DE INVERSIÓN'!$B34,'BASE PLANIFICACIÓN'!AH:AH)</f>
        <v>0</v>
      </c>
      <c r="H34" s="2">
        <f>SUMIF('BASE PLANIFICACIÓN'!$B:$B,'CURVA DE INVERSIÓN'!$B34,'BASE PLANIFICACIÓN'!AI:AI)</f>
        <v>0</v>
      </c>
      <c r="I34" s="2">
        <f>SUMIF('BASE PLANIFICACIÓN'!$B:$B,'CURVA DE INVERSIÓN'!$B34,'BASE PLANIFICACIÓN'!AK:AK)</f>
        <v>0</v>
      </c>
      <c r="J34" s="2">
        <f>SUMIF('BASE PLANIFICACIÓN'!$B:$B,'CURVA DE INVERSIÓN'!$B34,'BASE PLANIFICACIÓN'!AL:AL)</f>
        <v>0</v>
      </c>
      <c r="K34" s="2">
        <f>SUMIF('BASE PLANIFICACIÓN'!$B:$B,'CURVA DE INVERSIÓN'!$B34,'BASE PLANIFICACIÓN'!AN:AN)</f>
        <v>0</v>
      </c>
      <c r="L34" s="2">
        <f>SUMIF('BASE PLANIFICACIÓN'!$B:$B,'CURVA DE INVERSIÓN'!$B34,'BASE PLANIFICACIÓN'!AO:AO)</f>
        <v>0</v>
      </c>
      <c r="M34" s="2">
        <f>SUMIF('BASE PLANIFICACIÓN'!$B:$B,'CURVA DE INVERSIÓN'!$B34,'BASE PLANIFICACIÓN'!AQ:AQ)</f>
        <v>0</v>
      </c>
      <c r="N34" s="2">
        <f>SUMIF('BASE PLANIFICACIÓN'!$B:$B,'CURVA DE INVERSIÓN'!$B34,'BASE PLANIFICACIÓN'!AR:AR)</f>
        <v>0</v>
      </c>
      <c r="O34" s="2">
        <f>SUMIF('BASE PLANIFICACIÓN'!$B:$B,'CURVA DE INVERSIÓN'!$B34,'BASE PLANIFICACIÓN'!AT:AT)</f>
        <v>0</v>
      </c>
      <c r="P34" s="2">
        <f>SUMIF('BASE PLANIFICACIÓN'!$B:$B,'CURVA DE INVERSIÓN'!$B34,'BASE PLANIFICACIÓN'!AU:AU)</f>
        <v>0</v>
      </c>
      <c r="Q34" s="2">
        <f>SUMIF('BASE PLANIFICACIÓN'!$B:$B,'CURVA DE INVERSIÓN'!$B34,'BASE PLANIFICACIÓN'!AW:AW)</f>
        <v>0</v>
      </c>
      <c r="R34" s="2">
        <f>SUMIF('BASE PLANIFICACIÓN'!$B:$B,'CURVA DE INVERSIÓN'!$B34,'BASE PLANIFICACIÓN'!AX:AX)</f>
        <v>3004754.6444999995</v>
      </c>
      <c r="S34" s="2">
        <f>SUMIF('BASE PLANIFICACIÓN'!$B:$B,'CURVA DE INVERSIÓN'!$B34,'BASE PLANIFICACIÓN'!AZ:AZ)</f>
        <v>0</v>
      </c>
      <c r="T34" s="2">
        <f>SUMIF('BASE PLANIFICACIÓN'!$B:$B,'CURVA DE INVERSIÓN'!$B34,'BASE PLANIFICACIÓN'!BA:BA)</f>
        <v>2575503.9809999997</v>
      </c>
      <c r="U34" s="2">
        <f>SUMIF('BASE PLANIFICACIÓN'!$B:$B,'CURVA DE INVERSIÓN'!$B34,'BASE PLANIFICACIÓN'!BC:BC)</f>
        <v>0</v>
      </c>
      <c r="V34" s="2">
        <f>SUMIF('BASE PLANIFICACIÓN'!$B:$B,'CURVA DE INVERSIÓN'!$B34,'BASE PLANIFICACIÓN'!BD:BD)</f>
        <v>0</v>
      </c>
      <c r="W34" s="2">
        <f>SUMIF('BASE PLANIFICACIÓN'!$B:$B,'CURVA DE INVERSIÓN'!$B34,'BASE PLANIFICACIÓN'!BF:BF)</f>
        <v>0</v>
      </c>
      <c r="X34" s="2">
        <f>SUMIF('BASE PLANIFICACIÓN'!$B:$B,'CURVA DE INVERSIÓN'!$B34,'BASE PLANIFICACIÓN'!BG:BG)</f>
        <v>409158.18032098794</v>
      </c>
      <c r="Y34" s="2">
        <f>SUMIF('BASE PLANIFICACIÓN'!$B:$B,'CURVA DE INVERSIÓN'!$B34,'BASE PLANIFICACIÓN'!BI:BI)</f>
        <v>0</v>
      </c>
      <c r="Z34" s="2">
        <f>SUMIF('BASE PLANIFICACIÓN'!$B:$B,'CURVA DE INVERSIÓN'!$B34,'BASE PLANIFICACIÓN'!BJ:BJ)</f>
        <v>438383.76462962991</v>
      </c>
      <c r="AA34" s="2">
        <f>SUMIF('BASE PLANIFICACIÓN'!$B:$B,'CURVA DE INVERSIÓN'!$B34,'BASE PLANIFICACIÓN'!BL:BL)</f>
        <v>0</v>
      </c>
      <c r="AB34" s="2">
        <f>SUMIF('BASE PLANIFICACIÓN'!$B:$B,'CURVA DE INVERSIÓN'!$B34,'BASE PLANIFICACIÓN'!BM:BM)</f>
        <v>336094.21954938292</v>
      </c>
      <c r="AC34" s="2">
        <f>SUMIF('BASE PLANIFICACIÓN'!$B:$B,'CURVA DE INVERSIÓN'!$B34,'BASE PLANIFICACIÓN'!BO:BO)</f>
        <v>0</v>
      </c>
      <c r="AD34" s="2">
        <f>SUMIF('BASE PLANIFICACIÓN'!$B:$B,'CURVA DE INVERSIÓN'!$B34,'BASE PLANIFICACIÓN'!BP:BP)</f>
        <v>0</v>
      </c>
      <c r="AE34" s="2">
        <f>SUMIF('BASE PLANIFICACIÓN'!$B:$B,'CURVA DE INVERSIÓN'!$B34,'BASE PLANIFICACIÓN'!BR:BR)</f>
        <v>0</v>
      </c>
      <c r="AF34" s="2">
        <f>SUMIF('BASE PLANIFICACIÓN'!$B:$B,'CURVA DE INVERSIÓN'!$B34,'BASE PLANIFICACIÓN'!BS:BS)</f>
        <v>0</v>
      </c>
      <c r="AG34" s="2">
        <f>SUMIF('BASE PLANIFICACIÓN'!$B:$B,'CURVA DE INVERSIÓN'!$B34,'BASE PLANIFICACIÓN'!BU:BU)</f>
        <v>0</v>
      </c>
      <c r="AH34" s="2">
        <f>SUMIF('BASE PLANIFICACIÓN'!$B:$B,'CURVA DE INVERSIÓN'!$B34,'BASE PLANIFICACIÓN'!BV:BV)</f>
        <v>0</v>
      </c>
      <c r="AI34" s="2">
        <f>SUMIF('BASE PLANIFICACIÓN'!$B:$B,'CURVA DE INVERSIÓN'!$B34,'BASE PLANIFICACIÓN'!BX:BX)</f>
        <v>0</v>
      </c>
      <c r="AJ34" s="2">
        <f>SUMIF('BASE PLANIFICACIÓN'!$B:$B,'CURVA DE INVERSIÓN'!$B34,'BASE PLANIFICACIÓN'!BY:BY)</f>
        <v>0</v>
      </c>
      <c r="AK34" s="2">
        <f>SUMIF('BASE PLANIFICACIÓN'!$B:$B,'CURVA DE INVERSIÓN'!$B34,'BASE PLANIFICACIÓN'!CA:CA)</f>
        <v>0</v>
      </c>
      <c r="AL34" s="2">
        <f>SUMIF('BASE PLANIFICACIÓN'!$B:$B,'CURVA DE INVERSIÓN'!$B34,'BASE PLANIFICACIÓN'!CB:CB)</f>
        <v>0</v>
      </c>
      <c r="AM34" s="2">
        <f>SUMIF('BASE PLANIFICACIÓN'!$B:$B,'CURVA DE INVERSIÓN'!$B34,'BASE PLANIFICACIÓN'!CD:CD)</f>
        <v>0</v>
      </c>
      <c r="AN34" s="2">
        <f>SUMIF('BASE PLANIFICACIÓN'!$B:$B,'CURVA DE INVERSIÓN'!$B34,'BASE PLANIFICACIÓN'!CE:CE)</f>
        <v>0</v>
      </c>
      <c r="AO34" s="2">
        <f>SUMIF('BASE PLANIFICACIÓN'!$B:$B,'CURVA DE INVERSIÓN'!$B34,'BASE PLANIFICACIÓN'!CG:CG)</f>
        <v>0</v>
      </c>
      <c r="AP34" s="2">
        <f>SUMIF('BASE PLANIFICACIÓN'!$B:$B,'CURVA DE INVERSIÓN'!$B34,'BASE PLANIFICACIÓN'!CH:CH)</f>
        <v>0</v>
      </c>
      <c r="AQ34" s="2">
        <f>SUMIF('BASE PLANIFICACIÓN'!$B:$B,'CURVA DE INVERSIÓN'!$B34,'BASE PLANIFICACIÓN'!CJ:CJ)</f>
        <v>0</v>
      </c>
      <c r="AR34" s="2">
        <f>SUMIF('BASE PLANIFICACIÓN'!$B:$B,'CURVA DE INVERSIÓN'!$B34,'BASE PLANIFICACIÓN'!CK:CK)</f>
        <v>0</v>
      </c>
      <c r="AS34" s="2">
        <f>SUMIF('BASE PLANIFICACIÓN'!$B:$B,'CURVA DE INVERSIÓN'!$B34,'BASE PLANIFICACIÓN'!CM:CM)</f>
        <v>0</v>
      </c>
      <c r="AT34" s="2">
        <f>SUMIF('BASE PLANIFICACIÓN'!$B:$B,'CURVA DE INVERSIÓN'!$B34,'BASE PLANIFICACIÓN'!CN:CN)</f>
        <v>0</v>
      </c>
      <c r="AU34" s="2">
        <f>SUMIF('BASE PLANIFICACIÓN'!$B:$B,'CURVA DE INVERSIÓN'!$B34,'BASE PLANIFICACIÓN'!CP:CP)</f>
        <v>0</v>
      </c>
      <c r="AV34" s="2">
        <f>SUMIF('BASE PLANIFICACIÓN'!$B:$B,'CURVA DE INVERSIÓN'!$B34,'BASE PLANIFICACIÓN'!CQ:CQ)</f>
        <v>0</v>
      </c>
      <c r="AW34" s="2">
        <f>SUMIF('BASE PLANIFICACIÓN'!$B:$B,'CURVA DE INVERSIÓN'!$B34,'BASE PLANIFICACIÓN'!CS:CS)</f>
        <v>0</v>
      </c>
      <c r="AX34" s="2">
        <f>SUMIF('BASE PLANIFICACIÓN'!$B:$B,'CURVA DE INVERSIÓN'!$B34,'BASE PLANIFICACIÓN'!CT:CT)</f>
        <v>0</v>
      </c>
      <c r="AY34" s="2">
        <f>SUMIF('BASE PLANIFICACIÓN'!$B:$B,'CURVA DE INVERSIÓN'!$B34,'BASE PLANIFICACIÓN'!CV:CV)</f>
        <v>0</v>
      </c>
      <c r="AZ34" s="2">
        <f>SUMIF('BASE PLANIFICACIÓN'!$B:$B,'CURVA DE INVERSIÓN'!$B34,'BASE PLANIFICACIÓN'!CW:CW)</f>
        <v>0</v>
      </c>
      <c r="BA34" s="2">
        <f>SUMIF('BASE PLANIFICACIÓN'!$B:$B,'CURVA DE INVERSIÓN'!$B34,'BASE PLANIFICACIÓN'!CY:CY)</f>
        <v>0</v>
      </c>
      <c r="BB34" s="2">
        <f>SUMIF('BASE PLANIFICACIÓN'!$B:$B,'CURVA DE INVERSIÓN'!$B34,'BASE PLANIFICACIÓN'!CZ:CZ)</f>
        <v>0</v>
      </c>
      <c r="BC34" s="2">
        <f>SUMIF('BASE PLANIFICACIÓN'!$B:$B,'CURVA DE INVERSIÓN'!$B34,'BASE PLANIFICACIÓN'!DB:DB)</f>
        <v>0</v>
      </c>
      <c r="BD34" s="2">
        <f>SUMIF('BASE PLANIFICACIÓN'!$B:$B,'CURVA DE INVERSIÓN'!$B34,'BASE PLANIFICACIÓN'!DC:DC)</f>
        <v>0</v>
      </c>
      <c r="BE34" s="2">
        <f>SUMIF('BASE PLANIFICACIÓN'!$B:$B,'CURVA DE INVERSIÓN'!$B34,'BASE PLANIFICACIÓN'!DE:DE)</f>
        <v>0</v>
      </c>
      <c r="BF34" s="2">
        <f>SUMIF('BASE PLANIFICACIÓN'!$B:$B,'CURVA DE INVERSIÓN'!$B34,'BASE PLANIFICACIÓN'!DF:DF)</f>
        <v>0</v>
      </c>
      <c r="BG34" s="2">
        <f>SUMIF('BASE PLANIFICACIÓN'!$B:$B,'CURVA DE INVERSIÓN'!$B34,'BASE PLANIFICACIÓN'!DH:DH)</f>
        <v>0</v>
      </c>
      <c r="BH34" s="2">
        <f>SUMIF('BASE PLANIFICACIÓN'!$B:$B,'CURVA DE INVERSIÓN'!$B34,'BASE PLANIFICACIÓN'!DI:DI)</f>
        <v>0</v>
      </c>
      <c r="BI34" s="2">
        <f>SUMIF('BASE PLANIFICACIÓN'!$B:$B,'CURVA DE INVERSIÓN'!$B34,'BASE PLANIFICACIÓN'!DK:DK)</f>
        <v>0</v>
      </c>
      <c r="BJ34" s="2">
        <f>SUMIF('BASE PLANIFICACIÓN'!$B:$B,'CURVA DE INVERSIÓN'!$B34,'BASE PLANIFICACIÓN'!DL:DL)</f>
        <v>0</v>
      </c>
      <c r="BK34" s="2">
        <f>SUMIF('BASE PLANIFICACIÓN'!$B:$B,'CURVA DE INVERSIÓN'!$B34,'BASE PLANIFICACIÓN'!DN:DN)</f>
        <v>0</v>
      </c>
      <c r="BL34" s="2">
        <f>SUMIF('BASE PLANIFICACIÓN'!$B:$B,'CURVA DE INVERSIÓN'!$B34,'BASE PLANIFICACIÓN'!DO:DO)</f>
        <v>0</v>
      </c>
      <c r="BM34" s="2">
        <f>SUMIF('BASE PLANIFICACIÓN'!$B:$B,'CURVA DE INVERSIÓN'!$B34,'BASE PLANIFICACIÓN'!DQ:DQ)</f>
        <v>0</v>
      </c>
      <c r="BN34" s="2">
        <f>SUMIF('BASE PLANIFICACIÓN'!$B:$B,'CURVA DE INVERSIÓN'!$B34,'BASE PLANIFICACIÓN'!DR:DR)</f>
        <v>0</v>
      </c>
      <c r="BO34" s="2">
        <f>SUMIF('BASE PLANIFICACIÓN'!$B:$B,'CURVA DE INVERSIÓN'!$B34,'BASE PLANIFICACIÓN'!DT:DT)</f>
        <v>0</v>
      </c>
      <c r="BP34" s="2">
        <f>SUMIF('BASE PLANIFICACIÓN'!$B:$B,'CURVA DE INVERSIÓN'!$B34,'BASE PLANIFICACIÓN'!DU:DU)</f>
        <v>0</v>
      </c>
    </row>
    <row r="35" spans="1:68" ht="30" customHeight="1" x14ac:dyDescent="0.25">
      <c r="A35" s="8">
        <v>29</v>
      </c>
      <c r="B35" s="7" t="s">
        <v>30</v>
      </c>
      <c r="C35" s="2">
        <f>SUMIF('BASE PLANIFICACIÓN'!$B:$B,'CURVA DE INVERSIÓN'!$B35,'BASE PLANIFICACIÓN'!AB:AB)</f>
        <v>0</v>
      </c>
      <c r="D35" s="2">
        <f>SUMIF('BASE PLANIFICACIÓN'!$B:$B,'CURVA DE INVERSIÓN'!$B35,'BASE PLANIFICACIÓN'!AC:AC)</f>
        <v>0</v>
      </c>
      <c r="E35" s="2">
        <f>SUMIF('BASE PLANIFICACIÓN'!$B:$B,'CURVA DE INVERSIÓN'!$B35,'BASE PLANIFICACIÓN'!AE:AE)</f>
        <v>0</v>
      </c>
      <c r="F35" s="2">
        <f>SUMIF('BASE PLANIFICACIÓN'!$B:$B,'CURVA DE INVERSIÓN'!$B35,'BASE PLANIFICACIÓN'!AF:AF)</f>
        <v>0</v>
      </c>
      <c r="G35" s="2">
        <f>SUMIF('BASE PLANIFICACIÓN'!$B:$B,'CURVA DE INVERSIÓN'!$B35,'BASE PLANIFICACIÓN'!AH:AH)</f>
        <v>0</v>
      </c>
      <c r="H35" s="2">
        <f>SUMIF('BASE PLANIFICACIÓN'!$B:$B,'CURVA DE INVERSIÓN'!$B35,'BASE PLANIFICACIÓN'!AI:AI)</f>
        <v>0</v>
      </c>
      <c r="I35" s="2">
        <f>SUMIF('BASE PLANIFICACIÓN'!$B:$B,'CURVA DE INVERSIÓN'!$B35,'BASE PLANIFICACIÓN'!AK:AK)</f>
        <v>0</v>
      </c>
      <c r="J35" s="2">
        <f>SUMIF('BASE PLANIFICACIÓN'!$B:$B,'CURVA DE INVERSIÓN'!$B35,'BASE PLANIFICACIÓN'!AL:AL)</f>
        <v>0</v>
      </c>
      <c r="K35" s="2">
        <f>SUMIF('BASE PLANIFICACIÓN'!$B:$B,'CURVA DE INVERSIÓN'!$B35,'BASE PLANIFICACIÓN'!AN:AN)</f>
        <v>0</v>
      </c>
      <c r="L35" s="2">
        <f>SUMIF('BASE PLANIFICACIÓN'!$B:$B,'CURVA DE INVERSIÓN'!$B35,'BASE PLANIFICACIÓN'!AO:AO)</f>
        <v>0</v>
      </c>
      <c r="M35" s="2">
        <f>SUMIF('BASE PLANIFICACIÓN'!$B:$B,'CURVA DE INVERSIÓN'!$B35,'BASE PLANIFICACIÓN'!AQ:AQ)</f>
        <v>0</v>
      </c>
      <c r="N35" s="2">
        <f>SUMIF('BASE PLANIFICACIÓN'!$B:$B,'CURVA DE INVERSIÓN'!$B35,'BASE PLANIFICACIÓN'!AR:AR)</f>
        <v>0</v>
      </c>
      <c r="O35" s="2">
        <f>SUMIF('BASE PLANIFICACIÓN'!$B:$B,'CURVA DE INVERSIÓN'!$B35,'BASE PLANIFICACIÓN'!AT:AT)</f>
        <v>0</v>
      </c>
      <c r="P35" s="2">
        <f>SUMIF('BASE PLANIFICACIÓN'!$B:$B,'CURVA DE INVERSIÓN'!$B35,'BASE PLANIFICACIÓN'!AU:AU)</f>
        <v>0</v>
      </c>
      <c r="Q35" s="2">
        <f>SUMIF('BASE PLANIFICACIÓN'!$B:$B,'CURVA DE INVERSIÓN'!$B35,'BASE PLANIFICACIÓN'!AW:AW)</f>
        <v>0</v>
      </c>
      <c r="R35" s="2">
        <f>SUMIF('BASE PLANIFICACIÓN'!$B:$B,'CURVA DE INVERSIÓN'!$B35,'BASE PLANIFICACIÓN'!AX:AX)</f>
        <v>0</v>
      </c>
      <c r="S35" s="2">
        <f>SUMIF('BASE PLANIFICACIÓN'!$B:$B,'CURVA DE INVERSIÓN'!$B35,'BASE PLANIFICACIÓN'!AZ:AZ)</f>
        <v>0</v>
      </c>
      <c r="T35" s="2">
        <f>SUMIF('BASE PLANIFICACIÓN'!$B:$B,'CURVA DE INVERSIÓN'!$B35,'BASE PLANIFICACIÓN'!BA:BA)</f>
        <v>0</v>
      </c>
      <c r="U35" s="2">
        <f>SUMIF('BASE PLANIFICACIÓN'!$B:$B,'CURVA DE INVERSIÓN'!$B35,'BASE PLANIFICACIÓN'!BC:BC)</f>
        <v>0</v>
      </c>
      <c r="V35" s="2">
        <f>SUMIF('BASE PLANIFICACIÓN'!$B:$B,'CURVA DE INVERSIÓN'!$B35,'BASE PLANIFICACIÓN'!BD:BD)</f>
        <v>0</v>
      </c>
      <c r="W35" s="2">
        <f>SUMIF('BASE PLANIFICACIÓN'!$B:$B,'CURVA DE INVERSIÓN'!$B35,'BASE PLANIFICACIÓN'!BF:BF)</f>
        <v>0</v>
      </c>
      <c r="X35" s="2">
        <f>SUMIF('BASE PLANIFICACIÓN'!$B:$B,'CURVA DE INVERSIÓN'!$B35,'BASE PLANIFICACIÓN'!BG:BG)</f>
        <v>0</v>
      </c>
      <c r="Y35" s="2">
        <f>SUMIF('BASE PLANIFICACIÓN'!$B:$B,'CURVA DE INVERSIÓN'!$B35,'BASE PLANIFICACIÓN'!BI:BI)</f>
        <v>0</v>
      </c>
      <c r="Z35" s="2">
        <f>SUMIF('BASE PLANIFICACIÓN'!$B:$B,'CURVA DE INVERSIÓN'!$B35,'BASE PLANIFICACIÓN'!BJ:BJ)</f>
        <v>0</v>
      </c>
      <c r="AA35" s="2">
        <f>SUMIF('BASE PLANIFICACIÓN'!$B:$B,'CURVA DE INVERSIÓN'!$B35,'BASE PLANIFICACIÓN'!BL:BL)</f>
        <v>0</v>
      </c>
      <c r="AB35" s="2">
        <f>SUMIF('BASE PLANIFICACIÓN'!$B:$B,'CURVA DE INVERSIÓN'!$B35,'BASE PLANIFICACIÓN'!BM:BM)</f>
        <v>0</v>
      </c>
      <c r="AC35" s="2">
        <f>SUMIF('BASE PLANIFICACIÓN'!$B:$B,'CURVA DE INVERSIÓN'!$B35,'BASE PLANIFICACIÓN'!BO:BO)</f>
        <v>0</v>
      </c>
      <c r="AD35" s="2">
        <f>SUMIF('BASE PLANIFICACIÓN'!$B:$B,'CURVA DE INVERSIÓN'!$B35,'BASE PLANIFICACIÓN'!BP:BP)</f>
        <v>0</v>
      </c>
      <c r="AE35" s="2">
        <f>SUMIF('BASE PLANIFICACIÓN'!$B:$B,'CURVA DE INVERSIÓN'!$B35,'BASE PLANIFICACIÓN'!BR:BR)</f>
        <v>0</v>
      </c>
      <c r="AF35" s="2">
        <f>SUMIF('BASE PLANIFICACIÓN'!$B:$B,'CURVA DE INVERSIÓN'!$B35,'BASE PLANIFICACIÓN'!BS:BS)</f>
        <v>0</v>
      </c>
      <c r="AG35" s="2">
        <f>SUMIF('BASE PLANIFICACIÓN'!$B:$B,'CURVA DE INVERSIÓN'!$B35,'BASE PLANIFICACIÓN'!BU:BU)</f>
        <v>0</v>
      </c>
      <c r="AH35" s="2">
        <f>SUMIF('BASE PLANIFICACIÓN'!$B:$B,'CURVA DE INVERSIÓN'!$B35,'BASE PLANIFICACIÓN'!BV:BV)</f>
        <v>0</v>
      </c>
      <c r="AI35" s="2">
        <f>SUMIF('BASE PLANIFICACIÓN'!$B:$B,'CURVA DE INVERSIÓN'!$B35,'BASE PLANIFICACIÓN'!BX:BX)</f>
        <v>0</v>
      </c>
      <c r="AJ35" s="2">
        <f>SUMIF('BASE PLANIFICACIÓN'!$B:$B,'CURVA DE INVERSIÓN'!$B35,'BASE PLANIFICACIÓN'!BY:BY)</f>
        <v>0</v>
      </c>
      <c r="AK35" s="2">
        <f>SUMIF('BASE PLANIFICACIÓN'!$B:$B,'CURVA DE INVERSIÓN'!$B35,'BASE PLANIFICACIÓN'!CA:CA)</f>
        <v>0</v>
      </c>
      <c r="AL35" s="2">
        <f>SUMIF('BASE PLANIFICACIÓN'!$B:$B,'CURVA DE INVERSIÓN'!$B35,'BASE PLANIFICACIÓN'!CB:CB)</f>
        <v>0</v>
      </c>
      <c r="AM35" s="2">
        <f>SUMIF('BASE PLANIFICACIÓN'!$B:$B,'CURVA DE INVERSIÓN'!$B35,'BASE PLANIFICACIÓN'!CD:CD)</f>
        <v>0</v>
      </c>
      <c r="AN35" s="2">
        <f>SUMIF('BASE PLANIFICACIÓN'!$B:$B,'CURVA DE INVERSIÓN'!$B35,'BASE PLANIFICACIÓN'!CE:CE)</f>
        <v>0</v>
      </c>
      <c r="AO35" s="2">
        <f>SUMIF('BASE PLANIFICACIÓN'!$B:$B,'CURVA DE INVERSIÓN'!$B35,'BASE PLANIFICACIÓN'!CG:CG)</f>
        <v>0</v>
      </c>
      <c r="AP35" s="2">
        <f>SUMIF('BASE PLANIFICACIÓN'!$B:$B,'CURVA DE INVERSIÓN'!$B35,'BASE PLANIFICACIÓN'!CH:CH)</f>
        <v>0</v>
      </c>
      <c r="AQ35" s="2">
        <f>SUMIF('BASE PLANIFICACIÓN'!$B:$B,'CURVA DE INVERSIÓN'!$B35,'BASE PLANIFICACIÓN'!CJ:CJ)</f>
        <v>0</v>
      </c>
      <c r="AR35" s="2">
        <f>SUMIF('BASE PLANIFICACIÓN'!$B:$B,'CURVA DE INVERSIÓN'!$B35,'BASE PLANIFICACIÓN'!CK:CK)</f>
        <v>0</v>
      </c>
      <c r="AS35" s="2">
        <f>SUMIF('BASE PLANIFICACIÓN'!$B:$B,'CURVA DE INVERSIÓN'!$B35,'BASE PLANIFICACIÓN'!CM:CM)</f>
        <v>0</v>
      </c>
      <c r="AT35" s="2">
        <f>SUMIF('BASE PLANIFICACIÓN'!$B:$B,'CURVA DE INVERSIÓN'!$B35,'BASE PLANIFICACIÓN'!CN:CN)</f>
        <v>0</v>
      </c>
      <c r="AU35" s="2">
        <f>SUMIF('BASE PLANIFICACIÓN'!$B:$B,'CURVA DE INVERSIÓN'!$B35,'BASE PLANIFICACIÓN'!CP:CP)</f>
        <v>0</v>
      </c>
      <c r="AV35" s="2">
        <f>SUMIF('BASE PLANIFICACIÓN'!$B:$B,'CURVA DE INVERSIÓN'!$B35,'BASE PLANIFICACIÓN'!CQ:CQ)</f>
        <v>0</v>
      </c>
      <c r="AW35" s="2">
        <f>SUMIF('BASE PLANIFICACIÓN'!$B:$B,'CURVA DE INVERSIÓN'!$B35,'BASE PLANIFICACIÓN'!CS:CS)</f>
        <v>0</v>
      </c>
      <c r="AX35" s="2">
        <f>SUMIF('BASE PLANIFICACIÓN'!$B:$B,'CURVA DE INVERSIÓN'!$B35,'BASE PLANIFICACIÓN'!CT:CT)</f>
        <v>0</v>
      </c>
      <c r="AY35" s="2">
        <f>SUMIF('BASE PLANIFICACIÓN'!$B:$B,'CURVA DE INVERSIÓN'!$B35,'BASE PLANIFICACIÓN'!CV:CV)</f>
        <v>0</v>
      </c>
      <c r="AZ35" s="2">
        <f>SUMIF('BASE PLANIFICACIÓN'!$B:$B,'CURVA DE INVERSIÓN'!$B35,'BASE PLANIFICACIÓN'!CW:CW)</f>
        <v>0</v>
      </c>
      <c r="BA35" s="2">
        <f>SUMIF('BASE PLANIFICACIÓN'!$B:$B,'CURVA DE INVERSIÓN'!$B35,'BASE PLANIFICACIÓN'!CY:CY)</f>
        <v>0</v>
      </c>
      <c r="BB35" s="2">
        <f>SUMIF('BASE PLANIFICACIÓN'!$B:$B,'CURVA DE INVERSIÓN'!$B35,'BASE PLANIFICACIÓN'!CZ:CZ)</f>
        <v>0</v>
      </c>
      <c r="BC35" s="2">
        <f>SUMIF('BASE PLANIFICACIÓN'!$B:$B,'CURVA DE INVERSIÓN'!$B35,'BASE PLANIFICACIÓN'!DB:DB)</f>
        <v>0</v>
      </c>
      <c r="BD35" s="2">
        <f>SUMIF('BASE PLANIFICACIÓN'!$B:$B,'CURVA DE INVERSIÓN'!$B35,'BASE PLANIFICACIÓN'!DC:DC)</f>
        <v>0</v>
      </c>
      <c r="BE35" s="2">
        <f>SUMIF('BASE PLANIFICACIÓN'!$B:$B,'CURVA DE INVERSIÓN'!$B35,'BASE PLANIFICACIÓN'!DE:DE)</f>
        <v>0</v>
      </c>
      <c r="BF35" s="2">
        <f>SUMIF('BASE PLANIFICACIÓN'!$B:$B,'CURVA DE INVERSIÓN'!$B35,'BASE PLANIFICACIÓN'!DF:DF)</f>
        <v>0</v>
      </c>
      <c r="BG35" s="2">
        <f>SUMIF('BASE PLANIFICACIÓN'!$B:$B,'CURVA DE INVERSIÓN'!$B35,'BASE PLANIFICACIÓN'!DH:DH)</f>
        <v>0</v>
      </c>
      <c r="BH35" s="2">
        <f>SUMIF('BASE PLANIFICACIÓN'!$B:$B,'CURVA DE INVERSIÓN'!$B35,'BASE PLANIFICACIÓN'!DI:DI)</f>
        <v>0</v>
      </c>
      <c r="BI35" s="2">
        <f>SUMIF('BASE PLANIFICACIÓN'!$B:$B,'CURVA DE INVERSIÓN'!$B35,'BASE PLANIFICACIÓN'!DK:DK)</f>
        <v>0</v>
      </c>
      <c r="BJ35" s="2">
        <f>SUMIF('BASE PLANIFICACIÓN'!$B:$B,'CURVA DE INVERSIÓN'!$B35,'BASE PLANIFICACIÓN'!DL:DL)</f>
        <v>0</v>
      </c>
      <c r="BK35" s="2">
        <f>SUMIF('BASE PLANIFICACIÓN'!$B:$B,'CURVA DE INVERSIÓN'!$B35,'BASE PLANIFICACIÓN'!DN:DN)</f>
        <v>0</v>
      </c>
      <c r="BL35" s="2">
        <f>SUMIF('BASE PLANIFICACIÓN'!$B:$B,'CURVA DE INVERSIÓN'!$B35,'BASE PLANIFICACIÓN'!DO:DO)</f>
        <v>0</v>
      </c>
      <c r="BM35" s="2">
        <f>SUMIF('BASE PLANIFICACIÓN'!$B:$B,'CURVA DE INVERSIÓN'!$B35,'BASE PLANIFICACIÓN'!DQ:DQ)</f>
        <v>0</v>
      </c>
      <c r="BN35" s="2">
        <f>SUMIF('BASE PLANIFICACIÓN'!$B:$B,'CURVA DE INVERSIÓN'!$B35,'BASE PLANIFICACIÓN'!DR:DR)</f>
        <v>0</v>
      </c>
      <c r="BO35" s="2">
        <f>SUMIF('BASE PLANIFICACIÓN'!$B:$B,'CURVA DE INVERSIÓN'!$B35,'BASE PLANIFICACIÓN'!DT:DT)</f>
        <v>0</v>
      </c>
      <c r="BP35" s="2">
        <f>SUMIF('BASE PLANIFICACIÓN'!$B:$B,'CURVA DE INVERSIÓN'!$B35,'BASE PLANIFICACIÓN'!DU:DU)</f>
        <v>0</v>
      </c>
    </row>
    <row r="36" spans="1:68" ht="30" customHeight="1" x14ac:dyDescent="0.25">
      <c r="A36" s="8">
        <v>30</v>
      </c>
      <c r="B36" s="7" t="s">
        <v>31</v>
      </c>
      <c r="C36" s="2">
        <f>SUMIF('BASE PLANIFICACIÓN'!$B:$B,'CURVA DE INVERSIÓN'!$B36,'BASE PLANIFICACIÓN'!AB:AB)</f>
        <v>0</v>
      </c>
      <c r="D36" s="2">
        <f>SUMIF('BASE PLANIFICACIÓN'!$B:$B,'CURVA DE INVERSIÓN'!$B36,'BASE PLANIFICACIÓN'!AC:AC)</f>
        <v>0</v>
      </c>
      <c r="E36" s="2">
        <f>SUMIF('BASE PLANIFICACIÓN'!$B:$B,'CURVA DE INVERSIÓN'!$B36,'BASE PLANIFICACIÓN'!AE:AE)</f>
        <v>0</v>
      </c>
      <c r="F36" s="2">
        <f>SUMIF('BASE PLANIFICACIÓN'!$B:$B,'CURVA DE INVERSIÓN'!$B36,'BASE PLANIFICACIÓN'!AF:AF)</f>
        <v>0</v>
      </c>
      <c r="G36" s="2">
        <f>SUMIF('BASE PLANIFICACIÓN'!$B:$B,'CURVA DE INVERSIÓN'!$B36,'BASE PLANIFICACIÓN'!AH:AH)</f>
        <v>0</v>
      </c>
      <c r="H36" s="2">
        <f>SUMIF('BASE PLANIFICACIÓN'!$B:$B,'CURVA DE INVERSIÓN'!$B36,'BASE PLANIFICACIÓN'!AI:AI)</f>
        <v>0</v>
      </c>
      <c r="I36" s="2">
        <f>SUMIF('BASE PLANIFICACIÓN'!$B:$B,'CURVA DE INVERSIÓN'!$B36,'BASE PLANIFICACIÓN'!AK:AK)</f>
        <v>0</v>
      </c>
      <c r="J36" s="2">
        <f>SUMIF('BASE PLANIFICACIÓN'!$B:$B,'CURVA DE INVERSIÓN'!$B36,'BASE PLANIFICACIÓN'!AL:AL)</f>
        <v>0</v>
      </c>
      <c r="K36" s="2">
        <f>SUMIF('BASE PLANIFICACIÓN'!$B:$B,'CURVA DE INVERSIÓN'!$B36,'BASE PLANIFICACIÓN'!AN:AN)</f>
        <v>0</v>
      </c>
      <c r="L36" s="2">
        <f>SUMIF('BASE PLANIFICACIÓN'!$B:$B,'CURVA DE INVERSIÓN'!$B36,'BASE PLANIFICACIÓN'!AO:AO)</f>
        <v>0</v>
      </c>
      <c r="M36" s="2">
        <f>SUMIF('BASE PLANIFICACIÓN'!$B:$B,'CURVA DE INVERSIÓN'!$B36,'BASE PLANIFICACIÓN'!AQ:AQ)</f>
        <v>0</v>
      </c>
      <c r="N36" s="2">
        <f>SUMIF('BASE PLANIFICACIÓN'!$B:$B,'CURVA DE INVERSIÓN'!$B36,'BASE PLANIFICACIÓN'!AR:AR)</f>
        <v>0</v>
      </c>
      <c r="O36" s="2">
        <f>SUMIF('BASE PLANIFICACIÓN'!$B:$B,'CURVA DE INVERSIÓN'!$B36,'BASE PLANIFICACIÓN'!AT:AT)</f>
        <v>0</v>
      </c>
      <c r="P36" s="2">
        <f>SUMIF('BASE PLANIFICACIÓN'!$B:$B,'CURVA DE INVERSIÓN'!$B36,'BASE PLANIFICACIÓN'!AU:AU)</f>
        <v>0</v>
      </c>
      <c r="Q36" s="2">
        <f>SUMIF('BASE PLANIFICACIÓN'!$B:$B,'CURVA DE INVERSIÓN'!$B36,'BASE PLANIFICACIÓN'!AW:AW)</f>
        <v>0</v>
      </c>
      <c r="R36" s="2">
        <f>SUMIF('BASE PLANIFICACIÓN'!$B:$B,'CURVA DE INVERSIÓN'!$B36,'BASE PLANIFICACIÓN'!AX:AX)</f>
        <v>912698.89</v>
      </c>
      <c r="S36" s="2">
        <f>SUMIF('BASE PLANIFICACIÓN'!$B:$B,'CURVA DE INVERSIÓN'!$B36,'BASE PLANIFICACIÓN'!AZ:AZ)</f>
        <v>122335.22867303001</v>
      </c>
      <c r="T36" s="2">
        <f>SUMIF('BASE PLANIFICACIÓN'!$B:$B,'CURVA DE INVERSIÓN'!$B36,'BASE PLANIFICACIÓN'!BA:BA)</f>
        <v>12406.238058038261</v>
      </c>
      <c r="U36" s="2">
        <f>SUMIF('BASE PLANIFICACIÓN'!$B:$B,'CURVA DE INVERSIÓN'!$B36,'BASE PLANIFICACIÓN'!BC:BC)</f>
        <v>118388.93097390002</v>
      </c>
      <c r="V36" s="2">
        <f>SUMIF('BASE PLANIFICACIÓN'!$B:$B,'CURVA DE INVERSIÓN'!$B36,'BASE PLANIFICACIÓN'!BD:BD)</f>
        <v>12006.036830359608</v>
      </c>
      <c r="W36" s="2">
        <f>SUMIF('BASE PLANIFICACIÓN'!$B:$B,'CURVA DE INVERSIÓN'!$B36,'BASE PLANIFICACIÓN'!BF:BF)</f>
        <v>390440.31467904989</v>
      </c>
      <c r="X36" s="2">
        <f>SUMIF('BASE PLANIFICACIÓN'!$B:$B,'CURVA DE INVERSIÓN'!$B36,'BASE PLANIFICACIÓN'!BG:BG)</f>
        <v>158285.56450249819</v>
      </c>
      <c r="Y36" s="2">
        <f>SUMIF('BASE PLANIFICACIÓN'!$B:$B,'CURVA DE INVERSIÓN'!$B36,'BASE PLANIFICACIÓN'!BI:BI)</f>
        <v>377845.4658184353</v>
      </c>
      <c r="Z36" s="2">
        <f>SUMIF('BASE PLANIFICACIÓN'!$B:$B,'CURVA DE INVERSIÓN'!$B36,'BASE PLANIFICACIÓN'!BJ:BJ)</f>
        <v>153179.5785508047</v>
      </c>
      <c r="AA36" s="2">
        <f>SUMIF('BASE PLANIFICACIÓN'!$B:$B,'CURVA DE INVERSIÓN'!$B36,'BASE PLANIFICACIÓN'!BL:BL)</f>
        <v>390440.31467904989</v>
      </c>
      <c r="AB36" s="2">
        <f>SUMIF('BASE PLANIFICACIÓN'!$B:$B,'CURVA DE INVERSIÓN'!$B36,'BASE PLANIFICACIÓN'!BM:BM)</f>
        <v>158285.56450249819</v>
      </c>
      <c r="AC36" s="2">
        <f>SUMIF('BASE PLANIFICACIÓN'!$B:$B,'CURVA DE INVERSIÓN'!$B36,'BASE PLANIFICACIÓN'!BO:BO)</f>
        <v>390440.31467904989</v>
      </c>
      <c r="AD36" s="2">
        <f>SUMIF('BASE PLANIFICACIÓN'!$B:$B,'CURVA DE INVERSIÓN'!$B36,'BASE PLANIFICACIÓN'!BP:BP)</f>
        <v>158285.56450249819</v>
      </c>
      <c r="AE36" s="2">
        <f>SUMIF('BASE PLANIFICACIÓN'!$B:$B,'CURVA DE INVERSIÓN'!$B36,'BASE PLANIFICACIÓN'!BR:BR)</f>
        <v>377845.4658184353</v>
      </c>
      <c r="AF36" s="2">
        <f>SUMIF('BASE PLANIFICACIÓN'!$B:$B,'CURVA DE INVERSIÓN'!$B36,'BASE PLANIFICACIÓN'!BS:BS)</f>
        <v>153179.5785508047</v>
      </c>
      <c r="AG36" s="2">
        <f>SUMIF('BASE PLANIFICACIÓN'!$B:$B,'CURVA DE INVERSIÓN'!$B36,'BASE PLANIFICACIÓN'!BU:BU)</f>
        <v>390440.31467904989</v>
      </c>
      <c r="AH36" s="2">
        <f>SUMIF('BASE PLANIFICACIÓN'!$B:$B,'CURVA DE INVERSIÓN'!$B36,'BASE PLANIFICACIÓN'!BV:BV)</f>
        <v>158285.56450249819</v>
      </c>
      <c r="AI36" s="2">
        <f>SUMIF('BASE PLANIFICACIÓN'!$B:$B,'CURVA DE INVERSIÓN'!$B36,'BASE PLANIFICACIÓN'!BX:BX)</f>
        <v>0</v>
      </c>
      <c r="AJ36" s="2">
        <f>SUMIF('BASE PLANIFICACIÓN'!$B:$B,'CURVA DE INVERSIÓN'!$B36,'BASE PLANIFICACIÓN'!BY:BY)</f>
        <v>0</v>
      </c>
      <c r="AK36" s="2">
        <f>SUMIF('BASE PLANIFICACIÓN'!$B:$B,'CURVA DE INVERSIÓN'!$B36,'BASE PLANIFICACIÓN'!CA:CA)</f>
        <v>0</v>
      </c>
      <c r="AL36" s="2">
        <f>SUMIF('BASE PLANIFICACIÓN'!$B:$B,'CURVA DE INVERSIÓN'!$B36,'BASE PLANIFICACIÓN'!CB:CB)</f>
        <v>0</v>
      </c>
      <c r="AM36" s="2">
        <f>SUMIF('BASE PLANIFICACIÓN'!$B:$B,'CURVA DE INVERSIÓN'!$B36,'BASE PLANIFICACIÓN'!CD:CD)</f>
        <v>0</v>
      </c>
      <c r="AN36" s="2">
        <f>SUMIF('BASE PLANIFICACIÓN'!$B:$B,'CURVA DE INVERSIÓN'!$B36,'BASE PLANIFICACIÓN'!CE:CE)</f>
        <v>0</v>
      </c>
      <c r="AO36" s="2">
        <f>SUMIF('BASE PLANIFICACIÓN'!$B:$B,'CURVA DE INVERSIÓN'!$B36,'BASE PLANIFICACIÓN'!CG:CG)</f>
        <v>0</v>
      </c>
      <c r="AP36" s="2">
        <f>SUMIF('BASE PLANIFICACIÓN'!$B:$B,'CURVA DE INVERSIÓN'!$B36,'BASE PLANIFICACIÓN'!CH:CH)</f>
        <v>0</v>
      </c>
      <c r="AQ36" s="2">
        <f>SUMIF('BASE PLANIFICACIÓN'!$B:$B,'CURVA DE INVERSIÓN'!$B36,'BASE PLANIFICACIÓN'!CJ:CJ)</f>
        <v>0</v>
      </c>
      <c r="AR36" s="2">
        <f>SUMIF('BASE PLANIFICACIÓN'!$B:$B,'CURVA DE INVERSIÓN'!$B36,'BASE PLANIFICACIÓN'!CK:CK)</f>
        <v>0</v>
      </c>
      <c r="AS36" s="2">
        <f>SUMIF('BASE PLANIFICACIÓN'!$B:$B,'CURVA DE INVERSIÓN'!$B36,'BASE PLANIFICACIÓN'!CM:CM)</f>
        <v>0</v>
      </c>
      <c r="AT36" s="2">
        <f>SUMIF('BASE PLANIFICACIÓN'!$B:$B,'CURVA DE INVERSIÓN'!$B36,'BASE PLANIFICACIÓN'!CN:CN)</f>
        <v>0</v>
      </c>
      <c r="AU36" s="2">
        <f>SUMIF('BASE PLANIFICACIÓN'!$B:$B,'CURVA DE INVERSIÓN'!$B36,'BASE PLANIFICACIÓN'!CP:CP)</f>
        <v>0</v>
      </c>
      <c r="AV36" s="2">
        <f>SUMIF('BASE PLANIFICACIÓN'!$B:$B,'CURVA DE INVERSIÓN'!$B36,'BASE PLANIFICACIÓN'!CQ:CQ)</f>
        <v>0</v>
      </c>
      <c r="AW36" s="2">
        <f>SUMIF('BASE PLANIFICACIÓN'!$B:$B,'CURVA DE INVERSIÓN'!$B36,'BASE PLANIFICACIÓN'!CS:CS)</f>
        <v>0</v>
      </c>
      <c r="AX36" s="2">
        <f>SUMIF('BASE PLANIFICACIÓN'!$B:$B,'CURVA DE INVERSIÓN'!$B36,'BASE PLANIFICACIÓN'!CT:CT)</f>
        <v>0</v>
      </c>
      <c r="AY36" s="2">
        <f>SUMIF('BASE PLANIFICACIÓN'!$B:$B,'CURVA DE INVERSIÓN'!$B36,'BASE PLANIFICACIÓN'!CV:CV)</f>
        <v>0</v>
      </c>
      <c r="AZ36" s="2">
        <f>SUMIF('BASE PLANIFICACIÓN'!$B:$B,'CURVA DE INVERSIÓN'!$B36,'BASE PLANIFICACIÓN'!CW:CW)</f>
        <v>0</v>
      </c>
      <c r="BA36" s="2">
        <f>SUMIF('BASE PLANIFICACIÓN'!$B:$B,'CURVA DE INVERSIÓN'!$B36,'BASE PLANIFICACIÓN'!CY:CY)</f>
        <v>0</v>
      </c>
      <c r="BB36" s="2">
        <f>SUMIF('BASE PLANIFICACIÓN'!$B:$B,'CURVA DE INVERSIÓN'!$B36,'BASE PLANIFICACIÓN'!CZ:CZ)</f>
        <v>0</v>
      </c>
      <c r="BC36" s="2">
        <f>SUMIF('BASE PLANIFICACIÓN'!$B:$B,'CURVA DE INVERSIÓN'!$B36,'BASE PLANIFICACIÓN'!DB:DB)</f>
        <v>0</v>
      </c>
      <c r="BD36" s="2">
        <f>SUMIF('BASE PLANIFICACIÓN'!$B:$B,'CURVA DE INVERSIÓN'!$B36,'BASE PLANIFICACIÓN'!DC:DC)</f>
        <v>0</v>
      </c>
      <c r="BE36" s="2">
        <f>SUMIF('BASE PLANIFICACIÓN'!$B:$B,'CURVA DE INVERSIÓN'!$B36,'BASE PLANIFICACIÓN'!DE:DE)</f>
        <v>0</v>
      </c>
      <c r="BF36" s="2">
        <f>SUMIF('BASE PLANIFICACIÓN'!$B:$B,'CURVA DE INVERSIÓN'!$B36,'BASE PLANIFICACIÓN'!DF:DF)</f>
        <v>0</v>
      </c>
      <c r="BG36" s="2">
        <f>SUMIF('BASE PLANIFICACIÓN'!$B:$B,'CURVA DE INVERSIÓN'!$B36,'BASE PLANIFICACIÓN'!DH:DH)</f>
        <v>0</v>
      </c>
      <c r="BH36" s="2">
        <f>SUMIF('BASE PLANIFICACIÓN'!$B:$B,'CURVA DE INVERSIÓN'!$B36,'BASE PLANIFICACIÓN'!DI:DI)</f>
        <v>0</v>
      </c>
      <c r="BI36" s="2">
        <f>SUMIF('BASE PLANIFICACIÓN'!$B:$B,'CURVA DE INVERSIÓN'!$B36,'BASE PLANIFICACIÓN'!DK:DK)</f>
        <v>0</v>
      </c>
      <c r="BJ36" s="2">
        <f>SUMIF('BASE PLANIFICACIÓN'!$B:$B,'CURVA DE INVERSIÓN'!$B36,'BASE PLANIFICACIÓN'!DL:DL)</f>
        <v>0</v>
      </c>
      <c r="BK36" s="2">
        <f>SUMIF('BASE PLANIFICACIÓN'!$B:$B,'CURVA DE INVERSIÓN'!$B36,'BASE PLANIFICACIÓN'!DN:DN)</f>
        <v>0</v>
      </c>
      <c r="BL36" s="2">
        <f>SUMIF('BASE PLANIFICACIÓN'!$B:$B,'CURVA DE INVERSIÓN'!$B36,'BASE PLANIFICACIÓN'!DO:DO)</f>
        <v>0</v>
      </c>
      <c r="BM36" s="2">
        <f>SUMIF('BASE PLANIFICACIÓN'!$B:$B,'CURVA DE INVERSIÓN'!$B36,'BASE PLANIFICACIÓN'!DQ:DQ)</f>
        <v>0</v>
      </c>
      <c r="BN36" s="2">
        <f>SUMIF('BASE PLANIFICACIÓN'!$B:$B,'CURVA DE INVERSIÓN'!$B36,'BASE PLANIFICACIÓN'!DR:DR)</f>
        <v>0</v>
      </c>
      <c r="BO36" s="2">
        <f>SUMIF('BASE PLANIFICACIÓN'!$B:$B,'CURVA DE INVERSIÓN'!$B36,'BASE PLANIFICACIÓN'!DT:DT)</f>
        <v>0</v>
      </c>
      <c r="BP36" s="2">
        <f>SUMIF('BASE PLANIFICACIÓN'!$B:$B,'CURVA DE INVERSIÓN'!$B36,'BASE PLANIFICACIÓN'!DU:DU)</f>
        <v>0</v>
      </c>
    </row>
    <row r="37" spans="1:68" ht="30" customHeight="1" x14ac:dyDescent="0.25">
      <c r="A37" s="8">
        <v>31</v>
      </c>
      <c r="B37" s="7" t="s">
        <v>32</v>
      </c>
      <c r="C37" s="2">
        <f>SUMIF('BASE PLANIFICACIÓN'!$B:$B,'CURVA DE INVERSIÓN'!$B37,'BASE PLANIFICACIÓN'!AB:AB)</f>
        <v>0</v>
      </c>
      <c r="D37" s="2">
        <f>SUMIF('BASE PLANIFICACIÓN'!$B:$B,'CURVA DE INVERSIÓN'!$B37,'BASE PLANIFICACIÓN'!AC:AC)</f>
        <v>0</v>
      </c>
      <c r="E37" s="2">
        <f>SUMIF('BASE PLANIFICACIÓN'!$B:$B,'CURVA DE INVERSIÓN'!$B37,'BASE PLANIFICACIÓN'!AE:AE)</f>
        <v>0</v>
      </c>
      <c r="F37" s="2">
        <f>SUMIF('BASE PLANIFICACIÓN'!$B:$B,'CURVA DE INVERSIÓN'!$B37,'BASE PLANIFICACIÓN'!AF:AF)</f>
        <v>0</v>
      </c>
      <c r="G37" s="2">
        <f>SUMIF('BASE PLANIFICACIÓN'!$B:$B,'CURVA DE INVERSIÓN'!$B37,'BASE PLANIFICACIÓN'!AH:AH)</f>
        <v>0</v>
      </c>
      <c r="H37" s="2">
        <f>SUMIF('BASE PLANIFICACIÓN'!$B:$B,'CURVA DE INVERSIÓN'!$B37,'BASE PLANIFICACIÓN'!AI:AI)</f>
        <v>0</v>
      </c>
      <c r="I37" s="2">
        <f>SUMIF('BASE PLANIFICACIÓN'!$B:$B,'CURVA DE INVERSIÓN'!$B37,'BASE PLANIFICACIÓN'!AK:AK)</f>
        <v>0</v>
      </c>
      <c r="J37" s="2">
        <f>SUMIF('BASE PLANIFICACIÓN'!$B:$B,'CURVA DE INVERSIÓN'!$B37,'BASE PLANIFICACIÓN'!AL:AL)</f>
        <v>0</v>
      </c>
      <c r="K37" s="2">
        <f>SUMIF('BASE PLANIFICACIÓN'!$B:$B,'CURVA DE INVERSIÓN'!$B37,'BASE PLANIFICACIÓN'!AN:AN)</f>
        <v>0</v>
      </c>
      <c r="L37" s="2">
        <f>SUMIF('BASE PLANIFICACIÓN'!$B:$B,'CURVA DE INVERSIÓN'!$B37,'BASE PLANIFICACIÓN'!AO:AO)</f>
        <v>0</v>
      </c>
      <c r="M37" s="2">
        <f>SUMIF('BASE PLANIFICACIÓN'!$B:$B,'CURVA DE INVERSIÓN'!$B37,'BASE PLANIFICACIÓN'!AQ:AQ)</f>
        <v>0</v>
      </c>
      <c r="N37" s="2">
        <f>SUMIF('BASE PLANIFICACIÓN'!$B:$B,'CURVA DE INVERSIÓN'!$B37,'BASE PLANIFICACIÓN'!AR:AR)</f>
        <v>0</v>
      </c>
      <c r="O37" s="2">
        <f>SUMIF('BASE PLANIFICACIÓN'!$B:$B,'CURVA DE INVERSIÓN'!$B37,'BASE PLANIFICACIÓN'!AT:AT)</f>
        <v>0</v>
      </c>
      <c r="P37" s="2">
        <f>SUMIF('BASE PLANIFICACIÓN'!$B:$B,'CURVA DE INVERSIÓN'!$B37,'BASE PLANIFICACIÓN'!AU:AU)</f>
        <v>0</v>
      </c>
      <c r="Q37" s="2">
        <f>SUMIF('BASE PLANIFICACIÓN'!$B:$B,'CURVA DE INVERSIÓN'!$B37,'BASE PLANIFICACIÓN'!AW:AW)</f>
        <v>0</v>
      </c>
      <c r="R37" s="2">
        <f>SUMIF('BASE PLANIFICACIÓN'!$B:$B,'CURVA DE INVERSIÓN'!$B37,'BASE PLANIFICACIÓN'!AX:AX)</f>
        <v>0</v>
      </c>
      <c r="S37" s="2">
        <f>SUMIF('BASE PLANIFICACIÓN'!$B:$B,'CURVA DE INVERSIÓN'!$B37,'BASE PLANIFICACIÓN'!AZ:AZ)</f>
        <v>271908.80919781048</v>
      </c>
      <c r="T37" s="2">
        <f>SUMIF('BASE PLANIFICACIÓN'!$B:$B,'CURVA DE INVERSIÓN'!$B37,'BASE PLANIFICACIÓN'!BA:BA)</f>
        <v>170446.88451546719</v>
      </c>
      <c r="U37" s="2">
        <f>SUMIF('BASE PLANIFICACIÓN'!$B:$B,'CURVA DE INVERSIÓN'!$B37,'BASE PLANIFICACIÓN'!BC:BC)</f>
        <v>263137.55728820368</v>
      </c>
      <c r="V37" s="2">
        <f>SUMIF('BASE PLANIFICACIÓN'!$B:$B,'CURVA DE INVERSIÓN'!$B37,'BASE PLANIFICACIÓN'!BD:BD)</f>
        <v>164948.59791819408</v>
      </c>
      <c r="W37" s="2">
        <f>SUMIF('BASE PLANIFICACIÓN'!$B:$B,'CURVA DE INVERSIÓN'!$B37,'BASE PLANIFICACIÓN'!BF:BF)</f>
        <v>1125693.0317333345</v>
      </c>
      <c r="X37" s="2">
        <f>SUMIF('BASE PLANIFICACIÓN'!$B:$B,'CURVA DE INVERSIÓN'!$B37,'BASE PLANIFICACIÓN'!BG:BG)</f>
        <v>840947.93214432884</v>
      </c>
      <c r="Y37" s="2">
        <f>SUMIF('BASE PLANIFICACIÓN'!$B:$B,'CURVA DE INVERSIÓN'!$B37,'BASE PLANIFICACIÓN'!BI:BI)</f>
        <v>1089380.3532903239</v>
      </c>
      <c r="Z37" s="2">
        <f>SUMIF('BASE PLANIFICACIÓN'!$B:$B,'CURVA DE INVERSIÓN'!$B37,'BASE PLANIFICACIÓN'!BJ:BJ)</f>
        <v>813820.57949451171</v>
      </c>
      <c r="AA37" s="2">
        <f>SUMIF('BASE PLANIFICACIÓN'!$B:$B,'CURVA DE INVERSIÓN'!$B37,'BASE PLANIFICACIÓN'!BL:BL)</f>
        <v>1125693.0317333345</v>
      </c>
      <c r="AB37" s="2">
        <f>SUMIF('BASE PLANIFICACIÓN'!$B:$B,'CURVA DE INVERSIÓN'!$B37,'BASE PLANIFICACIÓN'!BM:BM)</f>
        <v>840947.93214432884</v>
      </c>
      <c r="AC37" s="2">
        <f>SUMIF('BASE PLANIFICACIÓN'!$B:$B,'CURVA DE INVERSIÓN'!$B37,'BASE PLANIFICACIÓN'!BO:BO)</f>
        <v>1125693.0317333345</v>
      </c>
      <c r="AD37" s="2">
        <f>SUMIF('BASE PLANIFICACIÓN'!$B:$B,'CURVA DE INVERSIÓN'!$B37,'BASE PLANIFICACIÓN'!BP:BP)</f>
        <v>840947.93214432884</v>
      </c>
      <c r="AE37" s="2">
        <f>SUMIF('BASE PLANIFICACIÓN'!$B:$B,'CURVA DE INVERSIÓN'!$B37,'BASE PLANIFICACIÓN'!BR:BR)</f>
        <v>1089380.3532903239</v>
      </c>
      <c r="AF37" s="2">
        <f>SUMIF('BASE PLANIFICACIÓN'!$B:$B,'CURVA DE INVERSIÓN'!$B37,'BASE PLANIFICACIÓN'!BS:BS)</f>
        <v>813820.57949451171</v>
      </c>
      <c r="AG37" s="2">
        <f>SUMIF('BASE PLANIFICACIÓN'!$B:$B,'CURVA DE INVERSIÓN'!$B37,'BASE PLANIFICACIÓN'!BU:BU)</f>
        <v>1125693.0317333345</v>
      </c>
      <c r="AH37" s="2">
        <f>SUMIF('BASE PLANIFICACIÓN'!$B:$B,'CURVA DE INVERSIÓN'!$B37,'BASE PLANIFICACIÓN'!BV:BV)</f>
        <v>840947.93214432884</v>
      </c>
      <c r="AI37" s="2">
        <f>SUMIF('BASE PLANIFICACIÓN'!$B:$B,'CURVA DE INVERSIÓN'!$B37,'BASE PLANIFICACIÓN'!BX:BX)</f>
        <v>0</v>
      </c>
      <c r="AJ37" s="2">
        <f>SUMIF('BASE PLANIFICACIÓN'!$B:$B,'CURVA DE INVERSIÓN'!$B37,'BASE PLANIFICACIÓN'!BY:BY)</f>
        <v>0</v>
      </c>
      <c r="AK37" s="2">
        <f>SUMIF('BASE PLANIFICACIÓN'!$B:$B,'CURVA DE INVERSIÓN'!$B37,'BASE PLANIFICACIÓN'!CA:CA)</f>
        <v>0</v>
      </c>
      <c r="AL37" s="2">
        <f>SUMIF('BASE PLANIFICACIÓN'!$B:$B,'CURVA DE INVERSIÓN'!$B37,'BASE PLANIFICACIÓN'!CB:CB)</f>
        <v>0</v>
      </c>
      <c r="AM37" s="2">
        <f>SUMIF('BASE PLANIFICACIÓN'!$B:$B,'CURVA DE INVERSIÓN'!$B37,'BASE PLANIFICACIÓN'!CD:CD)</f>
        <v>0</v>
      </c>
      <c r="AN37" s="2">
        <f>SUMIF('BASE PLANIFICACIÓN'!$B:$B,'CURVA DE INVERSIÓN'!$B37,'BASE PLANIFICACIÓN'!CE:CE)</f>
        <v>0</v>
      </c>
      <c r="AO37" s="2">
        <f>SUMIF('BASE PLANIFICACIÓN'!$B:$B,'CURVA DE INVERSIÓN'!$B37,'BASE PLANIFICACIÓN'!CG:CG)</f>
        <v>0</v>
      </c>
      <c r="AP37" s="2">
        <f>SUMIF('BASE PLANIFICACIÓN'!$B:$B,'CURVA DE INVERSIÓN'!$B37,'BASE PLANIFICACIÓN'!CH:CH)</f>
        <v>0</v>
      </c>
      <c r="AQ37" s="2">
        <f>SUMIF('BASE PLANIFICACIÓN'!$B:$B,'CURVA DE INVERSIÓN'!$B37,'BASE PLANIFICACIÓN'!CJ:CJ)</f>
        <v>0</v>
      </c>
      <c r="AR37" s="2">
        <f>SUMIF('BASE PLANIFICACIÓN'!$B:$B,'CURVA DE INVERSIÓN'!$B37,'BASE PLANIFICACIÓN'!CK:CK)</f>
        <v>0</v>
      </c>
      <c r="AS37" s="2">
        <f>SUMIF('BASE PLANIFICACIÓN'!$B:$B,'CURVA DE INVERSIÓN'!$B37,'BASE PLANIFICACIÓN'!CM:CM)</f>
        <v>0</v>
      </c>
      <c r="AT37" s="2">
        <f>SUMIF('BASE PLANIFICACIÓN'!$B:$B,'CURVA DE INVERSIÓN'!$B37,'BASE PLANIFICACIÓN'!CN:CN)</f>
        <v>0</v>
      </c>
      <c r="AU37" s="2">
        <f>SUMIF('BASE PLANIFICACIÓN'!$B:$B,'CURVA DE INVERSIÓN'!$B37,'BASE PLANIFICACIÓN'!CP:CP)</f>
        <v>0</v>
      </c>
      <c r="AV37" s="2">
        <f>SUMIF('BASE PLANIFICACIÓN'!$B:$B,'CURVA DE INVERSIÓN'!$B37,'BASE PLANIFICACIÓN'!CQ:CQ)</f>
        <v>0</v>
      </c>
      <c r="AW37" s="2">
        <f>SUMIF('BASE PLANIFICACIÓN'!$B:$B,'CURVA DE INVERSIÓN'!$B37,'BASE PLANIFICACIÓN'!CS:CS)</f>
        <v>0</v>
      </c>
      <c r="AX37" s="2">
        <f>SUMIF('BASE PLANIFICACIÓN'!$B:$B,'CURVA DE INVERSIÓN'!$B37,'BASE PLANIFICACIÓN'!CT:CT)</f>
        <v>0</v>
      </c>
      <c r="AY37" s="2">
        <f>SUMIF('BASE PLANIFICACIÓN'!$B:$B,'CURVA DE INVERSIÓN'!$B37,'BASE PLANIFICACIÓN'!CV:CV)</f>
        <v>0</v>
      </c>
      <c r="AZ37" s="2">
        <f>SUMIF('BASE PLANIFICACIÓN'!$B:$B,'CURVA DE INVERSIÓN'!$B37,'BASE PLANIFICACIÓN'!CW:CW)</f>
        <v>0</v>
      </c>
      <c r="BA37" s="2">
        <f>SUMIF('BASE PLANIFICACIÓN'!$B:$B,'CURVA DE INVERSIÓN'!$B37,'BASE PLANIFICACIÓN'!CY:CY)</f>
        <v>0</v>
      </c>
      <c r="BB37" s="2">
        <f>SUMIF('BASE PLANIFICACIÓN'!$B:$B,'CURVA DE INVERSIÓN'!$B37,'BASE PLANIFICACIÓN'!CZ:CZ)</f>
        <v>0</v>
      </c>
      <c r="BC37" s="2">
        <f>SUMIF('BASE PLANIFICACIÓN'!$B:$B,'CURVA DE INVERSIÓN'!$B37,'BASE PLANIFICACIÓN'!DB:DB)</f>
        <v>0</v>
      </c>
      <c r="BD37" s="2">
        <f>SUMIF('BASE PLANIFICACIÓN'!$B:$B,'CURVA DE INVERSIÓN'!$B37,'BASE PLANIFICACIÓN'!DC:DC)</f>
        <v>0</v>
      </c>
      <c r="BE37" s="2">
        <f>SUMIF('BASE PLANIFICACIÓN'!$B:$B,'CURVA DE INVERSIÓN'!$B37,'BASE PLANIFICACIÓN'!DE:DE)</f>
        <v>0</v>
      </c>
      <c r="BF37" s="2">
        <f>SUMIF('BASE PLANIFICACIÓN'!$B:$B,'CURVA DE INVERSIÓN'!$B37,'BASE PLANIFICACIÓN'!DF:DF)</f>
        <v>0</v>
      </c>
      <c r="BG37" s="2">
        <f>SUMIF('BASE PLANIFICACIÓN'!$B:$B,'CURVA DE INVERSIÓN'!$B37,'BASE PLANIFICACIÓN'!DH:DH)</f>
        <v>0</v>
      </c>
      <c r="BH37" s="2">
        <f>SUMIF('BASE PLANIFICACIÓN'!$B:$B,'CURVA DE INVERSIÓN'!$B37,'BASE PLANIFICACIÓN'!DI:DI)</f>
        <v>0</v>
      </c>
      <c r="BI37" s="2">
        <f>SUMIF('BASE PLANIFICACIÓN'!$B:$B,'CURVA DE INVERSIÓN'!$B37,'BASE PLANIFICACIÓN'!DK:DK)</f>
        <v>0</v>
      </c>
      <c r="BJ37" s="2">
        <f>SUMIF('BASE PLANIFICACIÓN'!$B:$B,'CURVA DE INVERSIÓN'!$B37,'BASE PLANIFICACIÓN'!DL:DL)</f>
        <v>0</v>
      </c>
      <c r="BK37" s="2">
        <f>SUMIF('BASE PLANIFICACIÓN'!$B:$B,'CURVA DE INVERSIÓN'!$B37,'BASE PLANIFICACIÓN'!DN:DN)</f>
        <v>0</v>
      </c>
      <c r="BL37" s="2">
        <f>SUMIF('BASE PLANIFICACIÓN'!$B:$B,'CURVA DE INVERSIÓN'!$B37,'BASE PLANIFICACIÓN'!DO:DO)</f>
        <v>0</v>
      </c>
      <c r="BM37" s="2">
        <f>SUMIF('BASE PLANIFICACIÓN'!$B:$B,'CURVA DE INVERSIÓN'!$B37,'BASE PLANIFICACIÓN'!DQ:DQ)</f>
        <v>0</v>
      </c>
      <c r="BN37" s="2">
        <f>SUMIF('BASE PLANIFICACIÓN'!$B:$B,'CURVA DE INVERSIÓN'!$B37,'BASE PLANIFICACIÓN'!DR:DR)</f>
        <v>0</v>
      </c>
      <c r="BO37" s="2">
        <f>SUMIF('BASE PLANIFICACIÓN'!$B:$B,'CURVA DE INVERSIÓN'!$B37,'BASE PLANIFICACIÓN'!DT:DT)</f>
        <v>0</v>
      </c>
      <c r="BP37" s="2">
        <f>SUMIF('BASE PLANIFICACIÓN'!$B:$B,'CURVA DE INVERSIÓN'!$B37,'BASE PLANIFICACIÓN'!DU:DU)</f>
        <v>0</v>
      </c>
    </row>
    <row r="38" spans="1:68" ht="30" customHeight="1" x14ac:dyDescent="0.25">
      <c r="A38" s="8">
        <v>32</v>
      </c>
      <c r="B38" s="7" t="s">
        <v>33</v>
      </c>
      <c r="C38" s="2">
        <f>SUMIF('BASE PLANIFICACIÓN'!$B:$B,'CURVA DE INVERSIÓN'!$B38,'BASE PLANIFICACIÓN'!AB:AB)</f>
        <v>0</v>
      </c>
      <c r="D38" s="2">
        <f>SUMIF('BASE PLANIFICACIÓN'!$B:$B,'CURVA DE INVERSIÓN'!$B38,'BASE PLANIFICACIÓN'!AC:AC)</f>
        <v>0</v>
      </c>
      <c r="E38" s="2">
        <f>SUMIF('BASE PLANIFICACIÓN'!$B:$B,'CURVA DE INVERSIÓN'!$B38,'BASE PLANIFICACIÓN'!AE:AE)</f>
        <v>0</v>
      </c>
      <c r="F38" s="2">
        <f>SUMIF('BASE PLANIFICACIÓN'!$B:$B,'CURVA DE INVERSIÓN'!$B38,'BASE PLANIFICACIÓN'!AF:AF)</f>
        <v>0</v>
      </c>
      <c r="G38" s="2">
        <f>SUMIF('BASE PLANIFICACIÓN'!$B:$B,'CURVA DE INVERSIÓN'!$B38,'BASE PLANIFICACIÓN'!AH:AH)</f>
        <v>0</v>
      </c>
      <c r="H38" s="2">
        <f>SUMIF('BASE PLANIFICACIÓN'!$B:$B,'CURVA DE INVERSIÓN'!$B38,'BASE PLANIFICACIÓN'!AI:AI)</f>
        <v>0</v>
      </c>
      <c r="I38" s="2">
        <f>SUMIF('BASE PLANIFICACIÓN'!$B:$B,'CURVA DE INVERSIÓN'!$B38,'BASE PLANIFICACIÓN'!AK:AK)</f>
        <v>0</v>
      </c>
      <c r="J38" s="2">
        <f>SUMIF('BASE PLANIFICACIÓN'!$B:$B,'CURVA DE INVERSIÓN'!$B38,'BASE PLANIFICACIÓN'!AL:AL)</f>
        <v>0</v>
      </c>
      <c r="K38" s="2">
        <f>SUMIF('BASE PLANIFICACIÓN'!$B:$B,'CURVA DE INVERSIÓN'!$B38,'BASE PLANIFICACIÓN'!AN:AN)</f>
        <v>0</v>
      </c>
      <c r="L38" s="2">
        <f>SUMIF('BASE PLANIFICACIÓN'!$B:$B,'CURVA DE INVERSIÓN'!$B38,'BASE PLANIFICACIÓN'!AO:AO)</f>
        <v>0</v>
      </c>
      <c r="M38" s="2">
        <f>SUMIF('BASE PLANIFICACIÓN'!$B:$B,'CURVA DE INVERSIÓN'!$B38,'BASE PLANIFICACIÓN'!AQ:AQ)</f>
        <v>0</v>
      </c>
      <c r="N38" s="2">
        <f>SUMIF('BASE PLANIFICACIÓN'!$B:$B,'CURVA DE INVERSIÓN'!$B38,'BASE PLANIFICACIÓN'!AR:AR)</f>
        <v>0</v>
      </c>
      <c r="O38" s="2">
        <f>SUMIF('BASE PLANIFICACIÓN'!$B:$B,'CURVA DE INVERSIÓN'!$B38,'BASE PLANIFICACIÓN'!AT:AT)</f>
        <v>0</v>
      </c>
      <c r="P38" s="2">
        <f>SUMIF('BASE PLANIFICACIÓN'!$B:$B,'CURVA DE INVERSIÓN'!$B38,'BASE PLANIFICACIÓN'!AU:AU)</f>
        <v>0</v>
      </c>
      <c r="Q38" s="2">
        <f>SUMIF('BASE PLANIFICACIÓN'!$B:$B,'CURVA DE INVERSIÓN'!$B38,'BASE PLANIFICACIÓN'!AW:AW)</f>
        <v>0</v>
      </c>
      <c r="R38" s="2">
        <f>SUMIF('BASE PLANIFICACIÓN'!$B:$B,'CURVA DE INVERSIÓN'!$B38,'BASE PLANIFICACIÓN'!AX:AX)</f>
        <v>0</v>
      </c>
      <c r="S38" s="2">
        <f>SUMIF('BASE PLANIFICACIÓN'!$B:$B,'CURVA DE INVERSIÓN'!$B38,'BASE PLANIFICACIÓN'!AZ:AZ)</f>
        <v>0</v>
      </c>
      <c r="T38" s="2">
        <f>SUMIF('BASE PLANIFICACIÓN'!$B:$B,'CURVA DE INVERSIÓN'!$B38,'BASE PLANIFICACIÓN'!BA:BA)</f>
        <v>286847.38558772206</v>
      </c>
      <c r="U38" s="2">
        <f>SUMIF('BASE PLANIFICACIÓN'!$B:$B,'CURVA DE INVERSIÓN'!$B38,'BASE PLANIFICACIÓN'!BC:BC)</f>
        <v>0</v>
      </c>
      <c r="V38" s="2">
        <f>SUMIF('BASE PLANIFICACIÓN'!$B:$B,'CURVA DE INVERSIÓN'!$B38,'BASE PLANIFICACIÓN'!BD:BD)</f>
        <v>277594.24411715037</v>
      </c>
      <c r="W38" s="2">
        <f>SUMIF('BASE PLANIFICACIÓN'!$B:$B,'CURVA DE INVERSIÓN'!$B38,'BASE PLANIFICACIÓN'!BF:BF)</f>
        <v>0</v>
      </c>
      <c r="X38" s="2">
        <f>SUMIF('BASE PLANIFICACIÓN'!$B:$B,'CURVA DE INVERSIÓN'!$B38,'BASE PLANIFICACIÓN'!BG:BG)</f>
        <v>92531.414705716801</v>
      </c>
      <c r="Y38" s="2">
        <f>SUMIF('BASE PLANIFICACIÓN'!$B:$B,'CURVA DE INVERSIÓN'!$B38,'BASE PLANIFICACIÓN'!BI:BI)</f>
        <v>0</v>
      </c>
      <c r="Z38" s="2">
        <f>SUMIF('BASE PLANIFICACIÓN'!$B:$B,'CURVA DE INVERSIÓN'!$B38,'BASE PLANIFICACIÓN'!BJ:BJ)</f>
        <v>0</v>
      </c>
      <c r="AA38" s="2">
        <f>SUMIF('BASE PLANIFICACIÓN'!$B:$B,'CURVA DE INVERSIÓN'!$B38,'BASE PLANIFICACIÓN'!BL:BL)</f>
        <v>0</v>
      </c>
      <c r="AB38" s="2">
        <f>SUMIF('BASE PLANIFICACIÓN'!$B:$B,'CURVA DE INVERSIÓN'!$B38,'BASE PLANIFICACIÓN'!BM:BM)</f>
        <v>0</v>
      </c>
      <c r="AC38" s="2">
        <f>SUMIF('BASE PLANIFICACIÓN'!$B:$B,'CURVA DE INVERSIÓN'!$B38,'BASE PLANIFICACIÓN'!BO:BO)</f>
        <v>0</v>
      </c>
      <c r="AD38" s="2">
        <f>SUMIF('BASE PLANIFICACIÓN'!$B:$B,'CURVA DE INVERSIÓN'!$B38,'BASE PLANIFICACIÓN'!BP:BP)</f>
        <v>0</v>
      </c>
      <c r="AE38" s="2">
        <f>SUMIF('BASE PLANIFICACIÓN'!$B:$B,'CURVA DE INVERSIÓN'!$B38,'BASE PLANIFICACIÓN'!BR:BR)</f>
        <v>0</v>
      </c>
      <c r="AF38" s="2">
        <f>SUMIF('BASE PLANIFICACIÓN'!$B:$B,'CURVA DE INVERSIÓN'!$B38,'BASE PLANIFICACIÓN'!BS:BS)</f>
        <v>0</v>
      </c>
      <c r="AG38" s="2">
        <f>SUMIF('BASE PLANIFICACIÓN'!$B:$B,'CURVA DE INVERSIÓN'!$B38,'BASE PLANIFICACIÓN'!BU:BU)</f>
        <v>0</v>
      </c>
      <c r="AH38" s="2">
        <f>SUMIF('BASE PLANIFICACIÓN'!$B:$B,'CURVA DE INVERSIÓN'!$B38,'BASE PLANIFICACIÓN'!BV:BV)</f>
        <v>0</v>
      </c>
      <c r="AI38" s="2">
        <f>SUMIF('BASE PLANIFICACIÓN'!$B:$B,'CURVA DE INVERSIÓN'!$B38,'BASE PLANIFICACIÓN'!BX:BX)</f>
        <v>0</v>
      </c>
      <c r="AJ38" s="2">
        <f>SUMIF('BASE PLANIFICACIÓN'!$B:$B,'CURVA DE INVERSIÓN'!$B38,'BASE PLANIFICACIÓN'!BY:BY)</f>
        <v>0</v>
      </c>
      <c r="AK38" s="2">
        <f>SUMIF('BASE PLANIFICACIÓN'!$B:$B,'CURVA DE INVERSIÓN'!$B38,'BASE PLANIFICACIÓN'!CA:CA)</f>
        <v>0</v>
      </c>
      <c r="AL38" s="2">
        <f>SUMIF('BASE PLANIFICACIÓN'!$B:$B,'CURVA DE INVERSIÓN'!$B38,'BASE PLANIFICACIÓN'!CB:CB)</f>
        <v>0</v>
      </c>
      <c r="AM38" s="2">
        <f>SUMIF('BASE PLANIFICACIÓN'!$B:$B,'CURVA DE INVERSIÓN'!$B38,'BASE PLANIFICACIÓN'!CD:CD)</f>
        <v>0</v>
      </c>
      <c r="AN38" s="2">
        <f>SUMIF('BASE PLANIFICACIÓN'!$B:$B,'CURVA DE INVERSIÓN'!$B38,'BASE PLANIFICACIÓN'!CE:CE)</f>
        <v>0</v>
      </c>
      <c r="AO38" s="2">
        <f>SUMIF('BASE PLANIFICACIÓN'!$B:$B,'CURVA DE INVERSIÓN'!$B38,'BASE PLANIFICACIÓN'!CG:CG)</f>
        <v>0</v>
      </c>
      <c r="AP38" s="2">
        <f>SUMIF('BASE PLANIFICACIÓN'!$B:$B,'CURVA DE INVERSIÓN'!$B38,'BASE PLANIFICACIÓN'!CH:CH)</f>
        <v>0</v>
      </c>
      <c r="AQ38" s="2">
        <f>SUMIF('BASE PLANIFICACIÓN'!$B:$B,'CURVA DE INVERSIÓN'!$B38,'BASE PLANIFICACIÓN'!CJ:CJ)</f>
        <v>0</v>
      </c>
      <c r="AR38" s="2">
        <f>SUMIF('BASE PLANIFICACIÓN'!$B:$B,'CURVA DE INVERSIÓN'!$B38,'BASE PLANIFICACIÓN'!CK:CK)</f>
        <v>0</v>
      </c>
      <c r="AS38" s="2">
        <f>SUMIF('BASE PLANIFICACIÓN'!$B:$B,'CURVA DE INVERSIÓN'!$B38,'BASE PLANIFICACIÓN'!CM:CM)</f>
        <v>0</v>
      </c>
      <c r="AT38" s="2">
        <f>SUMIF('BASE PLANIFICACIÓN'!$B:$B,'CURVA DE INVERSIÓN'!$B38,'BASE PLANIFICACIÓN'!CN:CN)</f>
        <v>0</v>
      </c>
      <c r="AU38" s="2">
        <f>SUMIF('BASE PLANIFICACIÓN'!$B:$B,'CURVA DE INVERSIÓN'!$B38,'BASE PLANIFICACIÓN'!CP:CP)</f>
        <v>0</v>
      </c>
      <c r="AV38" s="2">
        <f>SUMIF('BASE PLANIFICACIÓN'!$B:$B,'CURVA DE INVERSIÓN'!$B38,'BASE PLANIFICACIÓN'!CQ:CQ)</f>
        <v>0</v>
      </c>
      <c r="AW38" s="2">
        <f>SUMIF('BASE PLANIFICACIÓN'!$B:$B,'CURVA DE INVERSIÓN'!$B38,'BASE PLANIFICACIÓN'!CS:CS)</f>
        <v>0</v>
      </c>
      <c r="AX38" s="2">
        <f>SUMIF('BASE PLANIFICACIÓN'!$B:$B,'CURVA DE INVERSIÓN'!$B38,'BASE PLANIFICACIÓN'!CT:CT)</f>
        <v>0</v>
      </c>
      <c r="AY38" s="2">
        <f>SUMIF('BASE PLANIFICACIÓN'!$B:$B,'CURVA DE INVERSIÓN'!$B38,'BASE PLANIFICACIÓN'!CV:CV)</f>
        <v>0</v>
      </c>
      <c r="AZ38" s="2">
        <f>SUMIF('BASE PLANIFICACIÓN'!$B:$B,'CURVA DE INVERSIÓN'!$B38,'BASE PLANIFICACIÓN'!CW:CW)</f>
        <v>0</v>
      </c>
      <c r="BA38" s="2">
        <f>SUMIF('BASE PLANIFICACIÓN'!$B:$B,'CURVA DE INVERSIÓN'!$B38,'BASE PLANIFICACIÓN'!CY:CY)</f>
        <v>0</v>
      </c>
      <c r="BB38" s="2">
        <f>SUMIF('BASE PLANIFICACIÓN'!$B:$B,'CURVA DE INVERSIÓN'!$B38,'BASE PLANIFICACIÓN'!CZ:CZ)</f>
        <v>0</v>
      </c>
      <c r="BC38" s="2">
        <f>SUMIF('BASE PLANIFICACIÓN'!$B:$B,'CURVA DE INVERSIÓN'!$B38,'BASE PLANIFICACIÓN'!DB:DB)</f>
        <v>0</v>
      </c>
      <c r="BD38" s="2">
        <f>SUMIF('BASE PLANIFICACIÓN'!$B:$B,'CURVA DE INVERSIÓN'!$B38,'BASE PLANIFICACIÓN'!DC:DC)</f>
        <v>0</v>
      </c>
      <c r="BE38" s="2">
        <f>SUMIF('BASE PLANIFICACIÓN'!$B:$B,'CURVA DE INVERSIÓN'!$B38,'BASE PLANIFICACIÓN'!DE:DE)</f>
        <v>0</v>
      </c>
      <c r="BF38" s="2">
        <f>SUMIF('BASE PLANIFICACIÓN'!$B:$B,'CURVA DE INVERSIÓN'!$B38,'BASE PLANIFICACIÓN'!DF:DF)</f>
        <v>0</v>
      </c>
      <c r="BG38" s="2">
        <f>SUMIF('BASE PLANIFICACIÓN'!$B:$B,'CURVA DE INVERSIÓN'!$B38,'BASE PLANIFICACIÓN'!DH:DH)</f>
        <v>0</v>
      </c>
      <c r="BH38" s="2">
        <f>SUMIF('BASE PLANIFICACIÓN'!$B:$B,'CURVA DE INVERSIÓN'!$B38,'BASE PLANIFICACIÓN'!DI:DI)</f>
        <v>0</v>
      </c>
      <c r="BI38" s="2">
        <f>SUMIF('BASE PLANIFICACIÓN'!$B:$B,'CURVA DE INVERSIÓN'!$B38,'BASE PLANIFICACIÓN'!DK:DK)</f>
        <v>0</v>
      </c>
      <c r="BJ38" s="2">
        <f>SUMIF('BASE PLANIFICACIÓN'!$B:$B,'CURVA DE INVERSIÓN'!$B38,'BASE PLANIFICACIÓN'!DL:DL)</f>
        <v>0</v>
      </c>
      <c r="BK38" s="2">
        <f>SUMIF('BASE PLANIFICACIÓN'!$B:$B,'CURVA DE INVERSIÓN'!$B38,'BASE PLANIFICACIÓN'!DN:DN)</f>
        <v>0</v>
      </c>
      <c r="BL38" s="2">
        <f>SUMIF('BASE PLANIFICACIÓN'!$B:$B,'CURVA DE INVERSIÓN'!$B38,'BASE PLANIFICACIÓN'!DO:DO)</f>
        <v>0</v>
      </c>
      <c r="BM38" s="2">
        <f>SUMIF('BASE PLANIFICACIÓN'!$B:$B,'CURVA DE INVERSIÓN'!$B38,'BASE PLANIFICACIÓN'!DQ:DQ)</f>
        <v>0</v>
      </c>
      <c r="BN38" s="2">
        <f>SUMIF('BASE PLANIFICACIÓN'!$B:$B,'CURVA DE INVERSIÓN'!$B38,'BASE PLANIFICACIÓN'!DR:DR)</f>
        <v>0</v>
      </c>
      <c r="BO38" s="2">
        <f>SUMIF('BASE PLANIFICACIÓN'!$B:$B,'CURVA DE INVERSIÓN'!$B38,'BASE PLANIFICACIÓN'!DT:DT)</f>
        <v>0</v>
      </c>
      <c r="BP38" s="2">
        <f>SUMIF('BASE PLANIFICACIÓN'!$B:$B,'CURVA DE INVERSIÓN'!$B38,'BASE PLANIFICACIÓN'!DU:DU)</f>
        <v>0</v>
      </c>
    </row>
    <row r="39" spans="1:68" ht="30" customHeight="1" x14ac:dyDescent="0.25">
      <c r="A39" s="8">
        <v>33</v>
      </c>
      <c r="B39" s="7" t="s">
        <v>34</v>
      </c>
      <c r="C39" s="2">
        <f>SUMIF('BASE PLANIFICACIÓN'!$B:$B,'CURVA DE INVERSIÓN'!$B39,'BASE PLANIFICACIÓN'!AB:AB)</f>
        <v>0</v>
      </c>
      <c r="D39" s="2">
        <f>SUMIF('BASE PLANIFICACIÓN'!$B:$B,'CURVA DE INVERSIÓN'!$B39,'BASE PLANIFICACIÓN'!AC:AC)</f>
        <v>0</v>
      </c>
      <c r="E39" s="2">
        <f>SUMIF('BASE PLANIFICACIÓN'!$B:$B,'CURVA DE INVERSIÓN'!$B39,'BASE PLANIFICACIÓN'!AE:AE)</f>
        <v>0</v>
      </c>
      <c r="F39" s="2">
        <f>SUMIF('BASE PLANIFICACIÓN'!$B:$B,'CURVA DE INVERSIÓN'!$B39,'BASE PLANIFICACIÓN'!AF:AF)</f>
        <v>0</v>
      </c>
      <c r="G39" s="2">
        <f>SUMIF('BASE PLANIFICACIÓN'!$B:$B,'CURVA DE INVERSIÓN'!$B39,'BASE PLANIFICACIÓN'!AH:AH)</f>
        <v>0</v>
      </c>
      <c r="H39" s="2">
        <f>SUMIF('BASE PLANIFICACIÓN'!$B:$B,'CURVA DE INVERSIÓN'!$B39,'BASE PLANIFICACIÓN'!AI:AI)</f>
        <v>0</v>
      </c>
      <c r="I39" s="2">
        <f>SUMIF('BASE PLANIFICACIÓN'!$B:$B,'CURVA DE INVERSIÓN'!$B39,'BASE PLANIFICACIÓN'!AK:AK)</f>
        <v>0</v>
      </c>
      <c r="J39" s="2">
        <f>SUMIF('BASE PLANIFICACIÓN'!$B:$B,'CURVA DE INVERSIÓN'!$B39,'BASE PLANIFICACIÓN'!AL:AL)</f>
        <v>0</v>
      </c>
      <c r="K39" s="2">
        <f>SUMIF('BASE PLANIFICACIÓN'!$B:$B,'CURVA DE INVERSIÓN'!$B39,'BASE PLANIFICACIÓN'!AN:AN)</f>
        <v>0</v>
      </c>
      <c r="L39" s="2">
        <f>SUMIF('BASE PLANIFICACIÓN'!$B:$B,'CURVA DE INVERSIÓN'!$B39,'BASE PLANIFICACIÓN'!AO:AO)</f>
        <v>0</v>
      </c>
      <c r="M39" s="2">
        <f>SUMIF('BASE PLANIFICACIÓN'!$B:$B,'CURVA DE INVERSIÓN'!$B39,'BASE PLANIFICACIÓN'!AQ:AQ)</f>
        <v>0</v>
      </c>
      <c r="N39" s="2">
        <f>SUMIF('BASE PLANIFICACIÓN'!$B:$B,'CURVA DE INVERSIÓN'!$B39,'BASE PLANIFICACIÓN'!AR:AR)</f>
        <v>0</v>
      </c>
      <c r="O39" s="2">
        <f>SUMIF('BASE PLANIFICACIÓN'!$B:$B,'CURVA DE INVERSIÓN'!$B39,'BASE PLANIFICACIÓN'!AT:AT)</f>
        <v>0</v>
      </c>
      <c r="P39" s="2">
        <f>SUMIF('BASE PLANIFICACIÓN'!$B:$B,'CURVA DE INVERSIÓN'!$B39,'BASE PLANIFICACIÓN'!AU:AU)</f>
        <v>0</v>
      </c>
      <c r="Q39" s="2">
        <f>SUMIF('BASE PLANIFICACIÓN'!$B:$B,'CURVA DE INVERSIÓN'!$B39,'BASE PLANIFICACIÓN'!AW:AW)</f>
        <v>0</v>
      </c>
      <c r="R39" s="2">
        <f>SUMIF('BASE PLANIFICACIÓN'!$B:$B,'CURVA DE INVERSIÓN'!$B39,'BASE PLANIFICACIÓN'!AX:AX)</f>
        <v>0</v>
      </c>
      <c r="S39" s="2">
        <f>SUMIF('BASE PLANIFICACIÓN'!$B:$B,'CURVA DE INVERSIÓN'!$B39,'BASE PLANIFICACIÓN'!AZ:AZ)</f>
        <v>0</v>
      </c>
      <c r="T39" s="2">
        <f>SUMIF('BASE PLANIFICACIÓN'!$B:$B,'CURVA DE INVERSIÓN'!$B39,'BASE PLANIFICACIÓN'!BA:BA)</f>
        <v>0</v>
      </c>
      <c r="U39" s="2">
        <f>SUMIF('BASE PLANIFICACIÓN'!$B:$B,'CURVA DE INVERSIÓN'!$B39,'BASE PLANIFICACIÓN'!BC:BC)</f>
        <v>0</v>
      </c>
      <c r="V39" s="2">
        <f>SUMIF('BASE PLANIFICACIÓN'!$B:$B,'CURVA DE INVERSIÓN'!$B39,'BASE PLANIFICACIÓN'!BD:BD)</f>
        <v>0</v>
      </c>
      <c r="W39" s="2">
        <f>SUMIF('BASE PLANIFICACIÓN'!$B:$B,'CURVA DE INVERSIÓN'!$B39,'BASE PLANIFICACIÓN'!BF:BF)</f>
        <v>0</v>
      </c>
      <c r="X39" s="2">
        <f>SUMIF('BASE PLANIFICACIÓN'!$B:$B,'CURVA DE INVERSIÓN'!$B39,'BASE PLANIFICACIÓN'!BG:BG)</f>
        <v>0</v>
      </c>
      <c r="Y39" s="2">
        <f>SUMIF('BASE PLANIFICACIÓN'!$B:$B,'CURVA DE INVERSIÓN'!$B39,'BASE PLANIFICACIÓN'!BI:BI)</f>
        <v>0</v>
      </c>
      <c r="Z39" s="2">
        <f>SUMIF('BASE PLANIFICACIÓN'!$B:$B,'CURVA DE INVERSIÓN'!$B39,'BASE PLANIFICACIÓN'!BJ:BJ)</f>
        <v>0</v>
      </c>
      <c r="AA39" s="2">
        <f>SUMIF('BASE PLANIFICACIÓN'!$B:$B,'CURVA DE INVERSIÓN'!$B39,'BASE PLANIFICACIÓN'!BL:BL)</f>
        <v>0</v>
      </c>
      <c r="AB39" s="2">
        <f>SUMIF('BASE PLANIFICACIÓN'!$B:$B,'CURVA DE INVERSIÓN'!$B39,'BASE PLANIFICACIÓN'!BM:BM)</f>
        <v>0</v>
      </c>
      <c r="AC39" s="2">
        <f>SUMIF('BASE PLANIFICACIÓN'!$B:$B,'CURVA DE INVERSIÓN'!$B39,'BASE PLANIFICACIÓN'!BO:BO)</f>
        <v>0</v>
      </c>
      <c r="AD39" s="2">
        <f>SUMIF('BASE PLANIFICACIÓN'!$B:$B,'CURVA DE INVERSIÓN'!$B39,'BASE PLANIFICACIÓN'!BP:BP)</f>
        <v>0</v>
      </c>
      <c r="AE39" s="2">
        <f>SUMIF('BASE PLANIFICACIÓN'!$B:$B,'CURVA DE INVERSIÓN'!$B39,'BASE PLANIFICACIÓN'!BR:BR)</f>
        <v>0</v>
      </c>
      <c r="AF39" s="2">
        <f>SUMIF('BASE PLANIFICACIÓN'!$B:$B,'CURVA DE INVERSIÓN'!$B39,'BASE PLANIFICACIÓN'!BS:BS)</f>
        <v>0</v>
      </c>
      <c r="AG39" s="2">
        <f>SUMIF('BASE PLANIFICACIÓN'!$B:$B,'CURVA DE INVERSIÓN'!$B39,'BASE PLANIFICACIÓN'!BU:BU)</f>
        <v>0</v>
      </c>
      <c r="AH39" s="2">
        <f>SUMIF('BASE PLANIFICACIÓN'!$B:$B,'CURVA DE INVERSIÓN'!$B39,'BASE PLANIFICACIÓN'!BV:BV)</f>
        <v>0</v>
      </c>
      <c r="AI39" s="2">
        <f>SUMIF('BASE PLANIFICACIÓN'!$B:$B,'CURVA DE INVERSIÓN'!$B39,'BASE PLANIFICACIÓN'!BX:BX)</f>
        <v>0</v>
      </c>
      <c r="AJ39" s="2">
        <f>SUMIF('BASE PLANIFICACIÓN'!$B:$B,'CURVA DE INVERSIÓN'!$B39,'BASE PLANIFICACIÓN'!BY:BY)</f>
        <v>0</v>
      </c>
      <c r="AK39" s="2">
        <f>SUMIF('BASE PLANIFICACIÓN'!$B:$B,'CURVA DE INVERSIÓN'!$B39,'BASE PLANIFICACIÓN'!CA:CA)</f>
        <v>0</v>
      </c>
      <c r="AL39" s="2">
        <f>SUMIF('BASE PLANIFICACIÓN'!$B:$B,'CURVA DE INVERSIÓN'!$B39,'BASE PLANIFICACIÓN'!CB:CB)</f>
        <v>0</v>
      </c>
      <c r="AM39" s="2">
        <f>SUMIF('BASE PLANIFICACIÓN'!$B:$B,'CURVA DE INVERSIÓN'!$B39,'BASE PLANIFICACIÓN'!CD:CD)</f>
        <v>0</v>
      </c>
      <c r="AN39" s="2">
        <f>SUMIF('BASE PLANIFICACIÓN'!$B:$B,'CURVA DE INVERSIÓN'!$B39,'BASE PLANIFICACIÓN'!CE:CE)</f>
        <v>0</v>
      </c>
      <c r="AO39" s="2">
        <f>SUMIF('BASE PLANIFICACIÓN'!$B:$B,'CURVA DE INVERSIÓN'!$B39,'BASE PLANIFICACIÓN'!CG:CG)</f>
        <v>0</v>
      </c>
      <c r="AP39" s="2">
        <f>SUMIF('BASE PLANIFICACIÓN'!$B:$B,'CURVA DE INVERSIÓN'!$B39,'BASE PLANIFICACIÓN'!CH:CH)</f>
        <v>0</v>
      </c>
      <c r="AQ39" s="2">
        <f>SUMIF('BASE PLANIFICACIÓN'!$B:$B,'CURVA DE INVERSIÓN'!$B39,'BASE PLANIFICACIÓN'!CJ:CJ)</f>
        <v>0</v>
      </c>
      <c r="AR39" s="2">
        <f>SUMIF('BASE PLANIFICACIÓN'!$B:$B,'CURVA DE INVERSIÓN'!$B39,'BASE PLANIFICACIÓN'!CK:CK)</f>
        <v>0</v>
      </c>
      <c r="AS39" s="2">
        <f>SUMIF('BASE PLANIFICACIÓN'!$B:$B,'CURVA DE INVERSIÓN'!$B39,'BASE PLANIFICACIÓN'!CM:CM)</f>
        <v>0</v>
      </c>
      <c r="AT39" s="2">
        <f>SUMIF('BASE PLANIFICACIÓN'!$B:$B,'CURVA DE INVERSIÓN'!$B39,'BASE PLANIFICACIÓN'!CN:CN)</f>
        <v>0</v>
      </c>
      <c r="AU39" s="2">
        <f>SUMIF('BASE PLANIFICACIÓN'!$B:$B,'CURVA DE INVERSIÓN'!$B39,'BASE PLANIFICACIÓN'!CP:CP)</f>
        <v>0</v>
      </c>
      <c r="AV39" s="2">
        <f>SUMIF('BASE PLANIFICACIÓN'!$B:$B,'CURVA DE INVERSIÓN'!$B39,'BASE PLANIFICACIÓN'!CQ:CQ)</f>
        <v>0</v>
      </c>
      <c r="AW39" s="2">
        <f>SUMIF('BASE PLANIFICACIÓN'!$B:$B,'CURVA DE INVERSIÓN'!$B39,'BASE PLANIFICACIÓN'!CS:CS)</f>
        <v>0</v>
      </c>
      <c r="AX39" s="2">
        <f>SUMIF('BASE PLANIFICACIÓN'!$B:$B,'CURVA DE INVERSIÓN'!$B39,'BASE PLANIFICACIÓN'!CT:CT)</f>
        <v>0</v>
      </c>
      <c r="AY39" s="2">
        <f>SUMIF('BASE PLANIFICACIÓN'!$B:$B,'CURVA DE INVERSIÓN'!$B39,'BASE PLANIFICACIÓN'!CV:CV)</f>
        <v>0</v>
      </c>
      <c r="AZ39" s="2">
        <f>SUMIF('BASE PLANIFICACIÓN'!$B:$B,'CURVA DE INVERSIÓN'!$B39,'BASE PLANIFICACIÓN'!CW:CW)</f>
        <v>0</v>
      </c>
      <c r="BA39" s="2">
        <f>SUMIF('BASE PLANIFICACIÓN'!$B:$B,'CURVA DE INVERSIÓN'!$B39,'BASE PLANIFICACIÓN'!CY:CY)</f>
        <v>0</v>
      </c>
      <c r="BB39" s="2">
        <f>SUMIF('BASE PLANIFICACIÓN'!$B:$B,'CURVA DE INVERSIÓN'!$B39,'BASE PLANIFICACIÓN'!CZ:CZ)</f>
        <v>0</v>
      </c>
      <c r="BC39" s="2">
        <f>SUMIF('BASE PLANIFICACIÓN'!$B:$B,'CURVA DE INVERSIÓN'!$B39,'BASE PLANIFICACIÓN'!DB:DB)</f>
        <v>0</v>
      </c>
      <c r="BD39" s="2">
        <f>SUMIF('BASE PLANIFICACIÓN'!$B:$B,'CURVA DE INVERSIÓN'!$B39,'BASE PLANIFICACIÓN'!DC:DC)</f>
        <v>0</v>
      </c>
      <c r="BE39" s="2">
        <f>SUMIF('BASE PLANIFICACIÓN'!$B:$B,'CURVA DE INVERSIÓN'!$B39,'BASE PLANIFICACIÓN'!DE:DE)</f>
        <v>0</v>
      </c>
      <c r="BF39" s="2">
        <f>SUMIF('BASE PLANIFICACIÓN'!$B:$B,'CURVA DE INVERSIÓN'!$B39,'BASE PLANIFICACIÓN'!DF:DF)</f>
        <v>0</v>
      </c>
      <c r="BG39" s="2">
        <f>SUMIF('BASE PLANIFICACIÓN'!$B:$B,'CURVA DE INVERSIÓN'!$B39,'BASE PLANIFICACIÓN'!DH:DH)</f>
        <v>0</v>
      </c>
      <c r="BH39" s="2">
        <f>SUMIF('BASE PLANIFICACIÓN'!$B:$B,'CURVA DE INVERSIÓN'!$B39,'BASE PLANIFICACIÓN'!DI:DI)</f>
        <v>0</v>
      </c>
      <c r="BI39" s="2">
        <f>SUMIF('BASE PLANIFICACIÓN'!$B:$B,'CURVA DE INVERSIÓN'!$B39,'BASE PLANIFICACIÓN'!DK:DK)</f>
        <v>0</v>
      </c>
      <c r="BJ39" s="2">
        <f>SUMIF('BASE PLANIFICACIÓN'!$B:$B,'CURVA DE INVERSIÓN'!$B39,'BASE PLANIFICACIÓN'!DL:DL)</f>
        <v>0</v>
      </c>
      <c r="BK39" s="2">
        <f>SUMIF('BASE PLANIFICACIÓN'!$B:$B,'CURVA DE INVERSIÓN'!$B39,'BASE PLANIFICACIÓN'!DN:DN)</f>
        <v>0</v>
      </c>
      <c r="BL39" s="2">
        <f>SUMIF('BASE PLANIFICACIÓN'!$B:$B,'CURVA DE INVERSIÓN'!$B39,'BASE PLANIFICACIÓN'!DO:DO)</f>
        <v>0</v>
      </c>
      <c r="BM39" s="2">
        <f>SUMIF('BASE PLANIFICACIÓN'!$B:$B,'CURVA DE INVERSIÓN'!$B39,'BASE PLANIFICACIÓN'!DQ:DQ)</f>
        <v>0</v>
      </c>
      <c r="BN39" s="2">
        <f>SUMIF('BASE PLANIFICACIÓN'!$B:$B,'CURVA DE INVERSIÓN'!$B39,'BASE PLANIFICACIÓN'!DR:DR)</f>
        <v>0</v>
      </c>
      <c r="BO39" s="2">
        <f>SUMIF('BASE PLANIFICACIÓN'!$B:$B,'CURVA DE INVERSIÓN'!$B39,'BASE PLANIFICACIÓN'!DT:DT)</f>
        <v>0</v>
      </c>
      <c r="BP39" s="2">
        <f>SUMIF('BASE PLANIFICACIÓN'!$B:$B,'CURVA DE INVERSIÓN'!$B39,'BASE PLANIFICACIÓN'!DU:DU)</f>
        <v>0</v>
      </c>
    </row>
    <row r="40" spans="1:68" ht="30" customHeight="1" x14ac:dyDescent="0.25">
      <c r="A40" s="8">
        <v>34</v>
      </c>
      <c r="B40" s="7" t="s">
        <v>35</v>
      </c>
      <c r="C40" s="2">
        <f>SUMIF('BASE PLANIFICACIÓN'!$B:$B,'CURVA DE INVERSIÓN'!$B40,'BASE PLANIFICACIÓN'!AB:AB)</f>
        <v>0</v>
      </c>
      <c r="D40" s="2">
        <f>SUMIF('BASE PLANIFICACIÓN'!$B:$B,'CURVA DE INVERSIÓN'!$B40,'BASE PLANIFICACIÓN'!AC:AC)</f>
        <v>0</v>
      </c>
      <c r="E40" s="2">
        <f>SUMIF('BASE PLANIFICACIÓN'!$B:$B,'CURVA DE INVERSIÓN'!$B40,'BASE PLANIFICACIÓN'!AE:AE)</f>
        <v>0</v>
      </c>
      <c r="F40" s="2">
        <f>SUMIF('BASE PLANIFICACIÓN'!$B:$B,'CURVA DE INVERSIÓN'!$B40,'BASE PLANIFICACIÓN'!AF:AF)</f>
        <v>0</v>
      </c>
      <c r="G40" s="2">
        <f>SUMIF('BASE PLANIFICACIÓN'!$B:$B,'CURVA DE INVERSIÓN'!$B40,'BASE PLANIFICACIÓN'!AH:AH)</f>
        <v>0</v>
      </c>
      <c r="H40" s="2">
        <f>SUMIF('BASE PLANIFICACIÓN'!$B:$B,'CURVA DE INVERSIÓN'!$B40,'BASE PLANIFICACIÓN'!AI:AI)</f>
        <v>0</v>
      </c>
      <c r="I40" s="2">
        <f>SUMIF('BASE PLANIFICACIÓN'!$B:$B,'CURVA DE INVERSIÓN'!$B40,'BASE PLANIFICACIÓN'!AK:AK)</f>
        <v>0</v>
      </c>
      <c r="J40" s="2">
        <f>SUMIF('BASE PLANIFICACIÓN'!$B:$B,'CURVA DE INVERSIÓN'!$B40,'BASE PLANIFICACIÓN'!AL:AL)</f>
        <v>0</v>
      </c>
      <c r="K40" s="2">
        <f>SUMIF('BASE PLANIFICACIÓN'!$B:$B,'CURVA DE INVERSIÓN'!$B40,'BASE PLANIFICACIÓN'!AN:AN)</f>
        <v>0</v>
      </c>
      <c r="L40" s="2">
        <f>SUMIF('BASE PLANIFICACIÓN'!$B:$B,'CURVA DE INVERSIÓN'!$B40,'BASE PLANIFICACIÓN'!AO:AO)</f>
        <v>0</v>
      </c>
      <c r="M40" s="2">
        <f>SUMIF('BASE PLANIFICACIÓN'!$B:$B,'CURVA DE INVERSIÓN'!$B40,'BASE PLANIFICACIÓN'!AQ:AQ)</f>
        <v>0</v>
      </c>
      <c r="N40" s="2">
        <f>SUMIF('BASE PLANIFICACIÓN'!$B:$B,'CURVA DE INVERSIÓN'!$B40,'BASE PLANIFICACIÓN'!AR:AR)</f>
        <v>0</v>
      </c>
      <c r="O40" s="2">
        <f>SUMIF('BASE PLANIFICACIÓN'!$B:$B,'CURVA DE INVERSIÓN'!$B40,'BASE PLANIFICACIÓN'!AT:AT)</f>
        <v>0</v>
      </c>
      <c r="P40" s="2">
        <f>SUMIF('BASE PLANIFICACIÓN'!$B:$B,'CURVA DE INVERSIÓN'!$B40,'BASE PLANIFICACIÓN'!AU:AU)</f>
        <v>0</v>
      </c>
      <c r="Q40" s="2">
        <f>SUMIF('BASE PLANIFICACIÓN'!$B:$B,'CURVA DE INVERSIÓN'!$B40,'BASE PLANIFICACIÓN'!AW:AW)</f>
        <v>0</v>
      </c>
      <c r="R40" s="2">
        <f>SUMIF('BASE PLANIFICACIÓN'!$B:$B,'CURVA DE INVERSIÓN'!$B40,'BASE PLANIFICACIÓN'!AX:AX)</f>
        <v>0</v>
      </c>
      <c r="S40" s="2">
        <f>SUMIF('BASE PLANIFICACIÓN'!$B:$B,'CURVA DE INVERSIÓN'!$B40,'BASE PLANIFICACIÓN'!AZ:AZ)</f>
        <v>25769.230816326526</v>
      </c>
      <c r="T40" s="2">
        <f>SUMIF('BASE PLANIFICACIÓN'!$B:$B,'CURVA DE INVERSIÓN'!$B40,'BASE PLANIFICACIÓN'!BA:BA)</f>
        <v>60662.136163265299</v>
      </c>
      <c r="U40" s="2">
        <f>SUMIF('BASE PLANIFICACIÓN'!$B:$B,'CURVA DE INVERSIÓN'!$B40,'BASE PLANIFICACIÓN'!BC:BC)</f>
        <v>24937.965306122445</v>
      </c>
      <c r="V40" s="2">
        <f>SUMIF('BASE PLANIFICACIÓN'!$B:$B,'CURVA DE INVERSIÓN'!$B40,'BASE PLANIFICACIÓN'!BD:BD)</f>
        <v>58705.293061224489</v>
      </c>
      <c r="W40" s="2">
        <f>SUMIF('BASE PLANIFICACIÓN'!$B:$B,'CURVA DE INVERSIÓN'!$B40,'BASE PLANIFICACIÓN'!BF:BF)</f>
        <v>25769.230816326526</v>
      </c>
      <c r="X40" s="2">
        <f>SUMIF('BASE PLANIFICACIÓN'!$B:$B,'CURVA DE INVERSIÓN'!$B40,'BASE PLANIFICACIÓN'!BG:BG)</f>
        <v>60662.136163265299</v>
      </c>
      <c r="Y40" s="2">
        <f>SUMIF('BASE PLANIFICACIÓN'!$B:$B,'CURVA DE INVERSIÓN'!$B40,'BASE PLANIFICACIÓN'!BI:BI)</f>
        <v>24937.965306122445</v>
      </c>
      <c r="Z40" s="2">
        <f>SUMIF('BASE PLANIFICACIÓN'!$B:$B,'CURVA DE INVERSIÓN'!$B40,'BASE PLANIFICACIÓN'!BJ:BJ)</f>
        <v>58705.293061224489</v>
      </c>
      <c r="AA40" s="2">
        <f>SUMIF('BASE PLANIFICACIÓN'!$B:$B,'CURVA DE INVERSIÓN'!$B40,'BASE PLANIFICACIÓN'!BL:BL)</f>
        <v>25769.230816326526</v>
      </c>
      <c r="AB40" s="2">
        <f>SUMIF('BASE PLANIFICACIÓN'!$B:$B,'CURVA DE INVERSIÓN'!$B40,'BASE PLANIFICACIÓN'!BM:BM)</f>
        <v>60662.136163265299</v>
      </c>
      <c r="AC40" s="2">
        <f>SUMIF('BASE PLANIFICACIÓN'!$B:$B,'CURVA DE INVERSIÓN'!$B40,'BASE PLANIFICACIÓN'!BO:BO)</f>
        <v>25769.230816326526</v>
      </c>
      <c r="AD40" s="2">
        <f>SUMIF('BASE PLANIFICACIÓN'!$B:$B,'CURVA DE INVERSIÓN'!$B40,'BASE PLANIFICACIÓN'!BP:BP)</f>
        <v>60662.136163265299</v>
      </c>
      <c r="AE40" s="2">
        <f>SUMIF('BASE PLANIFICACIÓN'!$B:$B,'CURVA DE INVERSIÓN'!$B40,'BASE PLANIFICACIÓN'!BR:BR)</f>
        <v>24937.965306122445</v>
      </c>
      <c r="AF40" s="2">
        <f>SUMIF('BASE PLANIFICACIÓN'!$B:$B,'CURVA DE INVERSIÓN'!$B40,'BASE PLANIFICACIÓN'!BS:BS)</f>
        <v>58705.293061224489</v>
      </c>
      <c r="AG40" s="2">
        <f>SUMIF('BASE PLANIFICACIÓN'!$B:$B,'CURVA DE INVERSIÓN'!$B40,'BASE PLANIFICACIÓN'!BU:BU)</f>
        <v>25769.230816326526</v>
      </c>
      <c r="AH40" s="2">
        <f>SUMIF('BASE PLANIFICACIÓN'!$B:$B,'CURVA DE INVERSIÓN'!$B40,'BASE PLANIFICACIÓN'!BV:BV)</f>
        <v>60662.136163265299</v>
      </c>
      <c r="AI40" s="2">
        <f>SUMIF('BASE PLANIFICACIÓN'!$B:$B,'CURVA DE INVERSIÓN'!$B40,'BASE PLANIFICACIÓN'!BX:BX)</f>
        <v>0</v>
      </c>
      <c r="AJ40" s="2">
        <f>SUMIF('BASE PLANIFICACIÓN'!$B:$B,'CURVA DE INVERSIÓN'!$B40,'BASE PLANIFICACIÓN'!BY:BY)</f>
        <v>0</v>
      </c>
      <c r="AK40" s="2">
        <f>SUMIF('BASE PLANIFICACIÓN'!$B:$B,'CURVA DE INVERSIÓN'!$B40,'BASE PLANIFICACIÓN'!CA:CA)</f>
        <v>0</v>
      </c>
      <c r="AL40" s="2">
        <f>SUMIF('BASE PLANIFICACIÓN'!$B:$B,'CURVA DE INVERSIÓN'!$B40,'BASE PLANIFICACIÓN'!CB:CB)</f>
        <v>0</v>
      </c>
      <c r="AM40" s="2">
        <f>SUMIF('BASE PLANIFICACIÓN'!$B:$B,'CURVA DE INVERSIÓN'!$B40,'BASE PLANIFICACIÓN'!CD:CD)</f>
        <v>0</v>
      </c>
      <c r="AN40" s="2">
        <f>SUMIF('BASE PLANIFICACIÓN'!$B:$B,'CURVA DE INVERSIÓN'!$B40,'BASE PLANIFICACIÓN'!CE:CE)</f>
        <v>0</v>
      </c>
      <c r="AO40" s="2">
        <f>SUMIF('BASE PLANIFICACIÓN'!$B:$B,'CURVA DE INVERSIÓN'!$B40,'BASE PLANIFICACIÓN'!CG:CG)</f>
        <v>0</v>
      </c>
      <c r="AP40" s="2">
        <f>SUMIF('BASE PLANIFICACIÓN'!$B:$B,'CURVA DE INVERSIÓN'!$B40,'BASE PLANIFICACIÓN'!CH:CH)</f>
        <v>0</v>
      </c>
      <c r="AQ40" s="2">
        <f>SUMIF('BASE PLANIFICACIÓN'!$B:$B,'CURVA DE INVERSIÓN'!$B40,'BASE PLANIFICACIÓN'!CJ:CJ)</f>
        <v>0</v>
      </c>
      <c r="AR40" s="2">
        <f>SUMIF('BASE PLANIFICACIÓN'!$B:$B,'CURVA DE INVERSIÓN'!$B40,'BASE PLANIFICACIÓN'!CK:CK)</f>
        <v>0</v>
      </c>
      <c r="AS40" s="2">
        <f>SUMIF('BASE PLANIFICACIÓN'!$B:$B,'CURVA DE INVERSIÓN'!$B40,'BASE PLANIFICACIÓN'!CM:CM)</f>
        <v>0</v>
      </c>
      <c r="AT40" s="2">
        <f>SUMIF('BASE PLANIFICACIÓN'!$B:$B,'CURVA DE INVERSIÓN'!$B40,'BASE PLANIFICACIÓN'!CN:CN)</f>
        <v>0</v>
      </c>
      <c r="AU40" s="2">
        <f>SUMIF('BASE PLANIFICACIÓN'!$B:$B,'CURVA DE INVERSIÓN'!$B40,'BASE PLANIFICACIÓN'!CP:CP)</f>
        <v>0</v>
      </c>
      <c r="AV40" s="2">
        <f>SUMIF('BASE PLANIFICACIÓN'!$B:$B,'CURVA DE INVERSIÓN'!$B40,'BASE PLANIFICACIÓN'!CQ:CQ)</f>
        <v>0</v>
      </c>
      <c r="AW40" s="2">
        <f>SUMIF('BASE PLANIFICACIÓN'!$B:$B,'CURVA DE INVERSIÓN'!$B40,'BASE PLANIFICACIÓN'!CS:CS)</f>
        <v>0</v>
      </c>
      <c r="AX40" s="2">
        <f>SUMIF('BASE PLANIFICACIÓN'!$B:$B,'CURVA DE INVERSIÓN'!$B40,'BASE PLANIFICACIÓN'!CT:CT)</f>
        <v>0</v>
      </c>
      <c r="AY40" s="2">
        <f>SUMIF('BASE PLANIFICACIÓN'!$B:$B,'CURVA DE INVERSIÓN'!$B40,'BASE PLANIFICACIÓN'!CV:CV)</f>
        <v>0</v>
      </c>
      <c r="AZ40" s="2">
        <f>SUMIF('BASE PLANIFICACIÓN'!$B:$B,'CURVA DE INVERSIÓN'!$B40,'BASE PLANIFICACIÓN'!CW:CW)</f>
        <v>0</v>
      </c>
      <c r="BA40" s="2">
        <f>SUMIF('BASE PLANIFICACIÓN'!$B:$B,'CURVA DE INVERSIÓN'!$B40,'BASE PLANIFICACIÓN'!CY:CY)</f>
        <v>0</v>
      </c>
      <c r="BB40" s="2">
        <f>SUMIF('BASE PLANIFICACIÓN'!$B:$B,'CURVA DE INVERSIÓN'!$B40,'BASE PLANIFICACIÓN'!CZ:CZ)</f>
        <v>0</v>
      </c>
      <c r="BC40" s="2">
        <f>SUMIF('BASE PLANIFICACIÓN'!$B:$B,'CURVA DE INVERSIÓN'!$B40,'BASE PLANIFICACIÓN'!DB:DB)</f>
        <v>0</v>
      </c>
      <c r="BD40" s="2">
        <f>SUMIF('BASE PLANIFICACIÓN'!$B:$B,'CURVA DE INVERSIÓN'!$B40,'BASE PLANIFICACIÓN'!DC:DC)</f>
        <v>0</v>
      </c>
      <c r="BE40" s="2">
        <f>SUMIF('BASE PLANIFICACIÓN'!$B:$B,'CURVA DE INVERSIÓN'!$B40,'BASE PLANIFICACIÓN'!DE:DE)</f>
        <v>0</v>
      </c>
      <c r="BF40" s="2">
        <f>SUMIF('BASE PLANIFICACIÓN'!$B:$B,'CURVA DE INVERSIÓN'!$B40,'BASE PLANIFICACIÓN'!DF:DF)</f>
        <v>0</v>
      </c>
      <c r="BG40" s="2">
        <f>SUMIF('BASE PLANIFICACIÓN'!$B:$B,'CURVA DE INVERSIÓN'!$B40,'BASE PLANIFICACIÓN'!DH:DH)</f>
        <v>0</v>
      </c>
      <c r="BH40" s="2">
        <f>SUMIF('BASE PLANIFICACIÓN'!$B:$B,'CURVA DE INVERSIÓN'!$B40,'BASE PLANIFICACIÓN'!DI:DI)</f>
        <v>0</v>
      </c>
      <c r="BI40" s="2">
        <f>SUMIF('BASE PLANIFICACIÓN'!$B:$B,'CURVA DE INVERSIÓN'!$B40,'BASE PLANIFICACIÓN'!DK:DK)</f>
        <v>0</v>
      </c>
      <c r="BJ40" s="2">
        <f>SUMIF('BASE PLANIFICACIÓN'!$B:$B,'CURVA DE INVERSIÓN'!$B40,'BASE PLANIFICACIÓN'!DL:DL)</f>
        <v>0</v>
      </c>
      <c r="BK40" s="2">
        <f>SUMIF('BASE PLANIFICACIÓN'!$B:$B,'CURVA DE INVERSIÓN'!$B40,'BASE PLANIFICACIÓN'!DN:DN)</f>
        <v>0</v>
      </c>
      <c r="BL40" s="2">
        <f>SUMIF('BASE PLANIFICACIÓN'!$B:$B,'CURVA DE INVERSIÓN'!$B40,'BASE PLANIFICACIÓN'!DO:DO)</f>
        <v>0</v>
      </c>
      <c r="BM40" s="2">
        <f>SUMIF('BASE PLANIFICACIÓN'!$B:$B,'CURVA DE INVERSIÓN'!$B40,'BASE PLANIFICACIÓN'!DQ:DQ)</f>
        <v>0</v>
      </c>
      <c r="BN40" s="2">
        <f>SUMIF('BASE PLANIFICACIÓN'!$B:$B,'CURVA DE INVERSIÓN'!$B40,'BASE PLANIFICACIÓN'!DR:DR)</f>
        <v>0</v>
      </c>
      <c r="BO40" s="2">
        <f>SUMIF('BASE PLANIFICACIÓN'!$B:$B,'CURVA DE INVERSIÓN'!$B40,'BASE PLANIFICACIÓN'!DT:DT)</f>
        <v>0</v>
      </c>
      <c r="BP40" s="2">
        <f>SUMIF('BASE PLANIFICACIÓN'!$B:$B,'CURVA DE INVERSIÓN'!$B40,'BASE PLANIFICACIÓN'!DU:DU)</f>
        <v>0</v>
      </c>
    </row>
    <row r="41" spans="1:68" ht="30" customHeight="1" x14ac:dyDescent="0.25">
      <c r="A41" s="8">
        <v>35</v>
      </c>
      <c r="B41" s="7" t="s">
        <v>1</v>
      </c>
      <c r="C41" s="2">
        <f>SUMIF('BASE PLANIFICACIÓN'!$B:$B,'CURVA DE INVERSIÓN'!$B41,'BASE PLANIFICACIÓN'!AB:AB)</f>
        <v>0</v>
      </c>
      <c r="D41" s="2">
        <f>SUMIF('BASE PLANIFICACIÓN'!$B:$B,'CURVA DE INVERSIÓN'!$B41,'BASE PLANIFICACIÓN'!AC:AC)</f>
        <v>0</v>
      </c>
      <c r="E41" s="2">
        <f>SUMIF('BASE PLANIFICACIÓN'!$B:$B,'CURVA DE INVERSIÓN'!$B41,'BASE PLANIFICACIÓN'!AE:AE)</f>
        <v>0</v>
      </c>
      <c r="F41" s="2">
        <f>SUMIF('BASE PLANIFICACIÓN'!$B:$B,'CURVA DE INVERSIÓN'!$B41,'BASE PLANIFICACIÓN'!AF:AF)</f>
        <v>0</v>
      </c>
      <c r="G41" s="2">
        <f>SUMIF('BASE PLANIFICACIÓN'!$B:$B,'CURVA DE INVERSIÓN'!$B41,'BASE PLANIFICACIÓN'!AH:AH)</f>
        <v>0</v>
      </c>
      <c r="H41" s="2">
        <f>SUMIF('BASE PLANIFICACIÓN'!$B:$B,'CURVA DE INVERSIÓN'!$B41,'BASE PLANIFICACIÓN'!AI:AI)</f>
        <v>0</v>
      </c>
      <c r="I41" s="2">
        <f>SUMIF('BASE PLANIFICACIÓN'!$B:$B,'CURVA DE INVERSIÓN'!$B41,'BASE PLANIFICACIÓN'!AK:AK)</f>
        <v>0</v>
      </c>
      <c r="J41" s="2">
        <f>SUMIF('BASE PLANIFICACIÓN'!$B:$B,'CURVA DE INVERSIÓN'!$B41,'BASE PLANIFICACIÓN'!AL:AL)</f>
        <v>0</v>
      </c>
      <c r="K41" s="2">
        <f>SUMIF('BASE PLANIFICACIÓN'!$B:$B,'CURVA DE INVERSIÓN'!$B41,'BASE PLANIFICACIÓN'!AN:AN)</f>
        <v>0</v>
      </c>
      <c r="L41" s="2">
        <f>SUMIF('BASE PLANIFICACIÓN'!$B:$B,'CURVA DE INVERSIÓN'!$B41,'BASE PLANIFICACIÓN'!AO:AO)</f>
        <v>0</v>
      </c>
      <c r="M41" s="2">
        <f>SUMIF('BASE PLANIFICACIÓN'!$B:$B,'CURVA DE INVERSIÓN'!$B41,'BASE PLANIFICACIÓN'!AQ:AQ)</f>
        <v>0</v>
      </c>
      <c r="N41" s="2">
        <f>SUMIF('BASE PLANIFICACIÓN'!$B:$B,'CURVA DE INVERSIÓN'!$B41,'BASE PLANIFICACIÓN'!AR:AR)</f>
        <v>0</v>
      </c>
      <c r="O41" s="2">
        <f>SUMIF('BASE PLANIFICACIÓN'!$B:$B,'CURVA DE INVERSIÓN'!$B41,'BASE PLANIFICACIÓN'!AT:AT)</f>
        <v>0</v>
      </c>
      <c r="P41" s="2">
        <f>SUMIF('BASE PLANIFICACIÓN'!$B:$B,'CURVA DE INVERSIÓN'!$B41,'BASE PLANIFICACIÓN'!AU:AU)</f>
        <v>0</v>
      </c>
      <c r="Q41" s="2">
        <f>SUMIF('BASE PLANIFICACIÓN'!$B:$B,'CURVA DE INVERSIÓN'!$B41,'BASE PLANIFICACIÓN'!AW:AW)</f>
        <v>0</v>
      </c>
      <c r="R41" s="2">
        <f>SUMIF('BASE PLANIFICACIÓN'!$B:$B,'CURVA DE INVERSIÓN'!$B41,'BASE PLANIFICACIÓN'!AX:AX)</f>
        <v>0</v>
      </c>
      <c r="S41" s="2">
        <f>SUMIF('BASE PLANIFICACIÓN'!$B:$B,'CURVA DE INVERSIÓN'!$B41,'BASE PLANIFICACIÓN'!AZ:AZ)</f>
        <v>751720.07671568741</v>
      </c>
      <c r="T41" s="2">
        <f>SUMIF('BASE PLANIFICACIÓN'!$B:$B,'CURVA DE INVERSIÓN'!$B41,'BASE PLANIFICACIÓN'!BA:BA)</f>
        <v>246127.03569139872</v>
      </c>
      <c r="U41" s="2">
        <f>SUMIF('BASE PLANIFICACIÓN'!$B:$B,'CURVA DE INVERSIÓN'!$B41,'BASE PLANIFICACIÓN'!BC:BC)</f>
        <v>938394.08182466053</v>
      </c>
      <c r="V41" s="2">
        <f>SUMIF('BASE PLANIFICACIÓN'!$B:$B,'CURVA DE INVERSIÓN'!$B41,'BASE PLANIFICACIÓN'!BD:BD)</f>
        <v>314224.71604600269</v>
      </c>
      <c r="W41" s="2">
        <f>SUMIF('BASE PLANIFICACIÓN'!$B:$B,'CURVA DE INVERSIÓN'!$B41,'BASE PLANIFICACIÓN'!BF:BF)</f>
        <v>934850.44305748097</v>
      </c>
      <c r="X41" s="2">
        <f>SUMIF('BASE PLANIFICACIÓN'!$B:$B,'CURVA DE INVERSIÓN'!$B41,'BASE PLANIFICACIÓN'!BG:BG)</f>
        <v>289875.43175286794</v>
      </c>
      <c r="Y41" s="2">
        <f>SUMIF('BASE PLANIFICACIÓN'!$B:$B,'CURVA DE INVERSIÓN'!$B41,'BASE PLANIFICACIÓN'!BI:BI)</f>
        <v>888646.30826084875</v>
      </c>
      <c r="Z41" s="2">
        <f>SUMIF('BASE PLANIFICACIÓN'!$B:$B,'CURVA DE INVERSIÓN'!$B41,'BASE PLANIFICACIÓN'!BJ:BJ)</f>
        <v>264476.94248219102</v>
      </c>
      <c r="AA41" s="2">
        <f>SUMIF('BASE PLANIFICACIÓN'!$B:$B,'CURVA DE INVERSIÓN'!$B41,'BASE PLANIFICACIÓN'!BL:BL)</f>
        <v>458700.62789565336</v>
      </c>
      <c r="AB41" s="2">
        <f>SUMIF('BASE PLANIFICACIÓN'!$B:$B,'CURVA DE INVERSIÓN'!$B41,'BASE PLANIFICACIÓN'!BM:BM)</f>
        <v>223703.22456540764</v>
      </c>
      <c r="AC41" s="2">
        <f>SUMIF('BASE PLANIFICACIÓN'!$B:$B,'CURVA DE INVERSIÓN'!$B41,'BASE PLANIFICACIÓN'!BO:BO)</f>
        <v>324660.18756993534</v>
      </c>
      <c r="AD41" s="2">
        <f>SUMIF('BASE PLANIFICACIÓN'!$B:$B,'CURVA DE INVERSIÓN'!$B41,'BASE PLANIFICACIÓN'!BP:BP)</f>
        <v>209239.58656554675</v>
      </c>
      <c r="AE41" s="2">
        <f>SUMIF('BASE PLANIFICACIÓN'!$B:$B,'CURVA DE INVERSIÓN'!$B41,'BASE PLANIFICACIÓN'!BR:BR)</f>
        <v>314187.27829348581</v>
      </c>
      <c r="AF41" s="2">
        <f>SUMIF('BASE PLANIFICACIÓN'!$B:$B,'CURVA DE INVERSIÓN'!$B41,'BASE PLANIFICACIÓN'!BS:BS)</f>
        <v>202489.92248278717</v>
      </c>
      <c r="AG41" s="2">
        <f>SUMIF('BASE PLANIFICACIÓN'!$B:$B,'CURVA DE INVERSIÓN'!$B41,'BASE PLANIFICACIÓN'!BU:BU)</f>
        <v>52364.54638224763</v>
      </c>
      <c r="AH41" s="2">
        <f>SUMIF('BASE PLANIFICACIÓN'!$B:$B,'CURVA DE INVERSIÓN'!$B41,'BASE PLANIFICACIÓN'!BV:BV)</f>
        <v>33748.320413797861</v>
      </c>
      <c r="AI41" s="2">
        <f>SUMIF('BASE PLANIFICACIÓN'!$B:$B,'CURVA DE INVERSIÓN'!$B41,'BASE PLANIFICACIÓN'!BX:BX)</f>
        <v>0</v>
      </c>
      <c r="AJ41" s="2">
        <f>SUMIF('BASE PLANIFICACIÓN'!$B:$B,'CURVA DE INVERSIÓN'!$B41,'BASE PLANIFICACIÓN'!BY:BY)</f>
        <v>0</v>
      </c>
      <c r="AK41" s="2">
        <f>SUMIF('BASE PLANIFICACIÓN'!$B:$B,'CURVA DE INVERSIÓN'!$B41,'BASE PLANIFICACIÓN'!CA:CA)</f>
        <v>0</v>
      </c>
      <c r="AL41" s="2">
        <f>SUMIF('BASE PLANIFICACIÓN'!$B:$B,'CURVA DE INVERSIÓN'!$B41,'BASE PLANIFICACIÓN'!CB:CB)</f>
        <v>0</v>
      </c>
      <c r="AM41" s="2">
        <f>SUMIF('BASE PLANIFICACIÓN'!$B:$B,'CURVA DE INVERSIÓN'!$B41,'BASE PLANIFICACIÓN'!CD:CD)</f>
        <v>0</v>
      </c>
      <c r="AN41" s="2">
        <f>SUMIF('BASE PLANIFICACIÓN'!$B:$B,'CURVA DE INVERSIÓN'!$B41,'BASE PLANIFICACIÓN'!CE:CE)</f>
        <v>0</v>
      </c>
      <c r="AO41" s="2">
        <f>SUMIF('BASE PLANIFICACIÓN'!$B:$B,'CURVA DE INVERSIÓN'!$B41,'BASE PLANIFICACIÓN'!CG:CG)</f>
        <v>0</v>
      </c>
      <c r="AP41" s="2">
        <f>SUMIF('BASE PLANIFICACIÓN'!$B:$B,'CURVA DE INVERSIÓN'!$B41,'BASE PLANIFICACIÓN'!CH:CH)</f>
        <v>0</v>
      </c>
      <c r="AQ41" s="2">
        <f>SUMIF('BASE PLANIFICACIÓN'!$B:$B,'CURVA DE INVERSIÓN'!$B41,'BASE PLANIFICACIÓN'!CJ:CJ)</f>
        <v>0</v>
      </c>
      <c r="AR41" s="2">
        <f>SUMIF('BASE PLANIFICACIÓN'!$B:$B,'CURVA DE INVERSIÓN'!$B41,'BASE PLANIFICACIÓN'!CK:CK)</f>
        <v>0</v>
      </c>
      <c r="AS41" s="2">
        <f>SUMIF('BASE PLANIFICACIÓN'!$B:$B,'CURVA DE INVERSIÓN'!$B41,'BASE PLANIFICACIÓN'!CM:CM)</f>
        <v>0</v>
      </c>
      <c r="AT41" s="2">
        <f>SUMIF('BASE PLANIFICACIÓN'!$B:$B,'CURVA DE INVERSIÓN'!$B41,'BASE PLANIFICACIÓN'!CN:CN)</f>
        <v>0</v>
      </c>
      <c r="AU41" s="2">
        <f>SUMIF('BASE PLANIFICACIÓN'!$B:$B,'CURVA DE INVERSIÓN'!$B41,'BASE PLANIFICACIÓN'!CP:CP)</f>
        <v>0</v>
      </c>
      <c r="AV41" s="2">
        <f>SUMIF('BASE PLANIFICACIÓN'!$B:$B,'CURVA DE INVERSIÓN'!$B41,'BASE PLANIFICACIÓN'!CQ:CQ)</f>
        <v>0</v>
      </c>
      <c r="AW41" s="2">
        <f>SUMIF('BASE PLANIFICACIÓN'!$B:$B,'CURVA DE INVERSIÓN'!$B41,'BASE PLANIFICACIÓN'!CS:CS)</f>
        <v>0</v>
      </c>
      <c r="AX41" s="2">
        <f>SUMIF('BASE PLANIFICACIÓN'!$B:$B,'CURVA DE INVERSIÓN'!$B41,'BASE PLANIFICACIÓN'!CT:CT)</f>
        <v>0</v>
      </c>
      <c r="AY41" s="2">
        <f>SUMIF('BASE PLANIFICACIÓN'!$B:$B,'CURVA DE INVERSIÓN'!$B41,'BASE PLANIFICACIÓN'!CV:CV)</f>
        <v>0</v>
      </c>
      <c r="AZ41" s="2">
        <f>SUMIF('BASE PLANIFICACIÓN'!$B:$B,'CURVA DE INVERSIÓN'!$B41,'BASE PLANIFICACIÓN'!CW:CW)</f>
        <v>0</v>
      </c>
      <c r="BA41" s="2">
        <f>SUMIF('BASE PLANIFICACIÓN'!$B:$B,'CURVA DE INVERSIÓN'!$B41,'BASE PLANIFICACIÓN'!CY:CY)</f>
        <v>0</v>
      </c>
      <c r="BB41" s="2">
        <f>SUMIF('BASE PLANIFICACIÓN'!$B:$B,'CURVA DE INVERSIÓN'!$B41,'BASE PLANIFICACIÓN'!CZ:CZ)</f>
        <v>0</v>
      </c>
      <c r="BC41" s="2">
        <f>SUMIF('BASE PLANIFICACIÓN'!$B:$B,'CURVA DE INVERSIÓN'!$B41,'BASE PLANIFICACIÓN'!DB:DB)</f>
        <v>0</v>
      </c>
      <c r="BD41" s="2">
        <f>SUMIF('BASE PLANIFICACIÓN'!$B:$B,'CURVA DE INVERSIÓN'!$B41,'BASE PLANIFICACIÓN'!DC:DC)</f>
        <v>0</v>
      </c>
      <c r="BE41" s="2">
        <f>SUMIF('BASE PLANIFICACIÓN'!$B:$B,'CURVA DE INVERSIÓN'!$B41,'BASE PLANIFICACIÓN'!DE:DE)</f>
        <v>0</v>
      </c>
      <c r="BF41" s="2">
        <f>SUMIF('BASE PLANIFICACIÓN'!$B:$B,'CURVA DE INVERSIÓN'!$B41,'BASE PLANIFICACIÓN'!DF:DF)</f>
        <v>0</v>
      </c>
      <c r="BG41" s="2">
        <f>SUMIF('BASE PLANIFICACIÓN'!$B:$B,'CURVA DE INVERSIÓN'!$B41,'BASE PLANIFICACIÓN'!DH:DH)</f>
        <v>0</v>
      </c>
      <c r="BH41" s="2">
        <f>SUMIF('BASE PLANIFICACIÓN'!$B:$B,'CURVA DE INVERSIÓN'!$B41,'BASE PLANIFICACIÓN'!DI:DI)</f>
        <v>0</v>
      </c>
      <c r="BI41" s="2">
        <f>SUMIF('BASE PLANIFICACIÓN'!$B:$B,'CURVA DE INVERSIÓN'!$B41,'BASE PLANIFICACIÓN'!DK:DK)</f>
        <v>0</v>
      </c>
      <c r="BJ41" s="2">
        <f>SUMIF('BASE PLANIFICACIÓN'!$B:$B,'CURVA DE INVERSIÓN'!$B41,'BASE PLANIFICACIÓN'!DL:DL)</f>
        <v>0</v>
      </c>
      <c r="BK41" s="2">
        <f>SUMIF('BASE PLANIFICACIÓN'!$B:$B,'CURVA DE INVERSIÓN'!$B41,'BASE PLANIFICACIÓN'!DN:DN)</f>
        <v>0</v>
      </c>
      <c r="BL41" s="2">
        <f>SUMIF('BASE PLANIFICACIÓN'!$B:$B,'CURVA DE INVERSIÓN'!$B41,'BASE PLANIFICACIÓN'!DO:DO)</f>
        <v>0</v>
      </c>
      <c r="BM41" s="2">
        <f>SUMIF('BASE PLANIFICACIÓN'!$B:$B,'CURVA DE INVERSIÓN'!$B41,'BASE PLANIFICACIÓN'!DQ:DQ)</f>
        <v>0</v>
      </c>
      <c r="BN41" s="2">
        <f>SUMIF('BASE PLANIFICACIÓN'!$B:$B,'CURVA DE INVERSIÓN'!$B41,'BASE PLANIFICACIÓN'!DR:DR)</f>
        <v>0</v>
      </c>
      <c r="BO41" s="2">
        <f>SUMIF('BASE PLANIFICACIÓN'!$B:$B,'CURVA DE INVERSIÓN'!$B41,'BASE PLANIFICACIÓN'!DT:DT)</f>
        <v>0</v>
      </c>
      <c r="BP41" s="2">
        <f>SUMIF('BASE PLANIFICACIÓN'!$B:$B,'CURVA DE INVERSIÓN'!$B41,'BASE PLANIFICACIÓN'!DU:DU)</f>
        <v>0</v>
      </c>
    </row>
    <row r="42" spans="1:68" ht="30" customHeight="1" x14ac:dyDescent="0.25">
      <c r="A42" s="8">
        <v>36</v>
      </c>
      <c r="B42" s="7" t="s">
        <v>42</v>
      </c>
      <c r="C42" s="2">
        <f>SUMIF('BASE PLANIFICACIÓN'!$B:$B,'CURVA DE INVERSIÓN'!$B42,'BASE PLANIFICACIÓN'!AB:AB)</f>
        <v>0</v>
      </c>
      <c r="D42" s="2">
        <f>SUMIF('BASE PLANIFICACIÓN'!$B:$B,'CURVA DE INVERSIÓN'!$B42,'BASE PLANIFICACIÓN'!AC:AC)</f>
        <v>0</v>
      </c>
      <c r="E42" s="2">
        <f>SUMIF('BASE PLANIFICACIÓN'!$B:$B,'CURVA DE INVERSIÓN'!$B42,'BASE PLANIFICACIÓN'!AE:AE)</f>
        <v>0</v>
      </c>
      <c r="F42" s="2">
        <f>SUMIF('BASE PLANIFICACIÓN'!$B:$B,'CURVA DE INVERSIÓN'!$B42,'BASE PLANIFICACIÓN'!AF:AF)</f>
        <v>0</v>
      </c>
      <c r="G42" s="2">
        <f>SUMIF('BASE PLANIFICACIÓN'!$B:$B,'CURVA DE INVERSIÓN'!$B42,'BASE PLANIFICACIÓN'!AH:AH)</f>
        <v>0</v>
      </c>
      <c r="H42" s="2">
        <f>SUMIF('BASE PLANIFICACIÓN'!$B:$B,'CURVA DE INVERSIÓN'!$B42,'BASE PLANIFICACIÓN'!AI:AI)</f>
        <v>0</v>
      </c>
      <c r="I42" s="2">
        <f>SUMIF('BASE PLANIFICACIÓN'!$B:$B,'CURVA DE INVERSIÓN'!$B42,'BASE PLANIFICACIÓN'!AK:AK)</f>
        <v>0</v>
      </c>
      <c r="J42" s="2">
        <f>SUMIF('BASE PLANIFICACIÓN'!$B:$B,'CURVA DE INVERSIÓN'!$B42,'BASE PLANIFICACIÓN'!AL:AL)</f>
        <v>0</v>
      </c>
      <c r="K42" s="2">
        <f>SUMIF('BASE PLANIFICACIÓN'!$B:$B,'CURVA DE INVERSIÓN'!$B42,'BASE PLANIFICACIÓN'!AN:AN)</f>
        <v>0</v>
      </c>
      <c r="L42" s="2">
        <f>SUMIF('BASE PLANIFICACIÓN'!$B:$B,'CURVA DE INVERSIÓN'!$B42,'BASE PLANIFICACIÓN'!AO:AO)</f>
        <v>0</v>
      </c>
      <c r="M42" s="2">
        <f>SUMIF('BASE PLANIFICACIÓN'!$B:$B,'CURVA DE INVERSIÓN'!$B42,'BASE PLANIFICACIÓN'!AQ:AQ)</f>
        <v>0</v>
      </c>
      <c r="N42" s="2">
        <f>SUMIF('BASE PLANIFICACIÓN'!$B:$B,'CURVA DE INVERSIÓN'!$B42,'BASE PLANIFICACIÓN'!AR:AR)</f>
        <v>0</v>
      </c>
      <c r="O42" s="2">
        <f>SUMIF('BASE PLANIFICACIÓN'!$B:$B,'CURVA DE INVERSIÓN'!$B42,'BASE PLANIFICACIÓN'!AT:AT)</f>
        <v>0</v>
      </c>
      <c r="P42" s="2">
        <f>SUMIF('BASE PLANIFICACIÓN'!$B:$B,'CURVA DE INVERSIÓN'!$B42,'BASE PLANIFICACIÓN'!AU:AU)</f>
        <v>0</v>
      </c>
      <c r="Q42" s="2">
        <f>SUMIF('BASE PLANIFICACIÓN'!$B:$B,'CURVA DE INVERSIÓN'!$B42,'BASE PLANIFICACIÓN'!AW:AW)</f>
        <v>0</v>
      </c>
      <c r="R42" s="2">
        <f>SUMIF('BASE PLANIFICACIÓN'!$B:$B,'CURVA DE INVERSIÓN'!$B42,'BASE PLANIFICACIÓN'!AX:AX)</f>
        <v>0</v>
      </c>
      <c r="S42" s="2">
        <f>SUMIF('BASE PLANIFICACIÓN'!$B:$B,'CURVA DE INVERSIÓN'!$B42,'BASE PLANIFICACIÓN'!AZ:AZ)</f>
        <v>0</v>
      </c>
      <c r="T42" s="2">
        <f>SUMIF('BASE PLANIFICACIÓN'!$B:$B,'CURVA DE INVERSIÓN'!$B42,'BASE PLANIFICACIÓN'!BA:BA)</f>
        <v>0</v>
      </c>
      <c r="U42" s="2">
        <f>SUMIF('BASE PLANIFICACIÓN'!$B:$B,'CURVA DE INVERSIÓN'!$B42,'BASE PLANIFICACIÓN'!BC:BC)</f>
        <v>0</v>
      </c>
      <c r="V42" s="2">
        <f>SUMIF('BASE PLANIFICACIÓN'!$B:$B,'CURVA DE INVERSIÓN'!$B42,'BASE PLANIFICACIÓN'!BD:BD)</f>
        <v>0</v>
      </c>
      <c r="W42" s="2">
        <f>SUMIF('BASE PLANIFICACIÓN'!$B:$B,'CURVA DE INVERSIÓN'!$B42,'BASE PLANIFICACIÓN'!BF:BF)</f>
        <v>0</v>
      </c>
      <c r="X42" s="2">
        <f>SUMIF('BASE PLANIFICACIÓN'!$B:$B,'CURVA DE INVERSIÓN'!$B42,'BASE PLANIFICACIÓN'!BG:BG)</f>
        <v>0</v>
      </c>
      <c r="Y42" s="2">
        <f>SUMIF('BASE PLANIFICACIÓN'!$B:$B,'CURVA DE INVERSIÓN'!$B42,'BASE PLANIFICACIÓN'!BI:BI)</f>
        <v>0</v>
      </c>
      <c r="Z42" s="2">
        <f>SUMIF('BASE PLANIFICACIÓN'!$B:$B,'CURVA DE INVERSIÓN'!$B42,'BASE PLANIFICACIÓN'!BJ:BJ)</f>
        <v>0</v>
      </c>
      <c r="AA42" s="2">
        <f>SUMIF('BASE PLANIFICACIÓN'!$B:$B,'CURVA DE INVERSIÓN'!$B42,'BASE PLANIFICACIÓN'!BL:BL)</f>
        <v>0</v>
      </c>
      <c r="AB42" s="2">
        <f>SUMIF('BASE PLANIFICACIÓN'!$B:$B,'CURVA DE INVERSIÓN'!$B42,'BASE PLANIFICACIÓN'!BM:BM)</f>
        <v>0</v>
      </c>
      <c r="AC42" s="2">
        <f>SUMIF('BASE PLANIFICACIÓN'!$B:$B,'CURVA DE INVERSIÓN'!$B42,'BASE PLANIFICACIÓN'!BO:BO)</f>
        <v>0</v>
      </c>
      <c r="AD42" s="2">
        <f>SUMIF('BASE PLANIFICACIÓN'!$B:$B,'CURVA DE INVERSIÓN'!$B42,'BASE PLANIFICACIÓN'!BP:BP)</f>
        <v>393367.6419608249</v>
      </c>
      <c r="AE42" s="2">
        <f>SUMIF('BASE PLANIFICACIÓN'!$B:$B,'CURVA DE INVERSIÓN'!$B42,'BASE PLANIFICACIÓN'!BR:BR)</f>
        <v>0</v>
      </c>
      <c r="AF42" s="2">
        <f>SUMIF('BASE PLANIFICACIÓN'!$B:$B,'CURVA DE INVERSIÓN'!$B42,'BASE PLANIFICACIÓN'!BS:BS)</f>
        <v>406932.04340774991</v>
      </c>
      <c r="AG42" s="2">
        <f>SUMIF('BASE PLANIFICACIÓN'!$B:$B,'CURVA DE INVERSIÓN'!$B42,'BASE PLANIFICACIÓN'!BU:BU)</f>
        <v>0</v>
      </c>
      <c r="AH42" s="2">
        <f>SUMIF('BASE PLANIFICACIÓN'!$B:$B,'CURVA DE INVERSIÓN'!$B42,'BASE PLANIFICACIÓN'!BV:BV)</f>
        <v>13564.401446924996</v>
      </c>
      <c r="AI42" s="2">
        <f>SUMIF('BASE PLANIFICACIÓN'!$B:$B,'CURVA DE INVERSIÓN'!$B42,'BASE PLANIFICACIÓN'!BX:BX)</f>
        <v>0</v>
      </c>
      <c r="AJ42" s="2">
        <f>SUMIF('BASE PLANIFICACIÓN'!$B:$B,'CURVA DE INVERSIÓN'!$B42,'BASE PLANIFICACIÓN'!BY:BY)</f>
        <v>0</v>
      </c>
      <c r="AK42" s="2">
        <f>SUMIF('BASE PLANIFICACIÓN'!$B:$B,'CURVA DE INVERSIÓN'!$B42,'BASE PLANIFICACIÓN'!CA:CA)</f>
        <v>0</v>
      </c>
      <c r="AL42" s="2">
        <f>SUMIF('BASE PLANIFICACIÓN'!$B:$B,'CURVA DE INVERSIÓN'!$B42,'BASE PLANIFICACIÓN'!CB:CB)</f>
        <v>0</v>
      </c>
      <c r="AM42" s="2">
        <f>SUMIF('BASE PLANIFICACIÓN'!$B:$B,'CURVA DE INVERSIÓN'!$B42,'BASE PLANIFICACIÓN'!CD:CD)</f>
        <v>0</v>
      </c>
      <c r="AN42" s="2">
        <f>SUMIF('BASE PLANIFICACIÓN'!$B:$B,'CURVA DE INVERSIÓN'!$B42,'BASE PLANIFICACIÓN'!CE:CE)</f>
        <v>0</v>
      </c>
      <c r="AO42" s="2">
        <f>SUMIF('BASE PLANIFICACIÓN'!$B:$B,'CURVA DE INVERSIÓN'!$B42,'BASE PLANIFICACIÓN'!CG:CG)</f>
        <v>0</v>
      </c>
      <c r="AP42" s="2">
        <f>SUMIF('BASE PLANIFICACIÓN'!$B:$B,'CURVA DE INVERSIÓN'!$B42,'BASE PLANIFICACIÓN'!CH:CH)</f>
        <v>0</v>
      </c>
      <c r="AQ42" s="2">
        <f>SUMIF('BASE PLANIFICACIÓN'!$B:$B,'CURVA DE INVERSIÓN'!$B42,'BASE PLANIFICACIÓN'!CJ:CJ)</f>
        <v>0</v>
      </c>
      <c r="AR42" s="2">
        <f>SUMIF('BASE PLANIFICACIÓN'!$B:$B,'CURVA DE INVERSIÓN'!$B42,'BASE PLANIFICACIÓN'!CK:CK)</f>
        <v>0</v>
      </c>
      <c r="AS42" s="2">
        <f>SUMIF('BASE PLANIFICACIÓN'!$B:$B,'CURVA DE INVERSIÓN'!$B42,'BASE PLANIFICACIÓN'!CM:CM)</f>
        <v>0</v>
      </c>
      <c r="AT42" s="2">
        <f>SUMIF('BASE PLANIFICACIÓN'!$B:$B,'CURVA DE INVERSIÓN'!$B42,'BASE PLANIFICACIÓN'!CN:CN)</f>
        <v>0</v>
      </c>
      <c r="AU42" s="2">
        <f>SUMIF('BASE PLANIFICACIÓN'!$B:$B,'CURVA DE INVERSIÓN'!$B42,'BASE PLANIFICACIÓN'!CP:CP)</f>
        <v>0</v>
      </c>
      <c r="AV42" s="2">
        <f>SUMIF('BASE PLANIFICACIÓN'!$B:$B,'CURVA DE INVERSIÓN'!$B42,'BASE PLANIFICACIÓN'!CQ:CQ)</f>
        <v>0</v>
      </c>
      <c r="AW42" s="2">
        <f>SUMIF('BASE PLANIFICACIÓN'!$B:$B,'CURVA DE INVERSIÓN'!$B42,'BASE PLANIFICACIÓN'!CS:CS)</f>
        <v>0</v>
      </c>
      <c r="AX42" s="2">
        <f>SUMIF('BASE PLANIFICACIÓN'!$B:$B,'CURVA DE INVERSIÓN'!$B42,'BASE PLANIFICACIÓN'!CT:CT)</f>
        <v>0</v>
      </c>
      <c r="AY42" s="2">
        <f>SUMIF('BASE PLANIFICACIÓN'!$B:$B,'CURVA DE INVERSIÓN'!$B42,'BASE PLANIFICACIÓN'!CV:CV)</f>
        <v>0</v>
      </c>
      <c r="AZ42" s="2">
        <f>SUMIF('BASE PLANIFICACIÓN'!$B:$B,'CURVA DE INVERSIÓN'!$B42,'BASE PLANIFICACIÓN'!CW:CW)</f>
        <v>0</v>
      </c>
      <c r="BA42" s="2">
        <f>SUMIF('BASE PLANIFICACIÓN'!$B:$B,'CURVA DE INVERSIÓN'!$B42,'BASE PLANIFICACIÓN'!CY:CY)</f>
        <v>0</v>
      </c>
      <c r="BB42" s="2">
        <f>SUMIF('BASE PLANIFICACIÓN'!$B:$B,'CURVA DE INVERSIÓN'!$B42,'BASE PLANIFICACIÓN'!CZ:CZ)</f>
        <v>0</v>
      </c>
      <c r="BC42" s="2">
        <f>SUMIF('BASE PLANIFICACIÓN'!$B:$B,'CURVA DE INVERSIÓN'!$B42,'BASE PLANIFICACIÓN'!DB:DB)</f>
        <v>0</v>
      </c>
      <c r="BD42" s="2">
        <f>SUMIF('BASE PLANIFICACIÓN'!$B:$B,'CURVA DE INVERSIÓN'!$B42,'BASE PLANIFICACIÓN'!DC:DC)</f>
        <v>0</v>
      </c>
      <c r="BE42" s="2">
        <f>SUMIF('BASE PLANIFICACIÓN'!$B:$B,'CURVA DE INVERSIÓN'!$B42,'BASE PLANIFICACIÓN'!DE:DE)</f>
        <v>0</v>
      </c>
      <c r="BF42" s="2">
        <f>SUMIF('BASE PLANIFICACIÓN'!$B:$B,'CURVA DE INVERSIÓN'!$B42,'BASE PLANIFICACIÓN'!DF:DF)</f>
        <v>0</v>
      </c>
      <c r="BG42" s="2">
        <f>SUMIF('BASE PLANIFICACIÓN'!$B:$B,'CURVA DE INVERSIÓN'!$B42,'BASE PLANIFICACIÓN'!DH:DH)</f>
        <v>0</v>
      </c>
      <c r="BH42" s="2">
        <f>SUMIF('BASE PLANIFICACIÓN'!$B:$B,'CURVA DE INVERSIÓN'!$B42,'BASE PLANIFICACIÓN'!DI:DI)</f>
        <v>0</v>
      </c>
      <c r="BI42" s="2">
        <f>SUMIF('BASE PLANIFICACIÓN'!$B:$B,'CURVA DE INVERSIÓN'!$B42,'BASE PLANIFICACIÓN'!DK:DK)</f>
        <v>0</v>
      </c>
      <c r="BJ42" s="2">
        <f>SUMIF('BASE PLANIFICACIÓN'!$B:$B,'CURVA DE INVERSIÓN'!$B42,'BASE PLANIFICACIÓN'!DL:DL)</f>
        <v>0</v>
      </c>
      <c r="BK42" s="2">
        <f>SUMIF('BASE PLANIFICACIÓN'!$B:$B,'CURVA DE INVERSIÓN'!$B42,'BASE PLANIFICACIÓN'!DN:DN)</f>
        <v>0</v>
      </c>
      <c r="BL42" s="2">
        <f>SUMIF('BASE PLANIFICACIÓN'!$B:$B,'CURVA DE INVERSIÓN'!$B42,'BASE PLANIFICACIÓN'!DO:DO)</f>
        <v>0</v>
      </c>
      <c r="BM42" s="2">
        <f>SUMIF('BASE PLANIFICACIÓN'!$B:$B,'CURVA DE INVERSIÓN'!$B42,'BASE PLANIFICACIÓN'!DQ:DQ)</f>
        <v>0</v>
      </c>
      <c r="BN42" s="2">
        <f>SUMIF('BASE PLANIFICACIÓN'!$B:$B,'CURVA DE INVERSIÓN'!$B42,'BASE PLANIFICACIÓN'!DR:DR)</f>
        <v>0</v>
      </c>
      <c r="BO42" s="2">
        <f>SUMIF('BASE PLANIFICACIÓN'!$B:$B,'CURVA DE INVERSIÓN'!$B42,'BASE PLANIFICACIÓN'!DT:DT)</f>
        <v>0</v>
      </c>
      <c r="BP42" s="2">
        <f>SUMIF('BASE PLANIFICACIÓN'!$B:$B,'CURVA DE INVERSIÓN'!$B42,'BASE PLANIFICACIÓN'!DU:DU)</f>
        <v>0</v>
      </c>
    </row>
    <row r="43" spans="1:68" ht="30" customHeight="1" x14ac:dyDescent="0.25">
      <c r="A43" s="8">
        <v>37</v>
      </c>
      <c r="B43" s="7" t="s">
        <v>36</v>
      </c>
      <c r="C43" s="2">
        <f>SUMIF('BASE PLANIFICACIÓN'!$B:$B,'CURVA DE INVERSIÓN'!$B43,'BASE PLANIFICACIÓN'!AB:AB)</f>
        <v>0</v>
      </c>
      <c r="D43" s="2">
        <f>SUMIF('BASE PLANIFICACIÓN'!$B:$B,'CURVA DE INVERSIÓN'!$B43,'BASE PLANIFICACIÓN'!AC:AC)</f>
        <v>0</v>
      </c>
      <c r="E43" s="2">
        <f>SUMIF('BASE PLANIFICACIÓN'!$B:$B,'CURVA DE INVERSIÓN'!$B43,'BASE PLANIFICACIÓN'!AE:AE)</f>
        <v>0</v>
      </c>
      <c r="F43" s="2">
        <f>SUMIF('BASE PLANIFICACIÓN'!$B:$B,'CURVA DE INVERSIÓN'!$B43,'BASE PLANIFICACIÓN'!AF:AF)</f>
        <v>0</v>
      </c>
      <c r="G43" s="2">
        <f>SUMIF('BASE PLANIFICACIÓN'!$B:$B,'CURVA DE INVERSIÓN'!$B43,'BASE PLANIFICACIÓN'!AH:AH)</f>
        <v>0</v>
      </c>
      <c r="H43" s="2">
        <f>SUMIF('BASE PLANIFICACIÓN'!$B:$B,'CURVA DE INVERSIÓN'!$B43,'BASE PLANIFICACIÓN'!AI:AI)</f>
        <v>0</v>
      </c>
      <c r="I43" s="2">
        <f>SUMIF('BASE PLANIFICACIÓN'!$B:$B,'CURVA DE INVERSIÓN'!$B43,'BASE PLANIFICACIÓN'!AK:AK)</f>
        <v>0</v>
      </c>
      <c r="J43" s="2">
        <f>SUMIF('BASE PLANIFICACIÓN'!$B:$B,'CURVA DE INVERSIÓN'!$B43,'BASE PLANIFICACIÓN'!AL:AL)</f>
        <v>0</v>
      </c>
      <c r="K43" s="2">
        <f>SUMIF('BASE PLANIFICACIÓN'!$B:$B,'CURVA DE INVERSIÓN'!$B43,'BASE PLANIFICACIÓN'!AN:AN)</f>
        <v>0</v>
      </c>
      <c r="L43" s="2">
        <f>SUMIF('BASE PLANIFICACIÓN'!$B:$B,'CURVA DE INVERSIÓN'!$B43,'BASE PLANIFICACIÓN'!AO:AO)</f>
        <v>0</v>
      </c>
      <c r="M43" s="2">
        <f>SUMIF('BASE PLANIFICACIÓN'!$B:$B,'CURVA DE INVERSIÓN'!$B43,'BASE PLANIFICACIÓN'!AQ:AQ)</f>
        <v>0</v>
      </c>
      <c r="N43" s="2">
        <f>SUMIF('BASE PLANIFICACIÓN'!$B:$B,'CURVA DE INVERSIÓN'!$B43,'BASE PLANIFICACIÓN'!AR:AR)</f>
        <v>0</v>
      </c>
      <c r="O43" s="2">
        <f>SUMIF('BASE PLANIFICACIÓN'!$B:$B,'CURVA DE INVERSIÓN'!$B43,'BASE PLANIFICACIÓN'!AT:AT)</f>
        <v>0</v>
      </c>
      <c r="P43" s="2">
        <f>SUMIF('BASE PLANIFICACIÓN'!$B:$B,'CURVA DE INVERSIÓN'!$B43,'BASE PLANIFICACIÓN'!AU:AU)</f>
        <v>0</v>
      </c>
      <c r="Q43" s="2">
        <f>SUMIF('BASE PLANIFICACIÓN'!$B:$B,'CURVA DE INVERSIÓN'!$B43,'BASE PLANIFICACIÓN'!AW:AW)</f>
        <v>0</v>
      </c>
      <c r="R43" s="2">
        <f>SUMIF('BASE PLANIFICACIÓN'!$B:$B,'CURVA DE INVERSIÓN'!$B43,'BASE PLANIFICACIÓN'!AX:AX)</f>
        <v>0</v>
      </c>
      <c r="S43" s="2">
        <f>SUMIF('BASE PLANIFICACIÓN'!$B:$B,'CURVA DE INVERSIÓN'!$B43,'BASE PLANIFICACIÓN'!AZ:AZ)</f>
        <v>0</v>
      </c>
      <c r="T43" s="2">
        <f>SUMIF('BASE PLANIFICACIÓN'!$B:$B,'CURVA DE INVERSIÓN'!$B43,'BASE PLANIFICACIÓN'!BA:BA)</f>
        <v>0</v>
      </c>
      <c r="U43" s="2">
        <f>SUMIF('BASE PLANIFICACIÓN'!$B:$B,'CURVA DE INVERSIÓN'!$B43,'BASE PLANIFICACIÓN'!BC:BC)</f>
        <v>0</v>
      </c>
      <c r="V43" s="2">
        <f>SUMIF('BASE PLANIFICACIÓN'!$B:$B,'CURVA DE INVERSIÓN'!$B43,'BASE PLANIFICACIÓN'!BD:BD)</f>
        <v>0</v>
      </c>
      <c r="W43" s="2">
        <f>SUMIF('BASE PLANIFICACIÓN'!$B:$B,'CURVA DE INVERSIÓN'!$B43,'BASE PLANIFICACIÓN'!BF:BF)</f>
        <v>0</v>
      </c>
      <c r="X43" s="2">
        <f>SUMIF('BASE PLANIFICACIÓN'!$B:$B,'CURVA DE INVERSIÓN'!$B43,'BASE PLANIFICACIÓN'!BG:BG)</f>
        <v>0</v>
      </c>
      <c r="Y43" s="2">
        <f>SUMIF('BASE PLANIFICACIÓN'!$B:$B,'CURVA DE INVERSIÓN'!$B43,'BASE PLANIFICACIÓN'!BI:BI)</f>
        <v>0</v>
      </c>
      <c r="Z43" s="2">
        <f>SUMIF('BASE PLANIFICACIÓN'!$B:$B,'CURVA DE INVERSIÓN'!$B43,'BASE PLANIFICACIÓN'!BJ:BJ)</f>
        <v>0</v>
      </c>
      <c r="AA43" s="2">
        <f>SUMIF('BASE PLANIFICACIÓN'!$B:$B,'CURVA DE INVERSIÓN'!$B43,'BASE PLANIFICACIÓN'!BL:BL)</f>
        <v>0</v>
      </c>
      <c r="AB43" s="2">
        <f>SUMIF('BASE PLANIFICACIÓN'!$B:$B,'CURVA DE INVERSIÓN'!$B43,'BASE PLANIFICACIÓN'!BM:BM)</f>
        <v>0</v>
      </c>
      <c r="AC43" s="2">
        <f>SUMIF('BASE PLANIFICACIÓN'!$B:$B,'CURVA DE INVERSIÓN'!$B43,'BASE PLANIFICACIÓN'!BO:BO)</f>
        <v>0</v>
      </c>
      <c r="AD43" s="2">
        <f>SUMIF('BASE PLANIFICACIÓN'!$B:$B,'CURVA DE INVERSIÓN'!$B43,'BASE PLANIFICACIÓN'!BP:BP)</f>
        <v>0</v>
      </c>
      <c r="AE43" s="2">
        <f>SUMIF('BASE PLANIFICACIÓN'!$B:$B,'CURVA DE INVERSIÓN'!$B43,'BASE PLANIFICACIÓN'!BR:BR)</f>
        <v>0</v>
      </c>
      <c r="AF43" s="2">
        <f>SUMIF('BASE PLANIFICACIÓN'!$B:$B,'CURVA DE INVERSIÓN'!$B43,'BASE PLANIFICACIÓN'!BS:BS)</f>
        <v>0</v>
      </c>
      <c r="AG43" s="2">
        <f>SUMIF('BASE PLANIFICACIÓN'!$B:$B,'CURVA DE INVERSIÓN'!$B43,'BASE PLANIFICACIÓN'!BU:BU)</f>
        <v>0</v>
      </c>
      <c r="AH43" s="2">
        <f>SUMIF('BASE PLANIFICACIÓN'!$B:$B,'CURVA DE INVERSIÓN'!$B43,'BASE PLANIFICACIÓN'!BV:BV)</f>
        <v>0</v>
      </c>
      <c r="AI43" s="2">
        <f>SUMIF('BASE PLANIFICACIÓN'!$B:$B,'CURVA DE INVERSIÓN'!$B43,'BASE PLANIFICACIÓN'!BX:BX)</f>
        <v>54196.83489904931</v>
      </c>
      <c r="AJ43" s="2">
        <f>SUMIF('BASE PLANIFICACIÓN'!$B:$B,'CURVA DE INVERSIÓN'!$B43,'BASE PLANIFICACIÓN'!BY:BY)</f>
        <v>0</v>
      </c>
      <c r="AK43" s="2">
        <f>SUMIF('BASE PLANIFICACIÓN'!$B:$B,'CURVA DE INVERSIÓN'!$B43,'BASE PLANIFICACIÓN'!CA:CA)</f>
        <v>56003.396062350956</v>
      </c>
      <c r="AL43" s="2">
        <f>SUMIF('BASE PLANIFICACIÓN'!$B:$B,'CURVA DE INVERSIÓN'!$B43,'BASE PLANIFICACIÓN'!CB:CB)</f>
        <v>0</v>
      </c>
      <c r="AM43" s="2">
        <f>SUMIF('BASE PLANIFICACIÓN'!$B:$B,'CURVA DE INVERSIÓN'!$B43,'BASE PLANIFICACIÓN'!CD:CD)</f>
        <v>56003.396062350956</v>
      </c>
      <c r="AN43" s="2">
        <f>SUMIF('BASE PLANIFICACIÓN'!$B:$B,'CURVA DE INVERSIÓN'!$B43,'BASE PLANIFICACIÓN'!CE:CE)</f>
        <v>0</v>
      </c>
      <c r="AO43" s="2">
        <f>SUMIF('BASE PLANIFICACIÓN'!$B:$B,'CURVA DE INVERSIÓN'!$B43,'BASE PLANIFICACIÓN'!CG:CG)</f>
        <v>50583.712572446027</v>
      </c>
      <c r="AP43" s="2">
        <f>SUMIF('BASE PLANIFICACIÓN'!$B:$B,'CURVA DE INVERSIÓN'!$B43,'BASE PLANIFICACIÓN'!CH:CH)</f>
        <v>0</v>
      </c>
      <c r="AQ43" s="2">
        <f>SUMIF('BASE PLANIFICACIÓN'!$B:$B,'CURVA DE INVERSIÓN'!$B43,'BASE PLANIFICACIÓN'!CJ:CJ)</f>
        <v>56003.396062350956</v>
      </c>
      <c r="AR43" s="2">
        <f>SUMIF('BASE PLANIFICACIÓN'!$B:$B,'CURVA DE INVERSIÓN'!$B43,'BASE PLANIFICACIÓN'!CK:CK)</f>
        <v>0</v>
      </c>
      <c r="AS43" s="2">
        <f>SUMIF('BASE PLANIFICACIÓN'!$B:$B,'CURVA DE INVERSIÓN'!$B43,'BASE PLANIFICACIÓN'!CM:CM)</f>
        <v>54196.83489904931</v>
      </c>
      <c r="AT43" s="2">
        <f>SUMIF('BASE PLANIFICACIÓN'!$B:$B,'CURVA DE INVERSIÓN'!$B43,'BASE PLANIFICACIÓN'!CN:CN)</f>
        <v>0</v>
      </c>
      <c r="AU43" s="2">
        <f>SUMIF('BASE PLANIFICACIÓN'!$B:$B,'CURVA DE INVERSIÓN'!$B43,'BASE PLANIFICACIÓN'!CP:CP)</f>
        <v>56003.396062350956</v>
      </c>
      <c r="AV43" s="2">
        <f>SUMIF('BASE PLANIFICACIÓN'!$B:$B,'CURVA DE INVERSIÓN'!$B43,'BASE PLANIFICACIÓN'!CQ:CQ)</f>
        <v>0</v>
      </c>
      <c r="AW43" s="2">
        <f>SUMIF('BASE PLANIFICACIÓN'!$B:$B,'CURVA DE INVERSIÓN'!$B43,'BASE PLANIFICACIÓN'!CS:CS)</f>
        <v>54196.83489904931</v>
      </c>
      <c r="AX43" s="2">
        <f>SUMIF('BASE PLANIFICACIÓN'!$B:$B,'CURVA DE INVERSIÓN'!$B43,'BASE PLANIFICACIÓN'!CT:CT)</f>
        <v>0</v>
      </c>
      <c r="AY43" s="2">
        <f>SUMIF('BASE PLANIFICACIÓN'!$B:$B,'CURVA DE INVERSIÓN'!$B43,'BASE PLANIFICACIÓN'!CV:CV)</f>
        <v>56003.396062350956</v>
      </c>
      <c r="AZ43" s="2">
        <f>SUMIF('BASE PLANIFICACIÓN'!$B:$B,'CURVA DE INVERSIÓN'!$B43,'BASE PLANIFICACIÓN'!CW:CW)</f>
        <v>0</v>
      </c>
      <c r="BA43" s="2">
        <f>SUMIF('BASE PLANIFICACIÓN'!$B:$B,'CURVA DE INVERSIÓN'!$B43,'BASE PLANIFICACIÓN'!CY:CY)</f>
        <v>56003.396062350956</v>
      </c>
      <c r="BB43" s="2">
        <f>SUMIF('BASE PLANIFICACIÓN'!$B:$B,'CURVA DE INVERSIÓN'!$B43,'BASE PLANIFICACIÓN'!CZ:CZ)</f>
        <v>0</v>
      </c>
      <c r="BC43" s="2">
        <f>SUMIF('BASE PLANIFICACIÓN'!$B:$B,'CURVA DE INVERSIÓN'!$B43,'BASE PLANIFICACIÓN'!DB:DB)</f>
        <v>54196.83489904931</v>
      </c>
      <c r="BD43" s="2">
        <f>SUMIF('BASE PLANIFICACIÓN'!$B:$B,'CURVA DE INVERSIÓN'!$B43,'BASE PLANIFICACIÓN'!DC:DC)</f>
        <v>0</v>
      </c>
      <c r="BE43" s="2">
        <f>SUMIF('BASE PLANIFICACIÓN'!$B:$B,'CURVA DE INVERSIÓN'!$B43,'BASE PLANIFICACIÓN'!DE:DE)</f>
        <v>56003.396062350956</v>
      </c>
      <c r="BF43" s="2">
        <f>SUMIF('BASE PLANIFICACIÓN'!$B:$B,'CURVA DE INVERSIÓN'!$B43,'BASE PLANIFICACIÓN'!DF:DF)</f>
        <v>0</v>
      </c>
      <c r="BG43" s="2">
        <f>SUMIF('BASE PLANIFICACIÓN'!$B:$B,'CURVA DE INVERSIÓN'!$B43,'BASE PLANIFICACIÓN'!DH:DH)</f>
        <v>54196.83489904931</v>
      </c>
      <c r="BH43" s="2">
        <f>SUMIF('BASE PLANIFICACIÓN'!$B:$B,'CURVA DE INVERSIÓN'!$B43,'BASE PLANIFICACIÓN'!DI:DI)</f>
        <v>0</v>
      </c>
      <c r="BI43" s="2">
        <f>SUMIF('BASE PLANIFICACIÓN'!$B:$B,'CURVA DE INVERSIÓN'!$B43,'BASE PLANIFICACIÓN'!DK:DK)</f>
        <v>56003.396062350956</v>
      </c>
      <c r="BJ43" s="2">
        <f>SUMIF('BASE PLANIFICACIÓN'!$B:$B,'CURVA DE INVERSIÓN'!$B43,'BASE PLANIFICACIÓN'!DL:DL)</f>
        <v>0</v>
      </c>
      <c r="BK43" s="2">
        <f>SUMIF('BASE PLANIFICACIÓN'!$B:$B,'CURVA DE INVERSIÓN'!$B43,'BASE PLANIFICACIÓN'!DN:DN)</f>
        <v>56003.396062350956</v>
      </c>
      <c r="BL43" s="2">
        <f>SUMIF('BASE PLANIFICACIÓN'!$B:$B,'CURVA DE INVERSIÓN'!$B43,'BASE PLANIFICACIÓN'!DO:DO)</f>
        <v>0</v>
      </c>
      <c r="BM43" s="2">
        <f>SUMIF('BASE PLANIFICACIÓN'!$B:$B,'CURVA DE INVERSIÓN'!$B43,'BASE PLANIFICACIÓN'!DQ:DQ)</f>
        <v>50583.712572446027</v>
      </c>
      <c r="BN43" s="2">
        <f>SUMIF('BASE PLANIFICACIÓN'!$B:$B,'CURVA DE INVERSIÓN'!$B43,'BASE PLANIFICACIÓN'!DR:DR)</f>
        <v>0</v>
      </c>
      <c r="BO43" s="2">
        <f>SUMIF('BASE PLANIFICACIÓN'!$B:$B,'CURVA DE INVERSIÓN'!$B43,'BASE PLANIFICACIÓN'!DT:DT)</f>
        <v>0</v>
      </c>
      <c r="BP43" s="2">
        <f>SUMIF('BASE PLANIFICACIÓN'!$B:$B,'CURVA DE INVERSIÓN'!$B43,'BASE PLANIFICACIÓN'!DU:DU)</f>
        <v>0</v>
      </c>
    </row>
    <row r="44" spans="1:68" ht="30" customHeight="1" x14ac:dyDescent="0.25">
      <c r="B44" s="93" t="s">
        <v>3</v>
      </c>
      <c r="C44" s="3">
        <f>SUM(C6:C43)</f>
        <v>0</v>
      </c>
      <c r="D44" s="3">
        <f t="shared" ref="D44" si="0">SUM(D6:D43)</f>
        <v>0</v>
      </c>
      <c r="E44" s="3">
        <f t="shared" ref="E44:J44" si="1">SUM(E6:E43)</f>
        <v>0</v>
      </c>
      <c r="F44" s="3">
        <f t="shared" si="1"/>
        <v>0</v>
      </c>
      <c r="G44" s="3">
        <f t="shared" si="1"/>
        <v>0</v>
      </c>
      <c r="H44" s="3">
        <f t="shared" si="1"/>
        <v>0</v>
      </c>
      <c r="I44" s="3">
        <f t="shared" si="1"/>
        <v>0</v>
      </c>
      <c r="J44" s="3">
        <f t="shared" si="1"/>
        <v>0</v>
      </c>
      <c r="K44" s="3">
        <f t="shared" ref="K44:L44" si="2">SUM(K6:K43)</f>
        <v>0</v>
      </c>
      <c r="L44" s="3">
        <f t="shared" si="2"/>
        <v>0</v>
      </c>
      <c r="M44" s="3">
        <f>SUM(M6:M43)</f>
        <v>0</v>
      </c>
      <c r="N44" s="3">
        <f t="shared" ref="N44:Z44" si="3">SUM(N6:N43)</f>
        <v>0</v>
      </c>
      <c r="O44" s="3">
        <f t="shared" si="3"/>
        <v>0</v>
      </c>
      <c r="P44" s="3">
        <f t="shared" si="3"/>
        <v>0</v>
      </c>
      <c r="Q44" s="3">
        <f t="shared" si="3"/>
        <v>0</v>
      </c>
      <c r="R44" s="3">
        <f t="shared" si="3"/>
        <v>7133831.4302755455</v>
      </c>
      <c r="S44" s="3">
        <f t="shared" si="3"/>
        <v>8472039.6392795946</v>
      </c>
      <c r="T44" s="3">
        <f t="shared" si="3"/>
        <v>9682871.3687813058</v>
      </c>
      <c r="U44" s="3">
        <f t="shared" si="3"/>
        <v>7405275.2912151339</v>
      </c>
      <c r="V44" s="3">
        <f t="shared" si="3"/>
        <v>3212071.623847208</v>
      </c>
      <c r="W44" s="3">
        <f t="shared" si="3"/>
        <v>8017327.3988019777</v>
      </c>
      <c r="X44" s="3">
        <f t="shared" si="3"/>
        <v>3988619.6059611407</v>
      </c>
      <c r="Y44" s="3">
        <f t="shared" si="3"/>
        <v>4800360.1686728485</v>
      </c>
      <c r="Z44" s="3">
        <f t="shared" si="3"/>
        <v>2562813.6423172806</v>
      </c>
      <c r="AA44" s="3">
        <f t="shared" ref="AA44:BP44" si="4">SUM(AA6:AA43)</f>
        <v>2860651.2399512739</v>
      </c>
      <c r="AB44" s="3">
        <f t="shared" si="4"/>
        <v>1700563.9685836521</v>
      </c>
      <c r="AC44" s="3">
        <f t="shared" si="4"/>
        <v>2381961.1970829475</v>
      </c>
      <c r="AD44" s="3">
        <f t="shared" si="4"/>
        <v>1725646.7309691168</v>
      </c>
      <c r="AE44" s="3">
        <f t="shared" si="4"/>
        <v>2305123.7391125299</v>
      </c>
      <c r="AF44" s="3">
        <f t="shared" si="4"/>
        <v>1696234.3876093228</v>
      </c>
      <c r="AG44" s="3">
        <f t="shared" si="4"/>
        <v>2109665.5558952596</v>
      </c>
      <c r="AH44" s="3">
        <f t="shared" si="4"/>
        <v>1170352.2243034681</v>
      </c>
      <c r="AI44" s="3">
        <f t="shared" si="4"/>
        <v>54196.83489904931</v>
      </c>
      <c r="AJ44" s="3">
        <f t="shared" si="4"/>
        <v>0</v>
      </c>
      <c r="AK44" s="3">
        <f t="shared" si="4"/>
        <v>56003.396062350956</v>
      </c>
      <c r="AL44" s="3">
        <f t="shared" si="4"/>
        <v>0</v>
      </c>
      <c r="AM44" s="3">
        <f t="shared" si="4"/>
        <v>56003.396062350956</v>
      </c>
      <c r="AN44" s="3">
        <f t="shared" si="4"/>
        <v>0</v>
      </c>
      <c r="AO44" s="3">
        <f t="shared" si="4"/>
        <v>50583.712572446027</v>
      </c>
      <c r="AP44" s="3">
        <f t="shared" si="4"/>
        <v>0</v>
      </c>
      <c r="AQ44" s="3">
        <f t="shared" si="4"/>
        <v>56003.396062350956</v>
      </c>
      <c r="AR44" s="3">
        <f t="shared" si="4"/>
        <v>0</v>
      </c>
      <c r="AS44" s="3">
        <f t="shared" si="4"/>
        <v>54196.83489904931</v>
      </c>
      <c r="AT44" s="3">
        <f t="shared" si="4"/>
        <v>0</v>
      </c>
      <c r="AU44" s="3">
        <f t="shared" si="4"/>
        <v>56003.396062350956</v>
      </c>
      <c r="AV44" s="3">
        <f t="shared" si="4"/>
        <v>0</v>
      </c>
      <c r="AW44" s="3">
        <f t="shared" si="4"/>
        <v>54196.83489904931</v>
      </c>
      <c r="AX44" s="3">
        <f t="shared" si="4"/>
        <v>0</v>
      </c>
      <c r="AY44" s="3">
        <f t="shared" si="4"/>
        <v>56003.396062350956</v>
      </c>
      <c r="AZ44" s="3">
        <f t="shared" si="4"/>
        <v>0</v>
      </c>
      <c r="BA44" s="3">
        <f t="shared" si="4"/>
        <v>56003.396062350956</v>
      </c>
      <c r="BB44" s="3">
        <f t="shared" si="4"/>
        <v>0</v>
      </c>
      <c r="BC44" s="3">
        <f t="shared" si="4"/>
        <v>54196.83489904931</v>
      </c>
      <c r="BD44" s="3">
        <f t="shared" si="4"/>
        <v>0</v>
      </c>
      <c r="BE44" s="3">
        <f t="shared" si="4"/>
        <v>56003.396062350956</v>
      </c>
      <c r="BF44" s="3">
        <f t="shared" si="4"/>
        <v>0</v>
      </c>
      <c r="BG44" s="3">
        <f t="shared" si="4"/>
        <v>54196.83489904931</v>
      </c>
      <c r="BH44" s="3">
        <f t="shared" si="4"/>
        <v>0</v>
      </c>
      <c r="BI44" s="3">
        <f t="shared" si="4"/>
        <v>56003.396062350956</v>
      </c>
      <c r="BJ44" s="3">
        <f t="shared" si="4"/>
        <v>0</v>
      </c>
      <c r="BK44" s="3">
        <f t="shared" si="4"/>
        <v>56003.396062350956</v>
      </c>
      <c r="BL44" s="3">
        <f t="shared" si="4"/>
        <v>0</v>
      </c>
      <c r="BM44" s="3">
        <f t="shared" si="4"/>
        <v>50583.712572446027</v>
      </c>
      <c r="BN44" s="3">
        <f t="shared" si="4"/>
        <v>0</v>
      </c>
      <c r="BO44" s="3">
        <f t="shared" si="4"/>
        <v>0</v>
      </c>
      <c r="BP44" s="3">
        <f t="shared" si="4"/>
        <v>0</v>
      </c>
    </row>
    <row r="45" spans="1:68" ht="30" customHeight="1" x14ac:dyDescent="0.25">
      <c r="B45" s="94"/>
      <c r="C45" s="85">
        <f t="shared" ref="C45" si="5">+C44+D44</f>
        <v>0</v>
      </c>
      <c r="D45" s="86"/>
      <c r="E45" s="85">
        <f t="shared" ref="E45" si="6">+E44+F44</f>
        <v>0</v>
      </c>
      <c r="F45" s="86"/>
      <c r="G45" s="85">
        <f t="shared" ref="G45" si="7">+G44+H44</f>
        <v>0</v>
      </c>
      <c r="H45" s="86"/>
      <c r="I45" s="85">
        <f t="shared" ref="I45" si="8">+I44+J44</f>
        <v>0</v>
      </c>
      <c r="J45" s="86"/>
      <c r="K45" s="85">
        <f t="shared" ref="K45" si="9">+K44+L44</f>
        <v>0</v>
      </c>
      <c r="L45" s="86"/>
      <c r="M45" s="85">
        <f t="shared" ref="M45" si="10">+M44+N44</f>
        <v>0</v>
      </c>
      <c r="N45" s="86"/>
      <c r="O45" s="85">
        <f t="shared" ref="O45" si="11">+O44+P44</f>
        <v>0</v>
      </c>
      <c r="P45" s="86"/>
      <c r="Q45" s="85">
        <f t="shared" ref="Q45" si="12">+Q44+R44</f>
        <v>7133831.4302755455</v>
      </c>
      <c r="R45" s="86"/>
      <c r="S45" s="85">
        <f t="shared" ref="S45" si="13">+S44+T44</f>
        <v>18154911.008060902</v>
      </c>
      <c r="T45" s="86"/>
      <c r="U45" s="85">
        <f t="shared" ref="U45" si="14">+U44+V44</f>
        <v>10617346.915062342</v>
      </c>
      <c r="V45" s="86"/>
      <c r="W45" s="85">
        <f t="shared" ref="W45" si="15">+W44+X44</f>
        <v>12005947.004763119</v>
      </c>
      <c r="X45" s="86"/>
      <c r="Y45" s="85">
        <f t="shared" ref="Y45" si="16">+Y44+Z44</f>
        <v>7363173.8109901287</v>
      </c>
      <c r="Z45" s="86"/>
      <c r="AA45" s="85">
        <f t="shared" ref="AA45" si="17">+AA44+AB44</f>
        <v>4561215.2085349262</v>
      </c>
      <c r="AB45" s="86"/>
      <c r="AC45" s="85">
        <f t="shared" ref="AC45" si="18">+AC44+AD44</f>
        <v>4107607.928052064</v>
      </c>
      <c r="AD45" s="86"/>
      <c r="AE45" s="85">
        <f t="shared" ref="AE45" si="19">+AE44+AF44</f>
        <v>4001358.1267218525</v>
      </c>
      <c r="AF45" s="86"/>
      <c r="AG45" s="85">
        <f>+AG44+AH44</f>
        <v>3280017.7801987277</v>
      </c>
      <c r="AH45" s="86"/>
      <c r="AI45" s="85">
        <f t="shared" ref="AI45" si="20">+AI44+AJ44</f>
        <v>54196.83489904931</v>
      </c>
      <c r="AJ45" s="86"/>
      <c r="AK45" s="85">
        <f t="shared" ref="AK45" si="21">+AK44+AL44</f>
        <v>56003.396062350956</v>
      </c>
      <c r="AL45" s="86"/>
      <c r="AM45" s="85">
        <f t="shared" ref="AM45" si="22">+AM44+AN44</f>
        <v>56003.396062350956</v>
      </c>
      <c r="AN45" s="86"/>
      <c r="AO45" s="85">
        <f t="shared" ref="AO45" si="23">+AO44+AP44</f>
        <v>50583.712572446027</v>
      </c>
      <c r="AP45" s="86"/>
      <c r="AQ45" s="85">
        <f t="shared" ref="AQ45" si="24">+AQ44+AR44</f>
        <v>56003.396062350956</v>
      </c>
      <c r="AR45" s="86"/>
      <c r="AS45" s="85">
        <f t="shared" ref="AS45" si="25">+AS44+AT44</f>
        <v>54196.83489904931</v>
      </c>
      <c r="AT45" s="86"/>
      <c r="AU45" s="85">
        <f t="shared" ref="AU45" si="26">+AU44+AV44</f>
        <v>56003.396062350956</v>
      </c>
      <c r="AV45" s="86"/>
      <c r="AW45" s="85">
        <f t="shared" ref="AW45" si="27">+AW44+AX44</f>
        <v>54196.83489904931</v>
      </c>
      <c r="AX45" s="86"/>
      <c r="AY45" s="85">
        <f t="shared" ref="AY45" si="28">+AY44+AZ44</f>
        <v>56003.396062350956</v>
      </c>
      <c r="AZ45" s="86"/>
      <c r="BA45" s="85">
        <f t="shared" ref="BA45" si="29">+BA44+BB44</f>
        <v>56003.396062350956</v>
      </c>
      <c r="BB45" s="86"/>
      <c r="BC45" s="85">
        <f t="shared" ref="BC45" si="30">+BC44+BD44</f>
        <v>54196.83489904931</v>
      </c>
      <c r="BD45" s="86"/>
      <c r="BE45" s="85">
        <f t="shared" ref="BE45" si="31">+BE44+BF44</f>
        <v>56003.396062350956</v>
      </c>
      <c r="BF45" s="86"/>
      <c r="BG45" s="85">
        <f t="shared" ref="BG45" si="32">+BG44+BH44</f>
        <v>54196.83489904931</v>
      </c>
      <c r="BH45" s="86"/>
      <c r="BI45" s="85">
        <f t="shared" ref="BI45" si="33">+BI44+BJ44</f>
        <v>56003.396062350956</v>
      </c>
      <c r="BJ45" s="86"/>
      <c r="BK45" s="85">
        <f t="shared" ref="BK45" si="34">+BK44+BL44</f>
        <v>56003.396062350956</v>
      </c>
      <c r="BL45" s="86"/>
      <c r="BM45" s="85">
        <f t="shared" ref="BM45" si="35">+BM44+BN44</f>
        <v>50583.712572446027</v>
      </c>
      <c r="BN45" s="86"/>
      <c r="BO45" s="85">
        <f t="shared" ref="BO45" si="36">+BO44+BP44</f>
        <v>0</v>
      </c>
      <c r="BP45" s="86"/>
    </row>
    <row r="46" spans="1:68" ht="30" customHeight="1" x14ac:dyDescent="0.25">
      <c r="A46" s="17"/>
      <c r="B46" s="20" t="s">
        <v>41</v>
      </c>
      <c r="C46" s="85">
        <f>+C45</f>
        <v>0</v>
      </c>
      <c r="D46" s="86"/>
      <c r="E46" s="85">
        <f t="shared" ref="E46" si="37">+E45+C46</f>
        <v>0</v>
      </c>
      <c r="F46" s="86"/>
      <c r="G46" s="85">
        <f t="shared" ref="G46" si="38">+G45+E46</f>
        <v>0</v>
      </c>
      <c r="H46" s="86"/>
      <c r="I46" s="85">
        <f t="shared" ref="I46" si="39">+I45+G46</f>
        <v>0</v>
      </c>
      <c r="J46" s="86"/>
      <c r="K46" s="85">
        <f t="shared" ref="K46" si="40">+K45+I46</f>
        <v>0</v>
      </c>
      <c r="L46" s="86"/>
      <c r="M46" s="85">
        <f t="shared" ref="M46" si="41">+M45+K46</f>
        <v>0</v>
      </c>
      <c r="N46" s="86"/>
      <c r="O46" s="85">
        <f t="shared" ref="O46" si="42">+O45+M46</f>
        <v>0</v>
      </c>
      <c r="P46" s="86"/>
      <c r="Q46" s="85">
        <f t="shared" ref="Q46" si="43">+Q45+O46</f>
        <v>7133831.4302755455</v>
      </c>
      <c r="R46" s="86"/>
      <c r="S46" s="85">
        <f t="shared" ref="S46" si="44">+S45+Q46</f>
        <v>25288742.438336447</v>
      </c>
      <c r="T46" s="86"/>
      <c r="U46" s="85">
        <f t="shared" ref="U46" si="45">+U45+S46</f>
        <v>35906089.353398785</v>
      </c>
      <c r="V46" s="86"/>
      <c r="W46" s="85">
        <f t="shared" ref="W46" si="46">+W45+U46</f>
        <v>47912036.358161904</v>
      </c>
      <c r="X46" s="86"/>
      <c r="Y46" s="85">
        <f t="shared" ref="Y46" si="47">+Y45+W46</f>
        <v>55275210.169152036</v>
      </c>
      <c r="Z46" s="86"/>
      <c r="AA46" s="85">
        <f t="shared" ref="AA46" si="48">+AA45+Y46</f>
        <v>59836425.377686962</v>
      </c>
      <c r="AB46" s="86"/>
      <c r="AC46" s="85">
        <f t="shared" ref="AC46" si="49">+AC45+AA46</f>
        <v>63944033.30573903</v>
      </c>
      <c r="AD46" s="86"/>
      <c r="AE46" s="85">
        <f t="shared" ref="AE46" si="50">+AE45+AC46</f>
        <v>67945391.432460889</v>
      </c>
      <c r="AF46" s="86"/>
      <c r="AG46" s="85">
        <f t="shared" ref="AG46" si="51">+AG45+AE46</f>
        <v>71225409.212659612</v>
      </c>
      <c r="AH46" s="86"/>
      <c r="AI46" s="85">
        <f t="shared" ref="AI46" si="52">+AI45+AG46</f>
        <v>71279606.047558665</v>
      </c>
      <c r="AJ46" s="86"/>
      <c r="AK46" s="85">
        <f t="shared" ref="AK46" si="53">+AK45+AI46</f>
        <v>71335609.44362101</v>
      </c>
      <c r="AL46" s="86"/>
      <c r="AM46" s="85">
        <f t="shared" ref="AM46" si="54">+AM45+AK46</f>
        <v>71391612.839683354</v>
      </c>
      <c r="AN46" s="86"/>
      <c r="AO46" s="85">
        <f t="shared" ref="AO46" si="55">+AO45+AM46</f>
        <v>71442196.552255794</v>
      </c>
      <c r="AP46" s="86"/>
      <c r="AQ46" s="85">
        <f t="shared" ref="AQ46" si="56">+AQ45+AO46</f>
        <v>71498199.948318139</v>
      </c>
      <c r="AR46" s="86"/>
      <c r="AS46" s="85">
        <f t="shared" ref="AS46" si="57">+AS45+AQ46</f>
        <v>71552396.783217192</v>
      </c>
      <c r="AT46" s="86"/>
      <c r="AU46" s="85">
        <f t="shared" ref="AU46" si="58">+AU45+AS46</f>
        <v>71608400.179279536</v>
      </c>
      <c r="AV46" s="86"/>
      <c r="AW46" s="85">
        <f t="shared" ref="AW46" si="59">+AW45+AU46</f>
        <v>71662597.014178589</v>
      </c>
      <c r="AX46" s="86"/>
      <c r="AY46" s="85">
        <f t="shared" ref="AY46" si="60">+AY45+AW46</f>
        <v>71718600.410240933</v>
      </c>
      <c r="AZ46" s="86"/>
      <c r="BA46" s="85">
        <f t="shared" ref="BA46" si="61">+BA45+AY46</f>
        <v>71774603.806303278</v>
      </c>
      <c r="BB46" s="86"/>
      <c r="BC46" s="85">
        <f t="shared" ref="BC46" si="62">+BC45+BA46</f>
        <v>71828800.641202331</v>
      </c>
      <c r="BD46" s="86"/>
      <c r="BE46" s="85">
        <f t="shared" ref="BE46" si="63">+BE45+BC46</f>
        <v>71884804.037264675</v>
      </c>
      <c r="BF46" s="86"/>
      <c r="BG46" s="85">
        <f t="shared" ref="BG46" si="64">+BG45+BE46</f>
        <v>71939000.872163728</v>
      </c>
      <c r="BH46" s="86"/>
      <c r="BI46" s="85">
        <f t="shared" ref="BI46" si="65">+BI45+BG46</f>
        <v>71995004.268226072</v>
      </c>
      <c r="BJ46" s="86"/>
      <c r="BK46" s="85">
        <f t="shared" ref="BK46" si="66">+BK45+BI46</f>
        <v>72051007.664288417</v>
      </c>
      <c r="BL46" s="86"/>
      <c r="BM46" s="85">
        <f t="shared" ref="BM46" si="67">+BM45+BK46</f>
        <v>72101591.376860857</v>
      </c>
      <c r="BN46" s="86"/>
      <c r="BO46" s="85">
        <f t="shared" ref="BO46" si="68">+BO45+BM46</f>
        <v>72101591.376860857</v>
      </c>
      <c r="BP46" s="86"/>
    </row>
    <row r="48" spans="1:68" x14ac:dyDescent="0.25">
      <c r="B48" s="4" t="s">
        <v>4</v>
      </c>
    </row>
    <row r="49" spans="1:36" x14ac:dyDescent="0.25">
      <c r="B49" s="5" t="s">
        <v>76</v>
      </c>
    </row>
    <row r="51" spans="1:36" x14ac:dyDescent="0.25">
      <c r="A51" s="16"/>
    </row>
    <row r="52" spans="1:36" x14ac:dyDescent="0.25">
      <c r="B52" s="4" t="s">
        <v>61</v>
      </c>
      <c r="G52" s="47"/>
      <c r="H52" s="48">
        <f>+'BASE PLANIFICACIÓN'!AH70</f>
        <v>0</v>
      </c>
      <c r="I52" s="47"/>
      <c r="J52" s="48">
        <f>+'BASE PLANIFICACIÓN'!AK70</f>
        <v>0</v>
      </c>
      <c r="K52" s="47"/>
      <c r="L52" s="48">
        <f>+'BASE PLANIFICACIÓN'!AN70</f>
        <v>0</v>
      </c>
      <c r="M52" s="47"/>
      <c r="N52" s="48">
        <f>+'BASE PLANIFICACIÓN'!AQ70</f>
        <v>0</v>
      </c>
      <c r="O52" s="47"/>
      <c r="P52" s="48">
        <f>+'BASE PLANIFICACIÓN'!AT70</f>
        <v>0</v>
      </c>
      <c r="Q52" s="47"/>
      <c r="R52" s="48">
        <f>+'BASE PLANIFICACIÓN'!AW70</f>
        <v>0</v>
      </c>
      <c r="S52" s="47"/>
      <c r="T52" s="48">
        <f>+'BASE PLANIFICACIÓN'!AZ70</f>
        <v>5604940.5261544334</v>
      </c>
      <c r="U52" s="47"/>
      <c r="V52" s="48">
        <f>+'BASE PLANIFICACIÓN'!BC70</f>
        <v>4701083.3025197247</v>
      </c>
      <c r="W52" s="47"/>
      <c r="X52" s="48">
        <f>+'BASE PLANIFICACIÓN'!BF70</f>
        <v>4271414.7099128589</v>
      </c>
      <c r="Y52" s="47"/>
      <c r="Z52" s="48">
        <f>+'BASE PLANIFICACIÓN'!BI70</f>
        <v>1754358.6693228683</v>
      </c>
      <c r="AA52" s="47"/>
      <c r="AB52" s="48">
        <f>+'BASE PLANIFICACIÓN'!BL70</f>
        <v>739370.87601159548</v>
      </c>
      <c r="AC52" s="47"/>
      <c r="AD52" s="48">
        <f>+'BASE PLANIFICACIÓN'!BO70</f>
        <v>324660.18756993534</v>
      </c>
      <c r="AE52" s="47"/>
      <c r="AF52" s="47"/>
      <c r="AG52" s="47"/>
      <c r="AH52" s="47"/>
      <c r="AI52" s="47"/>
      <c r="AJ52" s="47"/>
    </row>
  </sheetData>
  <mergeCells count="101">
    <mergeCell ref="AS46:AT46"/>
    <mergeCell ref="AU46:AV46"/>
    <mergeCell ref="AW46:AX46"/>
    <mergeCell ref="BI46:BJ46"/>
    <mergeCell ref="BG45:BH45"/>
    <mergeCell ref="BI45:BJ45"/>
    <mergeCell ref="AY46:AZ46"/>
    <mergeCell ref="BA46:BB46"/>
    <mergeCell ref="BC46:BD46"/>
    <mergeCell ref="BE46:BF46"/>
    <mergeCell ref="BG46:BH46"/>
    <mergeCell ref="AW45:AX45"/>
    <mergeCell ref="AY45:AZ45"/>
    <mergeCell ref="BA45:BB45"/>
    <mergeCell ref="BC45:BD45"/>
    <mergeCell ref="BE45:BF45"/>
    <mergeCell ref="AS4:AT4"/>
    <mergeCell ref="AU4:AV4"/>
    <mergeCell ref="AW4:AX4"/>
    <mergeCell ref="AY4:AZ4"/>
    <mergeCell ref="BA4:BB4"/>
    <mergeCell ref="AM45:AN45"/>
    <mergeCell ref="AO45:AP45"/>
    <mergeCell ref="AQ45:AR45"/>
    <mergeCell ref="AS45:AT45"/>
    <mergeCell ref="AU45:AV45"/>
    <mergeCell ref="BK45:BL45"/>
    <mergeCell ref="BK46:BL46"/>
    <mergeCell ref="BM46:BN46"/>
    <mergeCell ref="BO46:BP46"/>
    <mergeCell ref="BM45:BN45"/>
    <mergeCell ref="BO45:BP45"/>
    <mergeCell ref="AO4:AP4"/>
    <mergeCell ref="AQ4:AR4"/>
    <mergeCell ref="AC46:AD46"/>
    <mergeCell ref="AG46:AH46"/>
    <mergeCell ref="AI4:AJ4"/>
    <mergeCell ref="AK4:AL4"/>
    <mergeCell ref="AO46:AP46"/>
    <mergeCell ref="AQ46:AR46"/>
    <mergeCell ref="AI46:AJ46"/>
    <mergeCell ref="AK46:AL46"/>
    <mergeCell ref="AM46:AN46"/>
    <mergeCell ref="BM4:BN4"/>
    <mergeCell ref="BO4:BP4"/>
    <mergeCell ref="BC4:BD4"/>
    <mergeCell ref="BE4:BF4"/>
    <mergeCell ref="BG4:BH4"/>
    <mergeCell ref="BI4:BJ4"/>
    <mergeCell ref="BK4:BL4"/>
    <mergeCell ref="S46:T46"/>
    <mergeCell ref="U46:V46"/>
    <mergeCell ref="W46:X46"/>
    <mergeCell ref="Y46:Z46"/>
    <mergeCell ref="AC45:AD45"/>
    <mergeCell ref="AG45:AH45"/>
    <mergeCell ref="S45:T45"/>
    <mergeCell ref="U45:V45"/>
    <mergeCell ref="W45:X45"/>
    <mergeCell ref="Y45:Z45"/>
    <mergeCell ref="AA46:AB46"/>
    <mergeCell ref="AE46:AF46"/>
    <mergeCell ref="AA45:AB45"/>
    <mergeCell ref="K45:L45"/>
    <mergeCell ref="K46:L46"/>
    <mergeCell ref="M45:N45"/>
    <mergeCell ref="O45:P45"/>
    <mergeCell ref="Q45:R45"/>
    <mergeCell ref="M46:N46"/>
    <mergeCell ref="O46:P46"/>
    <mergeCell ref="Q46:R46"/>
    <mergeCell ref="AM4:AN4"/>
    <mergeCell ref="K4:L4"/>
    <mergeCell ref="M4:N4"/>
    <mergeCell ref="O4:P4"/>
    <mergeCell ref="Q4:R4"/>
    <mergeCell ref="S4:T4"/>
    <mergeCell ref="AC4:AD4"/>
    <mergeCell ref="AG4:AH4"/>
    <mergeCell ref="U4:V4"/>
    <mergeCell ref="W4:X4"/>
    <mergeCell ref="Y4:Z4"/>
    <mergeCell ref="AA4:AB4"/>
    <mergeCell ref="AE4:AF4"/>
    <mergeCell ref="AE45:AF45"/>
    <mergeCell ref="AI45:AJ45"/>
    <mergeCell ref="AK45:AL45"/>
    <mergeCell ref="G4:H4"/>
    <mergeCell ref="I4:J4"/>
    <mergeCell ref="E45:F45"/>
    <mergeCell ref="E46:F46"/>
    <mergeCell ref="G45:H45"/>
    <mergeCell ref="G46:H46"/>
    <mergeCell ref="I45:J45"/>
    <mergeCell ref="A1:B5"/>
    <mergeCell ref="B44:B45"/>
    <mergeCell ref="C4:D4"/>
    <mergeCell ref="C45:D45"/>
    <mergeCell ref="C46:D46"/>
    <mergeCell ref="E4:F4"/>
    <mergeCell ref="I46:J46"/>
  </mergeCells>
  <conditionalFormatting sqref="W6:BP43 C6:D43">
    <cfRule type="cellIs" dxfId="15" priority="51" operator="greaterThan">
      <formula>0</formula>
    </cfRule>
  </conditionalFormatting>
  <conditionalFormatting sqref="E6:F43">
    <cfRule type="cellIs" dxfId="14" priority="14" operator="greaterThan">
      <formula>0</formula>
    </cfRule>
  </conditionalFormatting>
  <conditionalFormatting sqref="G6:H43">
    <cfRule type="cellIs" dxfId="13" priority="13" operator="greaterThan">
      <formula>0</formula>
    </cfRule>
  </conditionalFormatting>
  <conditionalFormatting sqref="I6:J43">
    <cfRule type="cellIs" dxfId="12" priority="12" operator="greaterThan">
      <formula>0</formula>
    </cfRule>
  </conditionalFormatting>
  <conditionalFormatting sqref="S6:T43">
    <cfRule type="cellIs" dxfId="11" priority="3" operator="greaterThan">
      <formula>0</formula>
    </cfRule>
  </conditionalFormatting>
  <conditionalFormatting sqref="U6:V43">
    <cfRule type="cellIs" dxfId="10" priority="2" operator="greaterThan">
      <formula>0</formula>
    </cfRule>
  </conditionalFormatting>
  <conditionalFormatting sqref="K6:L43">
    <cfRule type="cellIs" dxfId="9" priority="7" operator="greaterThan">
      <formula>0</formula>
    </cfRule>
  </conditionalFormatting>
  <conditionalFormatting sqref="M6:N43">
    <cfRule type="cellIs" dxfId="8" priority="6" operator="greaterThan">
      <formula>0</formula>
    </cfRule>
  </conditionalFormatting>
  <conditionalFormatting sqref="O6:P43">
    <cfRule type="cellIs" dxfId="7" priority="5" operator="greaterThan">
      <formula>0</formula>
    </cfRule>
  </conditionalFormatting>
  <conditionalFormatting sqref="Q6:R43">
    <cfRule type="cellIs" dxfId="6" priority="4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7" fitToWidth="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Q40"/>
  <sheetViews>
    <sheetView showGridLines="0" topLeftCell="C1" zoomScale="70" zoomScaleNormal="70" workbookViewId="0">
      <selection activeCell="O22" sqref="O22"/>
    </sheetView>
  </sheetViews>
  <sheetFormatPr baseColWidth="10" defaultColWidth="11.42578125" defaultRowHeight="15" x14ac:dyDescent="0.25"/>
  <cols>
    <col min="1" max="1" width="6.140625" style="23" customWidth="1"/>
    <col min="2" max="2" width="38.85546875" style="23" customWidth="1"/>
    <col min="3" max="3" width="13.85546875" style="23" customWidth="1"/>
    <col min="4" max="4" width="12" style="23" customWidth="1"/>
    <col min="5" max="5" width="8.140625" customWidth="1"/>
    <col min="6" max="6" width="7.42578125" customWidth="1"/>
    <col min="7" max="7" width="7.85546875" customWidth="1"/>
    <col min="8" max="8" width="7.42578125" customWidth="1"/>
    <col min="9" max="9" width="8.28515625" customWidth="1"/>
    <col min="10" max="10" width="7.28515625" customWidth="1"/>
    <col min="11" max="11" width="6.42578125" bestFit="1" customWidth="1"/>
    <col min="12" max="12" width="8.140625" bestFit="1" customWidth="1"/>
    <col min="13" max="13" width="7.85546875" bestFit="1" customWidth="1"/>
    <col min="14" max="14" width="7.42578125" bestFit="1" customWidth="1"/>
    <col min="15" max="15" width="7.85546875" bestFit="1" customWidth="1"/>
    <col min="16" max="16" width="7.28515625" bestFit="1" customWidth="1"/>
    <col min="17" max="17" width="8.5703125" bestFit="1" customWidth="1"/>
    <col min="18" max="18" width="7.85546875" bestFit="1" customWidth="1"/>
    <col min="19" max="19" width="8.28515625" bestFit="1" customWidth="1"/>
    <col min="20" max="20" width="7.85546875" bestFit="1" customWidth="1"/>
    <col min="21" max="21" width="8.7109375" bestFit="1" customWidth="1"/>
    <col min="22" max="22" width="7.7109375" bestFit="1" customWidth="1"/>
    <col min="23" max="23" width="6.85546875" bestFit="1" customWidth="1"/>
    <col min="24" max="24" width="8.5703125" bestFit="1" customWidth="1"/>
    <col min="25" max="25" width="8.28515625" bestFit="1" customWidth="1"/>
    <col min="26" max="26" width="7.85546875" bestFit="1" customWidth="1"/>
    <col min="27" max="27" width="8.28515625" bestFit="1" customWidth="1"/>
    <col min="28" max="28" width="7.7109375" bestFit="1" customWidth="1"/>
    <col min="29" max="29" width="8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8.28515625" bestFit="1" customWidth="1"/>
    <col min="34" max="34" width="7.28515625" bestFit="1" customWidth="1"/>
    <col min="35" max="35" width="6.42578125" bestFit="1" customWidth="1"/>
    <col min="36" max="36" width="8.140625" bestFit="1" customWidth="1"/>
    <col min="37" max="37" width="7.85546875" bestFit="1" customWidth="1"/>
    <col min="38" max="38" width="7.42578125" bestFit="1" customWidth="1"/>
    <col min="39" max="39" width="7.85546875" bestFit="1" customWidth="1"/>
    <col min="40" max="40" width="7.28515625" bestFit="1" customWidth="1"/>
    <col min="41" max="41" width="8.5703125" bestFit="1" customWidth="1"/>
    <col min="42" max="42" width="7.85546875" bestFit="1" customWidth="1"/>
    <col min="43" max="43" width="8.28515625" bestFit="1" customWidth="1"/>
    <col min="44" max="16384" width="11.42578125" style="1"/>
  </cols>
  <sheetData>
    <row r="1" spans="1:43" ht="15.75" thickBot="1" x14ac:dyDescent="0.3">
      <c r="E1" s="28">
        <v>43466</v>
      </c>
      <c r="F1" s="28">
        <v>43497</v>
      </c>
      <c r="G1" s="28">
        <v>43525</v>
      </c>
      <c r="H1" s="28">
        <v>43556</v>
      </c>
      <c r="I1" s="28">
        <v>43586</v>
      </c>
      <c r="J1" s="28">
        <v>43617</v>
      </c>
      <c r="K1" s="28">
        <v>43647</v>
      </c>
      <c r="L1" s="28">
        <v>43678</v>
      </c>
      <c r="M1" s="28">
        <v>43709</v>
      </c>
      <c r="N1" s="28">
        <v>43739</v>
      </c>
      <c r="O1" s="28">
        <v>43770</v>
      </c>
      <c r="P1" s="28">
        <v>43800</v>
      </c>
      <c r="Q1" s="28">
        <v>43831</v>
      </c>
      <c r="R1" s="28">
        <v>43862</v>
      </c>
      <c r="S1" s="28">
        <v>43891</v>
      </c>
      <c r="T1" s="28">
        <v>43922</v>
      </c>
      <c r="U1" s="28">
        <v>43952</v>
      </c>
      <c r="V1" s="28">
        <v>43983</v>
      </c>
      <c r="W1" s="28">
        <v>44013</v>
      </c>
      <c r="X1" s="28">
        <v>44044</v>
      </c>
      <c r="Y1" s="28">
        <v>44075</v>
      </c>
      <c r="Z1" s="28">
        <v>44105</v>
      </c>
      <c r="AA1" s="28">
        <v>44136</v>
      </c>
      <c r="AB1" s="28">
        <v>44166</v>
      </c>
      <c r="AC1" s="28">
        <v>44197</v>
      </c>
      <c r="AD1" s="28">
        <v>44228</v>
      </c>
      <c r="AE1" s="28">
        <v>44256</v>
      </c>
      <c r="AF1" s="28">
        <v>44287</v>
      </c>
      <c r="AG1" s="28">
        <v>44317</v>
      </c>
      <c r="AH1" s="28">
        <v>44348</v>
      </c>
      <c r="AI1" s="28">
        <v>44378</v>
      </c>
      <c r="AJ1" s="28">
        <v>44409</v>
      </c>
      <c r="AK1" s="28">
        <v>44440</v>
      </c>
      <c r="AL1" s="28">
        <v>44470</v>
      </c>
      <c r="AM1" s="28">
        <v>44501</v>
      </c>
      <c r="AN1" s="28">
        <v>44531</v>
      </c>
      <c r="AO1" s="28">
        <v>44562</v>
      </c>
      <c r="AP1" s="28">
        <v>44593</v>
      </c>
      <c r="AQ1" s="28">
        <v>44621</v>
      </c>
    </row>
    <row r="2" spans="1:43" ht="15.75" thickBot="1" x14ac:dyDescent="0.3">
      <c r="A2" s="36" t="s">
        <v>39</v>
      </c>
      <c r="B2" s="37" t="s">
        <v>47</v>
      </c>
      <c r="C2" s="36" t="s">
        <v>37</v>
      </c>
      <c r="D2" s="38" t="s">
        <v>38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/>
    </row>
    <row r="3" spans="1:43" hidden="1" x14ac:dyDescent="0.25">
      <c r="A3" s="32">
        <v>0</v>
      </c>
      <c r="B3" s="32" t="s">
        <v>7</v>
      </c>
      <c r="C3" s="33">
        <f>+'BASE PLANIFICACIÓN'!E3</f>
        <v>0</v>
      </c>
      <c r="D3" s="34">
        <f>+'BASE PLANIFICACIÓN'!F3</f>
        <v>0</v>
      </c>
      <c r="E3" s="35">
        <f t="shared" ref="E3:AQ3" si="0">IF($C3&gt;F$1,0,IF($C3&lt;E$1,IF($D3&lt;E$1,0,IF($D3&gt;F$1,(($D3-E$1)-($D3-F$1))/($D3-$C3),($D3-E$1)/($D3-$C3))),IF($D3&gt;F$1,((($D3-$C3)-($D3-F$1))/($D3-$C3)),1)))</f>
        <v>0</v>
      </c>
      <c r="F3" s="35">
        <f t="shared" si="0"/>
        <v>0</v>
      </c>
      <c r="G3" s="35">
        <f t="shared" si="0"/>
        <v>0</v>
      </c>
      <c r="H3" s="35">
        <f t="shared" si="0"/>
        <v>0</v>
      </c>
      <c r="I3" s="35">
        <f t="shared" si="0"/>
        <v>0</v>
      </c>
      <c r="J3" s="35">
        <f t="shared" si="0"/>
        <v>0</v>
      </c>
      <c r="K3" s="35">
        <f t="shared" si="0"/>
        <v>0</v>
      </c>
      <c r="L3" s="35">
        <f t="shared" si="0"/>
        <v>0</v>
      </c>
      <c r="M3" s="35">
        <f t="shared" si="0"/>
        <v>0</v>
      </c>
      <c r="N3" s="35">
        <f t="shared" si="0"/>
        <v>0</v>
      </c>
      <c r="O3" s="35">
        <f t="shared" si="0"/>
        <v>0</v>
      </c>
      <c r="P3" s="35">
        <f t="shared" si="0"/>
        <v>0</v>
      </c>
      <c r="Q3" s="35">
        <f t="shared" si="0"/>
        <v>0</v>
      </c>
      <c r="R3" s="35">
        <f t="shared" si="0"/>
        <v>0</v>
      </c>
      <c r="S3" s="35">
        <f t="shared" si="0"/>
        <v>0</v>
      </c>
      <c r="T3" s="35">
        <f t="shared" si="0"/>
        <v>0</v>
      </c>
      <c r="U3" s="35">
        <f t="shared" si="0"/>
        <v>0</v>
      </c>
      <c r="V3" s="35">
        <f t="shared" si="0"/>
        <v>0</v>
      </c>
      <c r="W3" s="35">
        <f t="shared" si="0"/>
        <v>0</v>
      </c>
      <c r="X3" s="35">
        <f t="shared" si="0"/>
        <v>0</v>
      </c>
      <c r="Y3" s="35">
        <f t="shared" si="0"/>
        <v>0</v>
      </c>
      <c r="Z3" s="35">
        <f t="shared" si="0"/>
        <v>0</v>
      </c>
      <c r="AA3" s="35">
        <f t="shared" si="0"/>
        <v>0</v>
      </c>
      <c r="AB3" s="35">
        <f t="shared" si="0"/>
        <v>0</v>
      </c>
      <c r="AC3" s="35">
        <f t="shared" si="0"/>
        <v>0</v>
      </c>
      <c r="AD3" s="35">
        <f t="shared" si="0"/>
        <v>0</v>
      </c>
      <c r="AE3" s="35">
        <f t="shared" si="0"/>
        <v>0</v>
      </c>
      <c r="AF3" s="35">
        <f t="shared" si="0"/>
        <v>0</v>
      </c>
      <c r="AG3" s="35">
        <f t="shared" si="0"/>
        <v>0</v>
      </c>
      <c r="AH3" s="35">
        <f t="shared" si="0"/>
        <v>0</v>
      </c>
      <c r="AI3" s="35">
        <f t="shared" si="0"/>
        <v>0</v>
      </c>
      <c r="AJ3" s="35">
        <f t="shared" si="0"/>
        <v>0</v>
      </c>
      <c r="AK3" s="35">
        <f t="shared" si="0"/>
        <v>0</v>
      </c>
      <c r="AL3" s="35">
        <f t="shared" si="0"/>
        <v>0</v>
      </c>
      <c r="AM3" s="35">
        <f t="shared" si="0"/>
        <v>0</v>
      </c>
      <c r="AN3" s="35">
        <f t="shared" si="0"/>
        <v>0</v>
      </c>
      <c r="AO3" s="35">
        <f t="shared" si="0"/>
        <v>0</v>
      </c>
      <c r="AP3" s="35">
        <f t="shared" si="0"/>
        <v>0</v>
      </c>
      <c r="AQ3" s="35">
        <f t="shared" si="0"/>
        <v>0</v>
      </c>
    </row>
    <row r="4" spans="1:43" hidden="1" x14ac:dyDescent="0.25">
      <c r="A4" s="30">
        <v>1</v>
      </c>
      <c r="B4" s="30" t="s">
        <v>8</v>
      </c>
      <c r="C4" s="33">
        <f>+'BASE PLANIFICACIÓN'!E4</f>
        <v>0</v>
      </c>
      <c r="D4" s="34">
        <f>+'BASE PLANIFICACIÓN'!F4</f>
        <v>0</v>
      </c>
      <c r="E4" s="14">
        <f t="shared" ref="E4:AQ4" si="1">IF($C4&gt;F$1,0,IF($C4&lt;E$1,IF($D4&lt;E$1,0,IF($D4&gt;F$1,(($D4-E$1)-($D4-F$1))/($D4-$C4),($D4-E$1)/($D4-$C4))),IF($D4&gt;F$1,((($D4-$C4)-($D4-F$1))/($D4-$C4)),1)))</f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si="1"/>
        <v>0</v>
      </c>
      <c r="P4" s="14">
        <f t="shared" si="1"/>
        <v>0</v>
      </c>
      <c r="Q4" s="14">
        <f t="shared" si="1"/>
        <v>0</v>
      </c>
      <c r="R4" s="14">
        <f t="shared" si="1"/>
        <v>0</v>
      </c>
      <c r="S4" s="14">
        <f t="shared" si="1"/>
        <v>0</v>
      </c>
      <c r="T4" s="14">
        <f t="shared" si="1"/>
        <v>0</v>
      </c>
      <c r="U4" s="14">
        <f t="shared" si="1"/>
        <v>0</v>
      </c>
      <c r="V4" s="14">
        <f t="shared" si="1"/>
        <v>0</v>
      </c>
      <c r="W4" s="14">
        <f t="shared" si="1"/>
        <v>0</v>
      </c>
      <c r="X4" s="14">
        <f t="shared" si="1"/>
        <v>0</v>
      </c>
      <c r="Y4" s="14">
        <f t="shared" si="1"/>
        <v>0</v>
      </c>
      <c r="Z4" s="14">
        <f t="shared" si="1"/>
        <v>0</v>
      </c>
      <c r="AA4" s="14">
        <f t="shared" si="1"/>
        <v>0</v>
      </c>
      <c r="AB4" s="14">
        <f t="shared" si="1"/>
        <v>0</v>
      </c>
      <c r="AC4" s="14">
        <f t="shared" si="1"/>
        <v>0</v>
      </c>
      <c r="AD4" s="14">
        <f t="shared" si="1"/>
        <v>0</v>
      </c>
      <c r="AE4" s="14">
        <f t="shared" si="1"/>
        <v>0</v>
      </c>
      <c r="AF4" s="14">
        <f t="shared" si="1"/>
        <v>0</v>
      </c>
      <c r="AG4" s="14">
        <f t="shared" si="1"/>
        <v>0</v>
      </c>
      <c r="AH4" s="14">
        <f t="shared" si="1"/>
        <v>0</v>
      </c>
      <c r="AI4" s="14">
        <f t="shared" si="1"/>
        <v>0</v>
      </c>
      <c r="AJ4" s="14">
        <f t="shared" si="1"/>
        <v>0</v>
      </c>
      <c r="AK4" s="14">
        <f t="shared" si="1"/>
        <v>0</v>
      </c>
      <c r="AL4" s="14">
        <f t="shared" si="1"/>
        <v>0</v>
      </c>
      <c r="AM4" s="14">
        <f t="shared" si="1"/>
        <v>0</v>
      </c>
      <c r="AN4" s="14">
        <f t="shared" si="1"/>
        <v>0</v>
      </c>
      <c r="AO4" s="14">
        <f t="shared" si="1"/>
        <v>0</v>
      </c>
      <c r="AP4" s="14">
        <f t="shared" si="1"/>
        <v>0</v>
      </c>
      <c r="AQ4" s="14">
        <f t="shared" si="1"/>
        <v>0</v>
      </c>
    </row>
    <row r="5" spans="1:43" hidden="1" x14ac:dyDescent="0.25">
      <c r="A5" s="32">
        <v>2</v>
      </c>
      <c r="B5" s="30" t="s">
        <v>9</v>
      </c>
      <c r="C5" s="33">
        <f>+'BASE PLANIFICACIÓN'!E5</f>
        <v>43891</v>
      </c>
      <c r="D5" s="34">
        <f>+'BASE PLANIFICACIÓN'!F5</f>
        <v>43937</v>
      </c>
      <c r="E5" s="14">
        <f t="shared" ref="E5:AQ5" si="2">IF($C5&gt;F$1,0,IF($C5&lt;E$1,IF($D5&lt;E$1,0,IF($D5&gt;F$1,(($D5-E$1)-($D5-F$1))/($D5-$C5),($D5-E$1)/($D5-$C5))),IF($D5&gt;F$1,((($D5-$C5)-($D5-F$1))/($D5-$C5)),1)))</f>
        <v>0</v>
      </c>
      <c r="F5" s="14">
        <f t="shared" si="2"/>
        <v>0</v>
      </c>
      <c r="G5" s="14">
        <f t="shared" si="2"/>
        <v>0</v>
      </c>
      <c r="H5" s="14">
        <f t="shared" si="2"/>
        <v>0</v>
      </c>
      <c r="I5" s="14">
        <f t="shared" si="2"/>
        <v>0</v>
      </c>
      <c r="J5" s="14">
        <f t="shared" si="2"/>
        <v>0</v>
      </c>
      <c r="K5" s="14">
        <f t="shared" si="2"/>
        <v>0</v>
      </c>
      <c r="L5" s="14">
        <f t="shared" si="2"/>
        <v>0</v>
      </c>
      <c r="M5" s="14">
        <f t="shared" si="2"/>
        <v>0</v>
      </c>
      <c r="N5" s="14">
        <f t="shared" si="2"/>
        <v>0</v>
      </c>
      <c r="O5" s="14">
        <f t="shared" si="2"/>
        <v>0</v>
      </c>
      <c r="P5" s="14">
        <f t="shared" si="2"/>
        <v>0</v>
      </c>
      <c r="Q5" s="14">
        <f t="shared" si="2"/>
        <v>0</v>
      </c>
      <c r="R5" s="14">
        <f t="shared" si="2"/>
        <v>0</v>
      </c>
      <c r="S5" s="14">
        <f t="shared" si="2"/>
        <v>0.67391304347826086</v>
      </c>
      <c r="T5" s="14">
        <f t="shared" si="2"/>
        <v>0.32608695652173914</v>
      </c>
      <c r="U5" s="14">
        <f t="shared" si="2"/>
        <v>0</v>
      </c>
      <c r="V5" s="14">
        <f t="shared" si="2"/>
        <v>0</v>
      </c>
      <c r="W5" s="14">
        <f t="shared" si="2"/>
        <v>0</v>
      </c>
      <c r="X5" s="14">
        <f t="shared" si="2"/>
        <v>0</v>
      </c>
      <c r="Y5" s="14">
        <f t="shared" si="2"/>
        <v>0</v>
      </c>
      <c r="Z5" s="14">
        <f t="shared" si="2"/>
        <v>0</v>
      </c>
      <c r="AA5" s="14">
        <f t="shared" si="2"/>
        <v>0</v>
      </c>
      <c r="AB5" s="14">
        <f t="shared" si="2"/>
        <v>0</v>
      </c>
      <c r="AC5" s="14">
        <f t="shared" si="2"/>
        <v>0</v>
      </c>
      <c r="AD5" s="14">
        <f t="shared" si="2"/>
        <v>0</v>
      </c>
      <c r="AE5" s="14">
        <f t="shared" si="2"/>
        <v>0</v>
      </c>
      <c r="AF5" s="14">
        <f t="shared" si="2"/>
        <v>0</v>
      </c>
      <c r="AG5" s="14">
        <f t="shared" si="2"/>
        <v>0</v>
      </c>
      <c r="AH5" s="14">
        <f t="shared" si="2"/>
        <v>0</v>
      </c>
      <c r="AI5" s="14">
        <f t="shared" si="2"/>
        <v>0</v>
      </c>
      <c r="AJ5" s="14">
        <f t="shared" si="2"/>
        <v>0</v>
      </c>
      <c r="AK5" s="14">
        <f t="shared" si="2"/>
        <v>0</v>
      </c>
      <c r="AL5" s="14">
        <f t="shared" si="2"/>
        <v>0</v>
      </c>
      <c r="AM5" s="14">
        <f t="shared" si="2"/>
        <v>0</v>
      </c>
      <c r="AN5" s="14">
        <f t="shared" si="2"/>
        <v>0</v>
      </c>
      <c r="AO5" s="14">
        <f t="shared" si="2"/>
        <v>0</v>
      </c>
      <c r="AP5" s="14">
        <f t="shared" si="2"/>
        <v>0</v>
      </c>
      <c r="AQ5" s="14">
        <f t="shared" si="2"/>
        <v>0</v>
      </c>
    </row>
    <row r="6" spans="1:43" hidden="1" x14ac:dyDescent="0.25">
      <c r="A6" s="30">
        <v>3</v>
      </c>
      <c r="B6" s="30" t="s">
        <v>49</v>
      </c>
      <c r="C6" s="33">
        <f>+'BASE PLANIFICACIÓN'!E6</f>
        <v>43891</v>
      </c>
      <c r="D6" s="34">
        <f>+'BASE PLANIFICACIÓN'!F6</f>
        <v>44136</v>
      </c>
      <c r="E6" s="14">
        <f t="shared" ref="E6:AQ6" si="3">IF($C6&gt;F$1,0,IF($C6&lt;E$1,IF($D6&lt;E$1,0,IF($D6&gt;F$1,(($D6-E$1)-($D6-F$1))/($D6-$C6),($D6-E$1)/($D6-$C6))),IF($D6&gt;F$1,((($D6-$C6)-($D6-F$1))/($D6-$C6)),1)))</f>
        <v>0</v>
      </c>
      <c r="F6" s="14">
        <f t="shared" si="3"/>
        <v>0</v>
      </c>
      <c r="G6" s="14">
        <f t="shared" si="3"/>
        <v>0</v>
      </c>
      <c r="H6" s="14">
        <f t="shared" si="3"/>
        <v>0</v>
      </c>
      <c r="I6" s="14">
        <f t="shared" si="3"/>
        <v>0</v>
      </c>
      <c r="J6" s="14">
        <f t="shared" si="3"/>
        <v>0</v>
      </c>
      <c r="K6" s="14">
        <f t="shared" si="3"/>
        <v>0</v>
      </c>
      <c r="L6" s="14">
        <f t="shared" si="3"/>
        <v>0</v>
      </c>
      <c r="M6" s="14">
        <f t="shared" si="3"/>
        <v>0</v>
      </c>
      <c r="N6" s="14">
        <f t="shared" si="3"/>
        <v>0</v>
      </c>
      <c r="O6" s="14">
        <f t="shared" si="3"/>
        <v>0</v>
      </c>
      <c r="P6" s="14">
        <f t="shared" si="3"/>
        <v>0</v>
      </c>
      <c r="Q6" s="14">
        <f t="shared" si="3"/>
        <v>0</v>
      </c>
      <c r="R6" s="14">
        <f t="shared" si="3"/>
        <v>0</v>
      </c>
      <c r="S6" s="14">
        <f t="shared" si="3"/>
        <v>0.12653061224489795</v>
      </c>
      <c r="T6" s="14">
        <f t="shared" si="3"/>
        <v>0.12244897959183673</v>
      </c>
      <c r="U6" s="14">
        <f t="shared" si="3"/>
        <v>0.12653061224489795</v>
      </c>
      <c r="V6" s="14">
        <f t="shared" si="3"/>
        <v>0.12244897959183673</v>
      </c>
      <c r="W6" s="14">
        <f t="shared" si="3"/>
        <v>0.12653061224489795</v>
      </c>
      <c r="X6" s="14">
        <f t="shared" si="3"/>
        <v>0.12653061224489795</v>
      </c>
      <c r="Y6" s="14">
        <f t="shared" si="3"/>
        <v>0.12244897959183673</v>
      </c>
      <c r="Z6" s="14">
        <f t="shared" si="3"/>
        <v>0.12653061224489795</v>
      </c>
      <c r="AA6" s="14">
        <f t="shared" si="3"/>
        <v>0</v>
      </c>
      <c r="AB6" s="14">
        <f t="shared" si="3"/>
        <v>0</v>
      </c>
      <c r="AC6" s="14">
        <f t="shared" si="3"/>
        <v>0</v>
      </c>
      <c r="AD6" s="14">
        <f t="shared" si="3"/>
        <v>0</v>
      </c>
      <c r="AE6" s="14">
        <f t="shared" si="3"/>
        <v>0</v>
      </c>
      <c r="AF6" s="14">
        <f t="shared" si="3"/>
        <v>0</v>
      </c>
      <c r="AG6" s="14">
        <f t="shared" si="3"/>
        <v>0</v>
      </c>
      <c r="AH6" s="14">
        <f t="shared" si="3"/>
        <v>0</v>
      </c>
      <c r="AI6" s="14">
        <f t="shared" si="3"/>
        <v>0</v>
      </c>
      <c r="AJ6" s="14">
        <f t="shared" si="3"/>
        <v>0</v>
      </c>
      <c r="AK6" s="14">
        <f t="shared" si="3"/>
        <v>0</v>
      </c>
      <c r="AL6" s="14">
        <f t="shared" si="3"/>
        <v>0</v>
      </c>
      <c r="AM6" s="14">
        <f t="shared" si="3"/>
        <v>0</v>
      </c>
      <c r="AN6" s="14">
        <f t="shared" si="3"/>
        <v>0</v>
      </c>
      <c r="AO6" s="14">
        <f t="shared" si="3"/>
        <v>0</v>
      </c>
      <c r="AP6" s="14">
        <f t="shared" si="3"/>
        <v>0</v>
      </c>
      <c r="AQ6" s="14">
        <f t="shared" si="3"/>
        <v>0</v>
      </c>
    </row>
    <row r="7" spans="1:43" hidden="1" x14ac:dyDescent="0.25">
      <c r="A7" s="32">
        <v>4</v>
      </c>
      <c r="B7" s="30" t="s">
        <v>10</v>
      </c>
      <c r="C7" s="33">
        <f>+'BASE PLANIFICACIÓN'!E7</f>
        <v>0</v>
      </c>
      <c r="D7" s="34">
        <f>+'BASE PLANIFICACIÓN'!F7</f>
        <v>0</v>
      </c>
      <c r="E7" s="14">
        <f t="shared" ref="E7:E14" si="4">IF($C7&gt;F$1,0,IF($C7&lt;E$1,IF($D7&lt;E$1,0,IF($D7&gt;F$1,(($D7-E$1)-($D7-F$1))/($D7-$C7),($D7-E$1)/($D7-$C7))),IF($D7&gt;F$1,((($D7-$C7)-($D7-F$1))/($D7-$C7)),1)))</f>
        <v>0</v>
      </c>
      <c r="F7" s="14">
        <f t="shared" ref="F7:F14" si="5">IF($C7&gt;G$1,0,IF($C7&lt;F$1,IF($D7&lt;F$1,0,IF($D7&gt;G$1,(($D7-F$1)-($D7-G$1))/($D7-$C7),($D7-F$1)/($D7-$C7))),IF($D7&gt;G$1,((($D7-$C7)-($D7-G$1))/($D7-$C7)),1)))</f>
        <v>0</v>
      </c>
      <c r="G7" s="14">
        <f t="shared" ref="G7:G14" si="6">IF($C7&gt;H$1,0,IF($C7&lt;G$1,IF($D7&lt;G$1,0,IF($D7&gt;H$1,(($D7-G$1)-($D7-H$1))/($D7-$C7),($D7-G$1)/($D7-$C7))),IF($D7&gt;H$1,((($D7-$C7)-($D7-H$1))/($D7-$C7)),1)))</f>
        <v>0</v>
      </c>
      <c r="H7" s="14">
        <f t="shared" ref="H7:H14" si="7">IF($C7&gt;I$1,0,IF($C7&lt;H$1,IF($D7&lt;H$1,0,IF($D7&gt;I$1,(($D7-H$1)-($D7-I$1))/($D7-$C7),($D7-H$1)/($D7-$C7))),IF($D7&gt;I$1,((($D7-$C7)-($D7-I$1))/($D7-$C7)),1)))</f>
        <v>0</v>
      </c>
      <c r="I7" s="14">
        <f t="shared" ref="I7:I14" si="8">IF($C7&gt;J$1,0,IF($C7&lt;I$1,IF($D7&lt;I$1,0,IF($D7&gt;J$1,(($D7-I$1)-($D7-J$1))/($D7-$C7),($D7-I$1)/($D7-$C7))),IF($D7&gt;J$1,((($D7-$C7)-($D7-J$1))/($D7-$C7)),1)))</f>
        <v>0</v>
      </c>
      <c r="J7" s="14">
        <f t="shared" ref="J7:J14" si="9">IF($C7&gt;K$1,0,IF($C7&lt;J$1,IF($D7&lt;J$1,0,IF($D7&gt;K$1,(($D7-J$1)-($D7-K$1))/($D7-$C7),($D7-J$1)/($D7-$C7))),IF($D7&gt;K$1,((($D7-$C7)-($D7-K$1))/($D7-$C7)),1)))</f>
        <v>0</v>
      </c>
      <c r="K7" s="14">
        <f t="shared" ref="K7:K14" si="10">IF($C7&gt;L$1,0,IF($C7&lt;K$1,IF($D7&lt;K$1,0,IF($D7&gt;L$1,(($D7-K$1)-($D7-L$1))/($D7-$C7),($D7-K$1)/($D7-$C7))),IF($D7&gt;L$1,((($D7-$C7)-($D7-L$1))/($D7-$C7)),1)))</f>
        <v>0</v>
      </c>
      <c r="L7" s="14">
        <f t="shared" ref="L7:L14" si="11">IF($C7&gt;M$1,0,IF($C7&lt;L$1,IF($D7&lt;L$1,0,IF($D7&gt;M$1,(($D7-L$1)-($D7-M$1))/($D7-$C7),($D7-L$1)/($D7-$C7))),IF($D7&gt;M$1,((($D7-$C7)-($D7-M$1))/($D7-$C7)),1)))</f>
        <v>0</v>
      </c>
      <c r="M7" s="14">
        <f t="shared" ref="M7:M14" si="12">IF($C7&gt;N$1,0,IF($C7&lt;M$1,IF($D7&lt;M$1,0,IF($D7&gt;N$1,(($D7-M$1)-($D7-N$1))/($D7-$C7),($D7-M$1)/($D7-$C7))),IF($D7&gt;N$1,((($D7-$C7)-($D7-N$1))/($D7-$C7)),1)))</f>
        <v>0</v>
      </c>
      <c r="N7" s="14">
        <f t="shared" ref="N7:N14" si="13">IF($C7&gt;O$1,0,IF($C7&lt;N$1,IF($D7&lt;N$1,0,IF($D7&gt;O$1,(($D7-N$1)-($D7-O$1))/($D7-$C7),($D7-N$1)/($D7-$C7))),IF($D7&gt;O$1,((($D7-$C7)-($D7-O$1))/($D7-$C7)),1)))</f>
        <v>0</v>
      </c>
      <c r="O7" s="14">
        <f t="shared" ref="O7:O14" si="14">IF($C7&gt;P$1,0,IF($C7&lt;O$1,IF($D7&lt;O$1,0,IF($D7&gt;P$1,(($D7-O$1)-($D7-P$1))/($D7-$C7),($D7-O$1)/($D7-$C7))),IF($D7&gt;P$1,((($D7-$C7)-($D7-P$1))/($D7-$C7)),1)))</f>
        <v>0</v>
      </c>
      <c r="P7" s="14">
        <f t="shared" ref="P7:P14" si="15">IF($C7&gt;Q$1,0,IF($C7&lt;P$1,IF($D7&lt;P$1,0,IF($D7&gt;Q$1,(($D7-P$1)-($D7-Q$1))/($D7-$C7),($D7-P$1)/($D7-$C7))),IF($D7&gt;Q$1,((($D7-$C7)-($D7-Q$1))/($D7-$C7)),1)))</f>
        <v>0</v>
      </c>
      <c r="Q7" s="14">
        <f t="shared" ref="Q7:Q14" si="16">IF($C7&gt;R$1,0,IF($C7&lt;Q$1,IF($D7&lt;Q$1,0,IF($D7&gt;R$1,(($D7-Q$1)-($D7-R$1))/($D7-$C7),($D7-Q$1)/($D7-$C7))),IF($D7&gt;R$1,((($D7-$C7)-($D7-R$1))/($D7-$C7)),1)))</f>
        <v>0</v>
      </c>
      <c r="R7" s="14">
        <f t="shared" ref="R7:R14" si="17">IF($C7&gt;S$1,0,IF($C7&lt;R$1,IF($D7&lt;R$1,0,IF($D7&gt;S$1,(($D7-R$1)-($D7-S$1))/($D7-$C7),($D7-R$1)/($D7-$C7))),IF($D7&gt;S$1,((($D7-$C7)-($D7-S$1))/($D7-$C7)),1)))</f>
        <v>0</v>
      </c>
      <c r="S7" s="14">
        <f t="shared" ref="S7:S14" si="18">IF($C7&gt;T$1,0,IF($C7&lt;S$1,IF($D7&lt;S$1,0,IF($D7&gt;T$1,(($D7-S$1)-($D7-T$1))/($D7-$C7),($D7-S$1)/($D7-$C7))),IF($D7&gt;T$1,((($D7-$C7)-($D7-T$1))/($D7-$C7)),1)))</f>
        <v>0</v>
      </c>
      <c r="T7" s="14">
        <f t="shared" ref="T7:T14" si="19">IF($C7&gt;U$1,0,IF($C7&lt;T$1,IF($D7&lt;T$1,0,IF($D7&gt;U$1,(($D7-T$1)-($D7-U$1))/($D7-$C7),($D7-T$1)/($D7-$C7))),IF($D7&gt;U$1,((($D7-$C7)-($D7-U$1))/($D7-$C7)),1)))</f>
        <v>0</v>
      </c>
      <c r="U7" s="14">
        <f t="shared" ref="U7:U14" si="20">IF($C7&gt;V$1,0,IF($C7&lt;U$1,IF($D7&lt;U$1,0,IF($D7&gt;V$1,(($D7-U$1)-($D7-V$1))/($D7-$C7),($D7-U$1)/($D7-$C7))),IF($D7&gt;V$1,((($D7-$C7)-($D7-V$1))/($D7-$C7)),1)))</f>
        <v>0</v>
      </c>
      <c r="V7" s="14">
        <f t="shared" ref="V7:V14" si="21">IF($C7&gt;W$1,0,IF($C7&lt;V$1,IF($D7&lt;V$1,0,IF($D7&gt;W$1,(($D7-V$1)-($D7-W$1))/($D7-$C7),($D7-V$1)/($D7-$C7))),IF($D7&gt;W$1,((($D7-$C7)-($D7-W$1))/($D7-$C7)),1)))</f>
        <v>0</v>
      </c>
      <c r="W7" s="14">
        <f t="shared" ref="W7:W13" si="22">IF($C7&gt;X$1,0,IF($C7&lt;W$1,IF($D7&lt;W$1,0,IF($D7&gt;X$1,(($D7-W$1)-($D7-X$1))/($D7-$C7),($D7-W$1)/($D7-$C7))),IF($D7&gt;X$1,((($D7-$C7)-($D7-X$1))/($D7-$C7)),1)))</f>
        <v>0</v>
      </c>
      <c r="X7" s="14">
        <f t="shared" ref="X7:X13" si="23">IF($C7&gt;Y$1,0,IF($C7&lt;X$1,IF($D7&lt;X$1,0,IF($D7&gt;Y$1,(($D7-X$1)-($D7-Y$1))/($D7-$C7),($D7-X$1)/($D7-$C7))),IF($D7&gt;Y$1,((($D7-$C7)-($D7-Y$1))/($D7-$C7)),1)))</f>
        <v>0</v>
      </c>
      <c r="Y7" s="14">
        <f t="shared" ref="Y7:Y13" si="24">IF($C7&gt;Z$1,0,IF($C7&lt;Y$1,IF($D7&lt;Y$1,0,IF($D7&gt;Z$1,(($D7-Y$1)-($D7-Z$1))/($D7-$C7),($D7-Y$1)/($D7-$C7))),IF($D7&gt;Z$1,((($D7-$C7)-($D7-Z$1))/($D7-$C7)),1)))</f>
        <v>0</v>
      </c>
      <c r="Z7" s="14">
        <f t="shared" ref="Z7:Z13" si="25">IF($C7&gt;AA$1,0,IF($C7&lt;Z$1,IF($D7&lt;Z$1,0,IF($D7&gt;AA$1,(($D7-Z$1)-($D7-AA$1))/($D7-$C7),($D7-Z$1)/($D7-$C7))),IF($D7&gt;AA$1,((($D7-$C7)-($D7-AA$1))/($D7-$C7)),1)))</f>
        <v>0</v>
      </c>
      <c r="AA7" s="14">
        <f t="shared" ref="AA7:AA13" si="26">IF($C7&gt;AB$1,0,IF($C7&lt;AA$1,IF($D7&lt;AA$1,0,IF($D7&gt;AB$1,(($D7-AA$1)-($D7-AB$1))/($D7-$C7),($D7-AA$1)/($D7-$C7))),IF($D7&gt;AB$1,((($D7-$C7)-($D7-AB$1))/($D7-$C7)),1)))</f>
        <v>0</v>
      </c>
      <c r="AB7" s="14">
        <f t="shared" ref="AB7:AB13" si="27">IF($C7&gt;AC$1,0,IF($C7&lt;AB$1,IF($D7&lt;AB$1,0,IF($D7&gt;AC$1,(($D7-AB$1)-($D7-AC$1))/($D7-$C7),($D7-AB$1)/($D7-$C7))),IF($D7&gt;AC$1,((($D7-$C7)-($D7-AC$1))/($D7-$C7)),1)))</f>
        <v>0</v>
      </c>
      <c r="AC7" s="14">
        <f t="shared" ref="AC7:AC13" si="28">IF($C7&gt;AD$1,0,IF($C7&lt;AC$1,IF($D7&lt;AC$1,0,IF($D7&gt;AD$1,(($D7-AC$1)-($D7-AD$1))/($D7-$C7),($D7-AC$1)/($D7-$C7))),IF($D7&gt;AD$1,((($D7-$C7)-($D7-AD$1))/($D7-$C7)),1)))</f>
        <v>0</v>
      </c>
      <c r="AD7" s="14">
        <f t="shared" ref="AD7:AD13" si="29">IF($C7&gt;AE$1,0,IF($C7&lt;AD$1,IF($D7&lt;AD$1,0,IF($D7&gt;AE$1,(($D7-AD$1)-($D7-AE$1))/($D7-$C7),($D7-AD$1)/($D7-$C7))),IF($D7&gt;AE$1,((($D7-$C7)-($D7-AE$1))/($D7-$C7)),1)))</f>
        <v>0</v>
      </c>
      <c r="AE7" s="14">
        <f t="shared" ref="AE7:AE13" si="30">IF($C7&gt;AF$1,0,IF($C7&lt;AE$1,IF($D7&lt;AE$1,0,IF($D7&gt;AF$1,(($D7-AE$1)-($D7-AF$1))/($D7-$C7),($D7-AE$1)/($D7-$C7))),IF($D7&gt;AF$1,((($D7-$C7)-($D7-AF$1))/($D7-$C7)),1)))</f>
        <v>0</v>
      </c>
      <c r="AF7" s="14">
        <f t="shared" ref="AF7:AF13" si="31">IF($C7&gt;AG$1,0,IF($C7&lt;AF$1,IF($D7&lt;AF$1,0,IF($D7&gt;AG$1,(($D7-AF$1)-($D7-AG$1))/($D7-$C7),($D7-AF$1)/($D7-$C7))),IF($D7&gt;AG$1,((($D7-$C7)-($D7-AG$1))/($D7-$C7)),1)))</f>
        <v>0</v>
      </c>
      <c r="AG7" s="14">
        <f t="shared" ref="AG7:AG13" si="32">IF($C7&gt;AH$1,0,IF($C7&lt;AG$1,IF($D7&lt;AG$1,0,IF($D7&gt;AH$1,(($D7-AG$1)-($D7-AH$1))/($D7-$C7),($D7-AG$1)/($D7-$C7))),IF($D7&gt;AH$1,((($D7-$C7)-($D7-AH$1))/($D7-$C7)),1)))</f>
        <v>0</v>
      </c>
      <c r="AH7" s="14">
        <f t="shared" ref="AH7:AH13" si="33">IF($C7&gt;AI$1,0,IF($C7&lt;AH$1,IF($D7&lt;AH$1,0,IF($D7&gt;AI$1,(($D7-AH$1)-($D7-AI$1))/($D7-$C7),($D7-AH$1)/($D7-$C7))),IF($D7&gt;AI$1,((($D7-$C7)-($D7-AI$1))/($D7-$C7)),1)))</f>
        <v>0</v>
      </c>
      <c r="AI7" s="14">
        <f t="shared" ref="AI7:AI13" si="34">IF($C7&gt;AJ$1,0,IF($C7&lt;AI$1,IF($D7&lt;AI$1,0,IF($D7&gt;AJ$1,(($D7-AI$1)-($D7-AJ$1))/($D7-$C7),($D7-AI$1)/($D7-$C7))),IF($D7&gt;AJ$1,((($D7-$C7)-($D7-AJ$1))/($D7-$C7)),1)))</f>
        <v>0</v>
      </c>
      <c r="AJ7" s="14">
        <f t="shared" ref="AJ7:AJ13" si="35">IF($C7&gt;AK$1,0,IF($C7&lt;AJ$1,IF($D7&lt;AJ$1,0,IF($D7&gt;AK$1,(($D7-AJ$1)-($D7-AK$1))/($D7-$C7),($D7-AJ$1)/($D7-$C7))),IF($D7&gt;AK$1,((($D7-$C7)-($D7-AK$1))/($D7-$C7)),1)))</f>
        <v>0</v>
      </c>
      <c r="AK7" s="14">
        <f t="shared" ref="AK7:AK13" si="36">IF($C7&gt;AL$1,0,IF($C7&lt;AK$1,IF($D7&lt;AK$1,0,IF($D7&gt;AL$1,(($D7-AK$1)-($D7-AL$1))/($D7-$C7),($D7-AK$1)/($D7-$C7))),IF($D7&gt;AL$1,((($D7-$C7)-($D7-AL$1))/($D7-$C7)),1)))</f>
        <v>0</v>
      </c>
      <c r="AL7" s="14">
        <f t="shared" ref="AL7:AL13" si="37">IF($C7&gt;AM$1,0,IF($C7&lt;AL$1,IF($D7&lt;AL$1,0,IF($D7&gt;AM$1,(($D7-AL$1)-($D7-AM$1))/($D7-$C7),($D7-AL$1)/($D7-$C7))),IF($D7&gt;AM$1,((($D7-$C7)-($D7-AM$1))/($D7-$C7)),1)))</f>
        <v>0</v>
      </c>
      <c r="AM7" s="14">
        <f t="shared" ref="AM7:AM13" si="38">IF($C7&gt;AN$1,0,IF($C7&lt;AM$1,IF($D7&lt;AM$1,0,IF($D7&gt;AN$1,(($D7-AM$1)-($D7-AN$1))/($D7-$C7),($D7-AM$1)/($D7-$C7))),IF($D7&gt;AN$1,((($D7-$C7)-($D7-AN$1))/($D7-$C7)),1)))</f>
        <v>0</v>
      </c>
      <c r="AN7" s="14">
        <f t="shared" ref="AN7:AN13" si="39">IF($C7&gt;AO$1,0,IF($C7&lt;AN$1,IF($D7&lt;AN$1,0,IF($D7&gt;AO$1,(($D7-AN$1)-($D7-AO$1))/($D7-$C7),($D7-AN$1)/($D7-$C7))),IF($D7&gt;AO$1,((($D7-$C7)-($D7-AO$1))/($D7-$C7)),1)))</f>
        <v>0</v>
      </c>
      <c r="AO7" s="14">
        <f t="shared" ref="AO7:AO13" si="40">IF($C7&gt;AP$1,0,IF($C7&lt;AO$1,IF($D7&lt;AO$1,0,IF($D7&gt;AP$1,(($D7-AO$1)-($D7-AP$1))/($D7-$C7),($D7-AO$1)/($D7-$C7))),IF($D7&gt;AP$1,((($D7-$C7)-($D7-AP$1))/($D7-$C7)),1)))</f>
        <v>0</v>
      </c>
      <c r="AP7" s="14">
        <f t="shared" ref="AP7:AP13" si="41">IF($C7&gt;AQ$1,0,IF($C7&lt;AP$1,IF($D7&lt;AP$1,0,IF($D7&gt;AQ$1,(($D7-AP$1)-($D7-AQ$1))/($D7-$C7),($D7-AP$1)/($D7-$C7))),IF($D7&gt;AQ$1,((($D7-$C7)-($D7-AQ$1))/($D7-$C7)),1)))</f>
        <v>0</v>
      </c>
      <c r="AQ7" s="14">
        <f t="shared" ref="AQ7:AQ13" si="42">IF($C7&gt;AR$1,0,IF($C7&lt;AQ$1,IF($D7&lt;AQ$1,0,IF($D7&gt;AR$1,(($D7-AQ$1)-($D7-AR$1))/($D7-$C7),($D7-AQ$1)/($D7-$C7))),IF($D7&gt;AR$1,((($D7-$C7)-($D7-AR$1))/($D7-$C7)),1)))</f>
        <v>0</v>
      </c>
    </row>
    <row r="8" spans="1:43" hidden="1" x14ac:dyDescent="0.25">
      <c r="A8" s="30">
        <v>5</v>
      </c>
      <c r="B8" s="30" t="s">
        <v>11</v>
      </c>
      <c r="C8" s="33">
        <f>+'BASE PLANIFICACIÓN'!E8</f>
        <v>0</v>
      </c>
      <c r="D8" s="34">
        <f>+'BASE PLANIFICACIÓN'!F8</f>
        <v>0</v>
      </c>
      <c r="E8" s="14">
        <f t="shared" si="4"/>
        <v>0</v>
      </c>
      <c r="F8" s="14">
        <f t="shared" si="5"/>
        <v>0</v>
      </c>
      <c r="G8" s="14">
        <f t="shared" si="6"/>
        <v>0</v>
      </c>
      <c r="H8" s="14">
        <f t="shared" si="7"/>
        <v>0</v>
      </c>
      <c r="I8" s="14">
        <f t="shared" si="8"/>
        <v>0</v>
      </c>
      <c r="J8" s="14">
        <f t="shared" si="9"/>
        <v>0</v>
      </c>
      <c r="K8" s="14">
        <f t="shared" si="10"/>
        <v>0</v>
      </c>
      <c r="L8" s="14">
        <f t="shared" si="11"/>
        <v>0</v>
      </c>
      <c r="M8" s="14">
        <f t="shared" si="12"/>
        <v>0</v>
      </c>
      <c r="N8" s="14">
        <f t="shared" si="13"/>
        <v>0</v>
      </c>
      <c r="O8" s="14">
        <f t="shared" si="14"/>
        <v>0</v>
      </c>
      <c r="P8" s="14">
        <f t="shared" si="15"/>
        <v>0</v>
      </c>
      <c r="Q8" s="14">
        <f t="shared" si="16"/>
        <v>0</v>
      </c>
      <c r="R8" s="14">
        <f t="shared" si="17"/>
        <v>0</v>
      </c>
      <c r="S8" s="14">
        <f t="shared" si="18"/>
        <v>0</v>
      </c>
      <c r="T8" s="14">
        <f t="shared" si="19"/>
        <v>0</v>
      </c>
      <c r="U8" s="14">
        <f t="shared" si="20"/>
        <v>0</v>
      </c>
      <c r="V8" s="14">
        <f t="shared" si="21"/>
        <v>0</v>
      </c>
      <c r="W8" s="14">
        <f t="shared" si="22"/>
        <v>0</v>
      </c>
      <c r="X8" s="14">
        <f t="shared" si="23"/>
        <v>0</v>
      </c>
      <c r="Y8" s="14">
        <f t="shared" si="24"/>
        <v>0</v>
      </c>
      <c r="Z8" s="14">
        <f t="shared" si="25"/>
        <v>0</v>
      </c>
      <c r="AA8" s="14">
        <f t="shared" si="26"/>
        <v>0</v>
      </c>
      <c r="AB8" s="14">
        <f t="shared" si="27"/>
        <v>0</v>
      </c>
      <c r="AC8" s="14">
        <f t="shared" si="28"/>
        <v>0</v>
      </c>
      <c r="AD8" s="14">
        <f t="shared" si="29"/>
        <v>0</v>
      </c>
      <c r="AE8" s="14">
        <f t="shared" si="30"/>
        <v>0</v>
      </c>
      <c r="AF8" s="14">
        <f t="shared" si="31"/>
        <v>0</v>
      </c>
      <c r="AG8" s="14">
        <f t="shared" si="32"/>
        <v>0</v>
      </c>
      <c r="AH8" s="14">
        <f t="shared" si="33"/>
        <v>0</v>
      </c>
      <c r="AI8" s="14">
        <f t="shared" si="34"/>
        <v>0</v>
      </c>
      <c r="AJ8" s="14">
        <f t="shared" si="35"/>
        <v>0</v>
      </c>
      <c r="AK8" s="14">
        <f t="shared" si="36"/>
        <v>0</v>
      </c>
      <c r="AL8" s="14">
        <f t="shared" si="37"/>
        <v>0</v>
      </c>
      <c r="AM8" s="14">
        <f t="shared" si="38"/>
        <v>0</v>
      </c>
      <c r="AN8" s="14">
        <f t="shared" si="39"/>
        <v>0</v>
      </c>
      <c r="AO8" s="14">
        <f t="shared" si="40"/>
        <v>0</v>
      </c>
      <c r="AP8" s="14">
        <f t="shared" si="41"/>
        <v>0</v>
      </c>
      <c r="AQ8" s="14">
        <f t="shared" si="42"/>
        <v>0</v>
      </c>
    </row>
    <row r="9" spans="1:43" hidden="1" x14ac:dyDescent="0.25">
      <c r="A9" s="32">
        <v>6</v>
      </c>
      <c r="B9" s="30" t="s">
        <v>12</v>
      </c>
      <c r="C9" s="33">
        <f>+'BASE PLANIFICACIÓN'!E9</f>
        <v>0</v>
      </c>
      <c r="D9" s="34">
        <f>+'BASE PLANIFICACIÓN'!F9</f>
        <v>0</v>
      </c>
      <c r="E9" s="14">
        <f t="shared" si="4"/>
        <v>0</v>
      </c>
      <c r="F9" s="14">
        <f t="shared" si="5"/>
        <v>0</v>
      </c>
      <c r="G9" s="14">
        <f t="shared" si="6"/>
        <v>0</v>
      </c>
      <c r="H9" s="14">
        <f t="shared" si="7"/>
        <v>0</v>
      </c>
      <c r="I9" s="14">
        <f t="shared" si="8"/>
        <v>0</v>
      </c>
      <c r="J9" s="14">
        <f t="shared" si="9"/>
        <v>0</v>
      </c>
      <c r="K9" s="14">
        <f t="shared" si="10"/>
        <v>0</v>
      </c>
      <c r="L9" s="14">
        <f t="shared" si="11"/>
        <v>0</v>
      </c>
      <c r="M9" s="14">
        <f t="shared" si="12"/>
        <v>0</v>
      </c>
      <c r="N9" s="14">
        <f t="shared" si="13"/>
        <v>0</v>
      </c>
      <c r="O9" s="14">
        <f t="shared" si="14"/>
        <v>0</v>
      </c>
      <c r="P9" s="14">
        <f t="shared" si="15"/>
        <v>0</v>
      </c>
      <c r="Q9" s="14">
        <f t="shared" si="16"/>
        <v>0</v>
      </c>
      <c r="R9" s="14">
        <f t="shared" si="17"/>
        <v>0</v>
      </c>
      <c r="S9" s="14">
        <f t="shared" si="18"/>
        <v>0</v>
      </c>
      <c r="T9" s="14">
        <f t="shared" si="19"/>
        <v>0</v>
      </c>
      <c r="U9" s="14">
        <f t="shared" si="20"/>
        <v>0</v>
      </c>
      <c r="V9" s="14">
        <f t="shared" si="21"/>
        <v>0</v>
      </c>
      <c r="W9" s="14">
        <f t="shared" si="22"/>
        <v>0</v>
      </c>
      <c r="X9" s="14">
        <f t="shared" si="23"/>
        <v>0</v>
      </c>
      <c r="Y9" s="14">
        <f t="shared" si="24"/>
        <v>0</v>
      </c>
      <c r="Z9" s="14">
        <f t="shared" si="25"/>
        <v>0</v>
      </c>
      <c r="AA9" s="14">
        <f t="shared" si="26"/>
        <v>0</v>
      </c>
      <c r="AB9" s="14">
        <f t="shared" si="27"/>
        <v>0</v>
      </c>
      <c r="AC9" s="14">
        <f t="shared" si="28"/>
        <v>0</v>
      </c>
      <c r="AD9" s="14">
        <f t="shared" si="29"/>
        <v>0</v>
      </c>
      <c r="AE9" s="14">
        <f t="shared" si="30"/>
        <v>0</v>
      </c>
      <c r="AF9" s="14">
        <f t="shared" si="31"/>
        <v>0</v>
      </c>
      <c r="AG9" s="14">
        <f t="shared" si="32"/>
        <v>0</v>
      </c>
      <c r="AH9" s="14">
        <f t="shared" si="33"/>
        <v>0</v>
      </c>
      <c r="AI9" s="14">
        <f t="shared" si="34"/>
        <v>0</v>
      </c>
      <c r="AJ9" s="14">
        <f t="shared" si="35"/>
        <v>0</v>
      </c>
      <c r="AK9" s="14">
        <f t="shared" si="36"/>
        <v>0</v>
      </c>
      <c r="AL9" s="14">
        <f t="shared" si="37"/>
        <v>0</v>
      </c>
      <c r="AM9" s="14">
        <f t="shared" si="38"/>
        <v>0</v>
      </c>
      <c r="AN9" s="14">
        <f t="shared" si="39"/>
        <v>0</v>
      </c>
      <c r="AO9" s="14">
        <f t="shared" si="40"/>
        <v>0</v>
      </c>
      <c r="AP9" s="14">
        <f t="shared" si="41"/>
        <v>0</v>
      </c>
      <c r="AQ9" s="14">
        <f t="shared" si="42"/>
        <v>0</v>
      </c>
    </row>
    <row r="10" spans="1:43" x14ac:dyDescent="0.25">
      <c r="A10" s="30">
        <v>7</v>
      </c>
      <c r="B10" s="30" t="s">
        <v>13</v>
      </c>
      <c r="C10" s="33">
        <f>+'BASE PLANIFICACIÓN'!E10</f>
        <v>43891</v>
      </c>
      <c r="D10" s="34">
        <f>+'BASE PLANIFICACIÓN'!F10</f>
        <v>43980</v>
      </c>
      <c r="E10" s="14">
        <f t="shared" si="4"/>
        <v>0</v>
      </c>
      <c r="F10" s="14">
        <f t="shared" si="5"/>
        <v>0</v>
      </c>
      <c r="G10" s="14">
        <f t="shared" si="6"/>
        <v>0</v>
      </c>
      <c r="H10" s="14">
        <f t="shared" si="7"/>
        <v>0</v>
      </c>
      <c r="I10" s="14">
        <f t="shared" si="8"/>
        <v>0</v>
      </c>
      <c r="J10" s="14">
        <f t="shared" si="9"/>
        <v>0</v>
      </c>
      <c r="K10" s="14">
        <f t="shared" si="10"/>
        <v>0</v>
      </c>
      <c r="L10" s="14">
        <f t="shared" si="11"/>
        <v>0</v>
      </c>
      <c r="M10" s="14">
        <f t="shared" si="12"/>
        <v>0</v>
      </c>
      <c r="N10" s="14">
        <f t="shared" si="13"/>
        <v>0</v>
      </c>
      <c r="O10" s="14">
        <f t="shared" si="14"/>
        <v>0</v>
      </c>
      <c r="P10" s="14">
        <f t="shared" si="15"/>
        <v>0</v>
      </c>
      <c r="Q10" s="14">
        <f t="shared" si="16"/>
        <v>0</v>
      </c>
      <c r="R10" s="14">
        <f t="shared" si="17"/>
        <v>0</v>
      </c>
      <c r="S10" s="14">
        <f t="shared" si="18"/>
        <v>0.34831460674157305</v>
      </c>
      <c r="T10" s="14">
        <f t="shared" si="19"/>
        <v>0.33707865168539325</v>
      </c>
      <c r="U10" s="14">
        <f t="shared" si="20"/>
        <v>0.3146067415730337</v>
      </c>
      <c r="V10" s="14">
        <f t="shared" si="21"/>
        <v>0</v>
      </c>
      <c r="W10" s="14">
        <f t="shared" si="22"/>
        <v>0</v>
      </c>
      <c r="X10" s="14">
        <f t="shared" si="23"/>
        <v>0</v>
      </c>
      <c r="Y10" s="14">
        <f t="shared" si="24"/>
        <v>0</v>
      </c>
      <c r="Z10" s="14">
        <f t="shared" si="25"/>
        <v>0</v>
      </c>
      <c r="AA10" s="14">
        <f t="shared" si="26"/>
        <v>0</v>
      </c>
      <c r="AB10" s="14">
        <f t="shared" si="27"/>
        <v>0</v>
      </c>
      <c r="AC10" s="14">
        <f t="shared" si="28"/>
        <v>0</v>
      </c>
      <c r="AD10" s="14">
        <f t="shared" si="29"/>
        <v>0</v>
      </c>
      <c r="AE10" s="14">
        <f t="shared" si="30"/>
        <v>0</v>
      </c>
      <c r="AF10" s="14">
        <f t="shared" si="31"/>
        <v>0</v>
      </c>
      <c r="AG10" s="14">
        <f t="shared" si="32"/>
        <v>0</v>
      </c>
      <c r="AH10" s="14">
        <f t="shared" si="33"/>
        <v>0</v>
      </c>
      <c r="AI10" s="14">
        <f t="shared" si="34"/>
        <v>0</v>
      </c>
      <c r="AJ10" s="14">
        <f t="shared" si="35"/>
        <v>0</v>
      </c>
      <c r="AK10" s="14">
        <f t="shared" si="36"/>
        <v>0</v>
      </c>
      <c r="AL10" s="14">
        <f t="shared" si="37"/>
        <v>0</v>
      </c>
      <c r="AM10" s="14">
        <f t="shared" si="38"/>
        <v>0</v>
      </c>
      <c r="AN10" s="14">
        <f t="shared" si="39"/>
        <v>0</v>
      </c>
      <c r="AO10" s="14">
        <f t="shared" si="40"/>
        <v>0</v>
      </c>
      <c r="AP10" s="14">
        <f t="shared" si="41"/>
        <v>0</v>
      </c>
      <c r="AQ10" s="14">
        <f t="shared" si="42"/>
        <v>0</v>
      </c>
    </row>
    <row r="11" spans="1:43" x14ac:dyDescent="0.25">
      <c r="A11" s="32">
        <v>8</v>
      </c>
      <c r="B11" s="30" t="s">
        <v>14</v>
      </c>
      <c r="C11" s="33">
        <f>+'BASE PLANIFICACIÓN'!E12</f>
        <v>43891</v>
      </c>
      <c r="D11" s="34">
        <f>+'BASE PLANIFICACIÓN'!F12</f>
        <v>43980</v>
      </c>
      <c r="E11" s="14">
        <f t="shared" si="4"/>
        <v>0</v>
      </c>
      <c r="F11" s="14">
        <f t="shared" si="5"/>
        <v>0</v>
      </c>
      <c r="G11" s="14">
        <f t="shared" si="6"/>
        <v>0</v>
      </c>
      <c r="H11" s="14">
        <f t="shared" si="7"/>
        <v>0</v>
      </c>
      <c r="I11" s="14">
        <f t="shared" si="8"/>
        <v>0</v>
      </c>
      <c r="J11" s="14">
        <f t="shared" si="9"/>
        <v>0</v>
      </c>
      <c r="K11" s="14">
        <f t="shared" si="10"/>
        <v>0</v>
      </c>
      <c r="L11" s="14">
        <f t="shared" si="11"/>
        <v>0</v>
      </c>
      <c r="M11" s="14">
        <f t="shared" si="12"/>
        <v>0</v>
      </c>
      <c r="N11" s="14">
        <f t="shared" si="13"/>
        <v>0</v>
      </c>
      <c r="O11" s="14">
        <f t="shared" si="14"/>
        <v>0</v>
      </c>
      <c r="P11" s="14">
        <f t="shared" si="15"/>
        <v>0</v>
      </c>
      <c r="Q11" s="14">
        <f t="shared" si="16"/>
        <v>0</v>
      </c>
      <c r="R11" s="14">
        <f t="shared" si="17"/>
        <v>0</v>
      </c>
      <c r="S11" s="14">
        <f t="shared" si="18"/>
        <v>0.34831460674157305</v>
      </c>
      <c r="T11" s="14">
        <f t="shared" si="19"/>
        <v>0.33707865168539325</v>
      </c>
      <c r="U11" s="14">
        <f t="shared" si="20"/>
        <v>0.3146067415730337</v>
      </c>
      <c r="V11" s="14">
        <f t="shared" si="21"/>
        <v>0</v>
      </c>
      <c r="W11" s="14">
        <f t="shared" si="22"/>
        <v>0</v>
      </c>
      <c r="X11" s="14">
        <f t="shared" si="23"/>
        <v>0</v>
      </c>
      <c r="Y11" s="14">
        <f t="shared" si="24"/>
        <v>0</v>
      </c>
      <c r="Z11" s="14">
        <f t="shared" si="25"/>
        <v>0</v>
      </c>
      <c r="AA11" s="14">
        <f t="shared" si="26"/>
        <v>0</v>
      </c>
      <c r="AB11" s="14">
        <f t="shared" si="27"/>
        <v>0</v>
      </c>
      <c r="AC11" s="14">
        <f t="shared" si="28"/>
        <v>0</v>
      </c>
      <c r="AD11" s="14">
        <f t="shared" si="29"/>
        <v>0</v>
      </c>
      <c r="AE11" s="14">
        <f t="shared" si="30"/>
        <v>0</v>
      </c>
      <c r="AF11" s="14">
        <f t="shared" si="31"/>
        <v>0</v>
      </c>
      <c r="AG11" s="14">
        <f t="shared" si="32"/>
        <v>0</v>
      </c>
      <c r="AH11" s="14">
        <f t="shared" si="33"/>
        <v>0</v>
      </c>
      <c r="AI11" s="14">
        <f t="shared" si="34"/>
        <v>0</v>
      </c>
      <c r="AJ11" s="14">
        <f t="shared" si="35"/>
        <v>0</v>
      </c>
      <c r="AK11" s="14">
        <f t="shared" si="36"/>
        <v>0</v>
      </c>
      <c r="AL11" s="14">
        <f t="shared" si="37"/>
        <v>0</v>
      </c>
      <c r="AM11" s="14">
        <f t="shared" si="38"/>
        <v>0</v>
      </c>
      <c r="AN11" s="14">
        <f t="shared" si="39"/>
        <v>0</v>
      </c>
      <c r="AO11" s="14">
        <f t="shared" si="40"/>
        <v>0</v>
      </c>
      <c r="AP11" s="14">
        <f t="shared" si="41"/>
        <v>0</v>
      </c>
      <c r="AQ11" s="14">
        <f t="shared" si="42"/>
        <v>0</v>
      </c>
    </row>
    <row r="12" spans="1:43" x14ac:dyDescent="0.25">
      <c r="A12" s="30">
        <v>9</v>
      </c>
      <c r="B12" s="30" t="s">
        <v>44</v>
      </c>
      <c r="C12" s="33">
        <f>+'BASE PLANIFICACIÓN'!E14</f>
        <v>43891</v>
      </c>
      <c r="D12" s="34">
        <f>+'BASE PLANIFICACIÓN'!F14</f>
        <v>43983</v>
      </c>
      <c r="E12" s="14">
        <f t="shared" si="4"/>
        <v>0</v>
      </c>
      <c r="F12" s="14">
        <f t="shared" si="5"/>
        <v>0</v>
      </c>
      <c r="G12" s="14">
        <f t="shared" si="6"/>
        <v>0</v>
      </c>
      <c r="H12" s="14">
        <f t="shared" si="7"/>
        <v>0</v>
      </c>
      <c r="I12" s="14">
        <f t="shared" si="8"/>
        <v>0</v>
      </c>
      <c r="J12" s="14">
        <f t="shared" si="9"/>
        <v>0</v>
      </c>
      <c r="K12" s="14">
        <f t="shared" si="10"/>
        <v>0</v>
      </c>
      <c r="L12" s="14">
        <f t="shared" si="11"/>
        <v>0</v>
      </c>
      <c r="M12" s="14">
        <f t="shared" si="12"/>
        <v>0</v>
      </c>
      <c r="N12" s="14">
        <f t="shared" si="13"/>
        <v>0</v>
      </c>
      <c r="O12" s="14">
        <f t="shared" si="14"/>
        <v>0</v>
      </c>
      <c r="P12" s="14">
        <f t="shared" si="15"/>
        <v>0</v>
      </c>
      <c r="Q12" s="14">
        <f t="shared" si="16"/>
        <v>0</v>
      </c>
      <c r="R12" s="14">
        <f t="shared" si="17"/>
        <v>0</v>
      </c>
      <c r="S12" s="14">
        <f t="shared" si="18"/>
        <v>0.33695652173913043</v>
      </c>
      <c r="T12" s="14">
        <f t="shared" si="19"/>
        <v>0.32608695652173914</v>
      </c>
      <c r="U12" s="14">
        <f t="shared" si="20"/>
        <v>0.33695652173913043</v>
      </c>
      <c r="V12" s="14">
        <f t="shared" si="21"/>
        <v>0</v>
      </c>
      <c r="W12" s="14">
        <f t="shared" si="22"/>
        <v>0</v>
      </c>
      <c r="X12" s="14">
        <f t="shared" si="23"/>
        <v>0</v>
      </c>
      <c r="Y12" s="14">
        <f t="shared" si="24"/>
        <v>0</v>
      </c>
      <c r="Z12" s="14">
        <f t="shared" si="25"/>
        <v>0</v>
      </c>
      <c r="AA12" s="14">
        <f t="shared" si="26"/>
        <v>0</v>
      </c>
      <c r="AB12" s="14">
        <f t="shared" si="27"/>
        <v>0</v>
      </c>
      <c r="AC12" s="14">
        <f t="shared" si="28"/>
        <v>0</v>
      </c>
      <c r="AD12" s="14">
        <f t="shared" si="29"/>
        <v>0</v>
      </c>
      <c r="AE12" s="14">
        <f t="shared" si="30"/>
        <v>0</v>
      </c>
      <c r="AF12" s="14">
        <f t="shared" si="31"/>
        <v>0</v>
      </c>
      <c r="AG12" s="14">
        <f t="shared" si="32"/>
        <v>0</v>
      </c>
      <c r="AH12" s="14">
        <f t="shared" si="33"/>
        <v>0</v>
      </c>
      <c r="AI12" s="14">
        <f t="shared" si="34"/>
        <v>0</v>
      </c>
      <c r="AJ12" s="14">
        <f t="shared" si="35"/>
        <v>0</v>
      </c>
      <c r="AK12" s="14">
        <f t="shared" si="36"/>
        <v>0</v>
      </c>
      <c r="AL12" s="14">
        <f t="shared" si="37"/>
        <v>0</v>
      </c>
      <c r="AM12" s="14">
        <f t="shared" si="38"/>
        <v>0</v>
      </c>
      <c r="AN12" s="14">
        <f t="shared" si="39"/>
        <v>0</v>
      </c>
      <c r="AO12" s="14">
        <f t="shared" si="40"/>
        <v>0</v>
      </c>
      <c r="AP12" s="14">
        <f t="shared" si="41"/>
        <v>0</v>
      </c>
      <c r="AQ12" s="14">
        <f t="shared" si="42"/>
        <v>0</v>
      </c>
    </row>
    <row r="13" spans="1:43" x14ac:dyDescent="0.25">
      <c r="A13" s="32">
        <v>10</v>
      </c>
      <c r="B13" s="30" t="s">
        <v>15</v>
      </c>
      <c r="C13" s="33">
        <f>+'BASE PLANIFICACIÓN'!E20</f>
        <v>43891</v>
      </c>
      <c r="D13" s="34">
        <f>+'BASE PLANIFICACIÓN'!F20</f>
        <v>43910</v>
      </c>
      <c r="E13" s="14">
        <f t="shared" si="4"/>
        <v>0</v>
      </c>
      <c r="F13" s="14">
        <f t="shared" si="5"/>
        <v>0</v>
      </c>
      <c r="G13" s="14">
        <f t="shared" si="6"/>
        <v>0</v>
      </c>
      <c r="H13" s="14">
        <f t="shared" si="7"/>
        <v>0</v>
      </c>
      <c r="I13" s="14">
        <f t="shared" si="8"/>
        <v>0</v>
      </c>
      <c r="J13" s="14">
        <f t="shared" si="9"/>
        <v>0</v>
      </c>
      <c r="K13" s="14">
        <f t="shared" si="10"/>
        <v>0</v>
      </c>
      <c r="L13" s="14">
        <f t="shared" si="11"/>
        <v>0</v>
      </c>
      <c r="M13" s="14">
        <f t="shared" si="12"/>
        <v>0</v>
      </c>
      <c r="N13" s="14">
        <f t="shared" si="13"/>
        <v>0</v>
      </c>
      <c r="O13" s="14">
        <f t="shared" si="14"/>
        <v>0</v>
      </c>
      <c r="P13" s="14">
        <f t="shared" si="15"/>
        <v>0</v>
      </c>
      <c r="Q13" s="14">
        <f t="shared" si="16"/>
        <v>0</v>
      </c>
      <c r="R13" s="14">
        <f t="shared" si="17"/>
        <v>0</v>
      </c>
      <c r="S13" s="14">
        <f t="shared" si="18"/>
        <v>1</v>
      </c>
      <c r="T13" s="14">
        <f t="shared" si="19"/>
        <v>0</v>
      </c>
      <c r="U13" s="14">
        <f t="shared" si="20"/>
        <v>0</v>
      </c>
      <c r="V13" s="14">
        <f t="shared" si="21"/>
        <v>0</v>
      </c>
      <c r="W13" s="14">
        <f t="shared" si="22"/>
        <v>0</v>
      </c>
      <c r="X13" s="14">
        <f t="shared" si="23"/>
        <v>0</v>
      </c>
      <c r="Y13" s="14">
        <f t="shared" si="24"/>
        <v>0</v>
      </c>
      <c r="Z13" s="14">
        <f t="shared" si="25"/>
        <v>0</v>
      </c>
      <c r="AA13" s="14">
        <f t="shared" si="26"/>
        <v>0</v>
      </c>
      <c r="AB13" s="14">
        <f t="shared" si="27"/>
        <v>0</v>
      </c>
      <c r="AC13" s="14">
        <f t="shared" si="28"/>
        <v>0</v>
      </c>
      <c r="AD13" s="14">
        <f t="shared" si="29"/>
        <v>0</v>
      </c>
      <c r="AE13" s="14">
        <f t="shared" si="30"/>
        <v>0</v>
      </c>
      <c r="AF13" s="14">
        <f t="shared" si="31"/>
        <v>0</v>
      </c>
      <c r="AG13" s="14">
        <f t="shared" si="32"/>
        <v>0</v>
      </c>
      <c r="AH13" s="14">
        <f t="shared" si="33"/>
        <v>0</v>
      </c>
      <c r="AI13" s="14">
        <f t="shared" si="34"/>
        <v>0</v>
      </c>
      <c r="AJ13" s="14">
        <f t="shared" si="35"/>
        <v>0</v>
      </c>
      <c r="AK13" s="14">
        <f t="shared" si="36"/>
        <v>0</v>
      </c>
      <c r="AL13" s="14">
        <f t="shared" si="37"/>
        <v>0</v>
      </c>
      <c r="AM13" s="14">
        <f t="shared" si="38"/>
        <v>0</v>
      </c>
      <c r="AN13" s="14">
        <f t="shared" si="39"/>
        <v>0</v>
      </c>
      <c r="AO13" s="14">
        <f t="shared" si="40"/>
        <v>0</v>
      </c>
      <c r="AP13" s="14">
        <f t="shared" si="41"/>
        <v>0</v>
      </c>
      <c r="AQ13" s="14">
        <f t="shared" si="42"/>
        <v>0</v>
      </c>
    </row>
    <row r="14" spans="1:43" x14ac:dyDescent="0.25">
      <c r="A14" s="30">
        <v>11</v>
      </c>
      <c r="B14" s="30" t="s">
        <v>45</v>
      </c>
      <c r="C14" s="33">
        <f>+'BASE PLANIFICACIÓN'!E21</f>
        <v>43891</v>
      </c>
      <c r="D14" s="34">
        <f>+'BASE PLANIFICACIÓN'!F21</f>
        <v>44029</v>
      </c>
      <c r="E14" s="14">
        <f t="shared" si="4"/>
        <v>0</v>
      </c>
      <c r="F14" s="14">
        <f t="shared" si="5"/>
        <v>0</v>
      </c>
      <c r="G14" s="14">
        <f t="shared" si="6"/>
        <v>0</v>
      </c>
      <c r="H14" s="14">
        <f t="shared" si="7"/>
        <v>0</v>
      </c>
      <c r="I14" s="14">
        <f t="shared" si="8"/>
        <v>0</v>
      </c>
      <c r="J14" s="14">
        <f t="shared" si="9"/>
        <v>0</v>
      </c>
      <c r="K14" s="14">
        <f t="shared" si="10"/>
        <v>0</v>
      </c>
      <c r="L14" s="14">
        <f t="shared" si="11"/>
        <v>0</v>
      </c>
      <c r="M14" s="14">
        <f t="shared" si="12"/>
        <v>0</v>
      </c>
      <c r="N14" s="14">
        <f t="shared" si="13"/>
        <v>0</v>
      </c>
      <c r="O14" s="14">
        <f t="shared" si="14"/>
        <v>0</v>
      </c>
      <c r="P14" s="14">
        <f t="shared" si="15"/>
        <v>0</v>
      </c>
      <c r="Q14" s="14">
        <f t="shared" si="16"/>
        <v>0</v>
      </c>
      <c r="R14" s="14">
        <f t="shared" si="17"/>
        <v>0</v>
      </c>
      <c r="S14" s="14">
        <f t="shared" si="18"/>
        <v>0.22463768115942029</v>
      </c>
      <c r="T14" s="14">
        <f t="shared" si="19"/>
        <v>0.21739130434782608</v>
      </c>
      <c r="U14" s="14">
        <f t="shared" si="20"/>
        <v>0.22463768115942029</v>
      </c>
      <c r="V14" s="14">
        <f t="shared" si="21"/>
        <v>0.21739130434782608</v>
      </c>
      <c r="W14" s="14">
        <f t="shared" ref="E14:AQ20" si="43">IF($C14&gt;X$1,0,IF($C14&lt;W$1,IF($D14&lt;W$1,0,IF($D14&gt;X$1,(($D14-W$1)-($D14-X$1))/($D14-$C14),($D14-W$1)/($D14-$C14))),IF($D14&gt;X$1,((($D14-$C14)-($D14-X$1))/($D14-$C14)),1)))</f>
        <v>0.11594202898550725</v>
      </c>
      <c r="X14" s="14">
        <f t="shared" si="43"/>
        <v>0</v>
      </c>
      <c r="Y14" s="14">
        <f t="shared" si="43"/>
        <v>0</v>
      </c>
      <c r="Z14" s="14">
        <f t="shared" si="43"/>
        <v>0</v>
      </c>
      <c r="AA14" s="14">
        <f t="shared" si="43"/>
        <v>0</v>
      </c>
      <c r="AB14" s="14">
        <f t="shared" si="43"/>
        <v>0</v>
      </c>
      <c r="AC14" s="14">
        <f t="shared" si="43"/>
        <v>0</v>
      </c>
      <c r="AD14" s="14">
        <f t="shared" si="43"/>
        <v>0</v>
      </c>
      <c r="AE14" s="14">
        <f t="shared" si="43"/>
        <v>0</v>
      </c>
      <c r="AF14" s="14">
        <f t="shared" si="43"/>
        <v>0</v>
      </c>
      <c r="AG14" s="14">
        <f t="shared" si="43"/>
        <v>0</v>
      </c>
      <c r="AH14" s="14">
        <f t="shared" si="43"/>
        <v>0</v>
      </c>
      <c r="AI14" s="14">
        <f t="shared" si="43"/>
        <v>0</v>
      </c>
      <c r="AJ14" s="14">
        <f t="shared" si="43"/>
        <v>0</v>
      </c>
      <c r="AK14" s="14">
        <f t="shared" si="43"/>
        <v>0</v>
      </c>
      <c r="AL14" s="14">
        <f t="shared" si="43"/>
        <v>0</v>
      </c>
      <c r="AM14" s="14">
        <f t="shared" si="43"/>
        <v>0</v>
      </c>
      <c r="AN14" s="14">
        <f t="shared" si="43"/>
        <v>0</v>
      </c>
      <c r="AO14" s="14">
        <f t="shared" si="43"/>
        <v>0</v>
      </c>
      <c r="AP14" s="14">
        <f t="shared" si="43"/>
        <v>0</v>
      </c>
      <c r="AQ14" s="14">
        <f t="shared" si="43"/>
        <v>0</v>
      </c>
    </row>
    <row r="15" spans="1:43" x14ac:dyDescent="0.25">
      <c r="A15" s="32">
        <v>12</v>
      </c>
      <c r="B15" s="30" t="s">
        <v>46</v>
      </c>
      <c r="C15" s="33">
        <f>+'BASE PLANIFICACIÓN'!E24</f>
        <v>43899</v>
      </c>
      <c r="D15" s="34">
        <f>+'BASE PLANIFICACIÓN'!F24</f>
        <v>43999</v>
      </c>
      <c r="E15" s="14">
        <f t="shared" si="43"/>
        <v>0</v>
      </c>
      <c r="F15" s="14">
        <f t="shared" si="43"/>
        <v>0</v>
      </c>
      <c r="G15" s="14">
        <f t="shared" si="43"/>
        <v>0</v>
      </c>
      <c r="H15" s="14">
        <f t="shared" si="43"/>
        <v>0</v>
      </c>
      <c r="I15" s="14">
        <f t="shared" si="43"/>
        <v>0</v>
      </c>
      <c r="J15" s="14">
        <f t="shared" si="43"/>
        <v>0</v>
      </c>
      <c r="K15" s="14">
        <f t="shared" si="43"/>
        <v>0</v>
      </c>
      <c r="L15" s="14">
        <f t="shared" si="43"/>
        <v>0</v>
      </c>
      <c r="M15" s="14">
        <f t="shared" si="43"/>
        <v>0</v>
      </c>
      <c r="N15" s="14">
        <f t="shared" si="43"/>
        <v>0</v>
      </c>
      <c r="O15" s="14">
        <f t="shared" si="43"/>
        <v>0</v>
      </c>
      <c r="P15" s="14">
        <f t="shared" si="43"/>
        <v>0</v>
      </c>
      <c r="Q15" s="14">
        <f t="shared" si="43"/>
        <v>0</v>
      </c>
      <c r="R15" s="14">
        <f t="shared" si="43"/>
        <v>0</v>
      </c>
      <c r="S15" s="14">
        <f t="shared" si="43"/>
        <v>0.23</v>
      </c>
      <c r="T15" s="14">
        <f t="shared" si="43"/>
        <v>0.3</v>
      </c>
      <c r="U15" s="14">
        <f t="shared" si="43"/>
        <v>0.31</v>
      </c>
      <c r="V15" s="14">
        <f t="shared" si="43"/>
        <v>0.16</v>
      </c>
      <c r="W15" s="14">
        <f t="shared" si="43"/>
        <v>0</v>
      </c>
      <c r="X15" s="14">
        <f t="shared" si="43"/>
        <v>0</v>
      </c>
      <c r="Y15" s="14">
        <f t="shared" si="43"/>
        <v>0</v>
      </c>
      <c r="Z15" s="14">
        <f t="shared" si="43"/>
        <v>0</v>
      </c>
      <c r="AA15" s="14">
        <f t="shared" si="43"/>
        <v>0</v>
      </c>
      <c r="AB15" s="14">
        <f t="shared" si="43"/>
        <v>0</v>
      </c>
      <c r="AC15" s="14">
        <f t="shared" si="43"/>
        <v>0</v>
      </c>
      <c r="AD15" s="14">
        <f t="shared" si="43"/>
        <v>0</v>
      </c>
      <c r="AE15" s="14">
        <f t="shared" si="43"/>
        <v>0</v>
      </c>
      <c r="AF15" s="14">
        <f t="shared" si="43"/>
        <v>0</v>
      </c>
      <c r="AG15" s="14">
        <f t="shared" si="43"/>
        <v>0</v>
      </c>
      <c r="AH15" s="14">
        <f t="shared" si="43"/>
        <v>0</v>
      </c>
      <c r="AI15" s="14">
        <f t="shared" si="43"/>
        <v>0</v>
      </c>
      <c r="AJ15" s="14">
        <f t="shared" si="43"/>
        <v>0</v>
      </c>
      <c r="AK15" s="14">
        <f t="shared" si="43"/>
        <v>0</v>
      </c>
      <c r="AL15" s="14">
        <f t="shared" si="43"/>
        <v>0</v>
      </c>
      <c r="AM15" s="14">
        <f t="shared" si="43"/>
        <v>0</v>
      </c>
      <c r="AN15" s="14">
        <f t="shared" si="43"/>
        <v>0</v>
      </c>
      <c r="AO15" s="14">
        <f t="shared" si="43"/>
        <v>0</v>
      </c>
      <c r="AP15" s="14">
        <f t="shared" si="43"/>
        <v>0</v>
      </c>
      <c r="AQ15" s="14">
        <f t="shared" si="43"/>
        <v>0</v>
      </c>
    </row>
    <row r="16" spans="1:43" x14ac:dyDescent="0.25">
      <c r="A16" s="30">
        <v>13</v>
      </c>
      <c r="B16" s="30" t="s">
        <v>16</v>
      </c>
      <c r="C16" s="33">
        <f>+'BASE PLANIFICACIÓN'!E25</f>
        <v>43891</v>
      </c>
      <c r="D16" s="34">
        <f>+'BASE PLANIFICACIÓN'!F25</f>
        <v>43983</v>
      </c>
      <c r="E16" s="14">
        <f t="shared" si="43"/>
        <v>0</v>
      </c>
      <c r="F16" s="14">
        <f t="shared" si="43"/>
        <v>0</v>
      </c>
      <c r="G16" s="14">
        <f t="shared" si="43"/>
        <v>0</v>
      </c>
      <c r="H16" s="14">
        <f t="shared" si="43"/>
        <v>0</v>
      </c>
      <c r="I16" s="14">
        <f t="shared" si="43"/>
        <v>0</v>
      </c>
      <c r="J16" s="14">
        <f t="shared" si="43"/>
        <v>0</v>
      </c>
      <c r="K16" s="14">
        <f t="shared" si="43"/>
        <v>0</v>
      </c>
      <c r="L16" s="14">
        <f t="shared" si="43"/>
        <v>0</v>
      </c>
      <c r="M16" s="14">
        <f t="shared" si="43"/>
        <v>0</v>
      </c>
      <c r="N16" s="14">
        <f t="shared" si="43"/>
        <v>0</v>
      </c>
      <c r="O16" s="14">
        <f t="shared" si="43"/>
        <v>0</v>
      </c>
      <c r="P16" s="14">
        <f t="shared" si="43"/>
        <v>0</v>
      </c>
      <c r="Q16" s="14">
        <f t="shared" si="43"/>
        <v>0</v>
      </c>
      <c r="R16" s="14">
        <f t="shared" si="43"/>
        <v>0</v>
      </c>
      <c r="S16" s="14">
        <f t="shared" si="43"/>
        <v>0.33695652173913043</v>
      </c>
      <c r="T16" s="14">
        <f t="shared" si="43"/>
        <v>0.32608695652173914</v>
      </c>
      <c r="U16" s="14">
        <f t="shared" si="43"/>
        <v>0.33695652173913043</v>
      </c>
      <c r="V16" s="14">
        <f t="shared" si="43"/>
        <v>0</v>
      </c>
      <c r="W16" s="14">
        <f t="shared" si="43"/>
        <v>0</v>
      </c>
      <c r="X16" s="14">
        <f t="shared" si="43"/>
        <v>0</v>
      </c>
      <c r="Y16" s="14">
        <f t="shared" si="43"/>
        <v>0</v>
      </c>
      <c r="Z16" s="14">
        <f t="shared" si="43"/>
        <v>0</v>
      </c>
      <c r="AA16" s="14">
        <f t="shared" si="43"/>
        <v>0</v>
      </c>
      <c r="AB16" s="14">
        <f t="shared" si="43"/>
        <v>0</v>
      </c>
      <c r="AC16" s="14">
        <f t="shared" si="43"/>
        <v>0</v>
      </c>
      <c r="AD16" s="14">
        <f t="shared" si="43"/>
        <v>0</v>
      </c>
      <c r="AE16" s="14">
        <f t="shared" si="43"/>
        <v>0</v>
      </c>
      <c r="AF16" s="14">
        <f t="shared" si="43"/>
        <v>0</v>
      </c>
      <c r="AG16" s="14">
        <f t="shared" si="43"/>
        <v>0</v>
      </c>
      <c r="AH16" s="14">
        <f t="shared" si="43"/>
        <v>0</v>
      </c>
      <c r="AI16" s="14">
        <f t="shared" si="43"/>
        <v>0</v>
      </c>
      <c r="AJ16" s="14">
        <f t="shared" si="43"/>
        <v>0</v>
      </c>
      <c r="AK16" s="14">
        <f t="shared" si="43"/>
        <v>0</v>
      </c>
      <c r="AL16" s="14">
        <f t="shared" si="43"/>
        <v>0</v>
      </c>
      <c r="AM16" s="14">
        <f t="shared" si="43"/>
        <v>0</v>
      </c>
      <c r="AN16" s="14">
        <f t="shared" si="43"/>
        <v>0</v>
      </c>
      <c r="AO16" s="14">
        <f t="shared" si="43"/>
        <v>0</v>
      </c>
      <c r="AP16" s="14">
        <f t="shared" si="43"/>
        <v>0</v>
      </c>
      <c r="AQ16" s="14">
        <f t="shared" si="43"/>
        <v>0</v>
      </c>
    </row>
    <row r="17" spans="1:43" x14ac:dyDescent="0.25">
      <c r="A17" s="32">
        <v>14</v>
      </c>
      <c r="B17" s="30" t="s">
        <v>17</v>
      </c>
      <c r="C17" s="33">
        <f>+'BASE PLANIFICACIÓN'!E26</f>
        <v>43891</v>
      </c>
      <c r="D17" s="34">
        <f>+'BASE PLANIFICACIÓN'!F26</f>
        <v>43969</v>
      </c>
      <c r="E17" s="14">
        <f t="shared" si="43"/>
        <v>0</v>
      </c>
      <c r="F17" s="14">
        <f t="shared" si="43"/>
        <v>0</v>
      </c>
      <c r="G17" s="14">
        <f t="shared" si="43"/>
        <v>0</v>
      </c>
      <c r="H17" s="14">
        <f t="shared" si="43"/>
        <v>0</v>
      </c>
      <c r="I17" s="14">
        <f t="shared" si="43"/>
        <v>0</v>
      </c>
      <c r="J17" s="14">
        <f t="shared" si="43"/>
        <v>0</v>
      </c>
      <c r="K17" s="14">
        <f t="shared" si="43"/>
        <v>0</v>
      </c>
      <c r="L17" s="14">
        <f t="shared" si="43"/>
        <v>0</v>
      </c>
      <c r="M17" s="14">
        <f t="shared" si="43"/>
        <v>0</v>
      </c>
      <c r="N17" s="14">
        <f t="shared" si="43"/>
        <v>0</v>
      </c>
      <c r="O17" s="14">
        <f t="shared" si="43"/>
        <v>0</v>
      </c>
      <c r="P17" s="14">
        <f t="shared" si="43"/>
        <v>0</v>
      </c>
      <c r="Q17" s="14">
        <f t="shared" si="43"/>
        <v>0</v>
      </c>
      <c r="R17" s="14">
        <f t="shared" si="43"/>
        <v>0</v>
      </c>
      <c r="S17" s="14">
        <f t="shared" si="43"/>
        <v>0.39743589743589741</v>
      </c>
      <c r="T17" s="14">
        <f t="shared" si="43"/>
        <v>0.38461538461538464</v>
      </c>
      <c r="U17" s="14">
        <f t="shared" si="43"/>
        <v>0.21794871794871795</v>
      </c>
      <c r="V17" s="14">
        <f t="shared" si="43"/>
        <v>0</v>
      </c>
      <c r="W17" s="14">
        <f t="shared" si="43"/>
        <v>0</v>
      </c>
      <c r="X17" s="14">
        <f t="shared" si="43"/>
        <v>0</v>
      </c>
      <c r="Y17" s="14">
        <f t="shared" si="43"/>
        <v>0</v>
      </c>
      <c r="Z17" s="14">
        <f t="shared" si="43"/>
        <v>0</v>
      </c>
      <c r="AA17" s="14">
        <f t="shared" si="43"/>
        <v>0</v>
      </c>
      <c r="AB17" s="14">
        <f t="shared" si="43"/>
        <v>0</v>
      </c>
      <c r="AC17" s="14">
        <f t="shared" si="43"/>
        <v>0</v>
      </c>
      <c r="AD17" s="14">
        <f t="shared" si="43"/>
        <v>0</v>
      </c>
      <c r="AE17" s="14">
        <f t="shared" si="43"/>
        <v>0</v>
      </c>
      <c r="AF17" s="14">
        <f t="shared" si="43"/>
        <v>0</v>
      </c>
      <c r="AG17" s="14">
        <f t="shared" si="43"/>
        <v>0</v>
      </c>
      <c r="AH17" s="14">
        <f t="shared" si="43"/>
        <v>0</v>
      </c>
      <c r="AI17" s="14">
        <f t="shared" si="43"/>
        <v>0</v>
      </c>
      <c r="AJ17" s="14">
        <f t="shared" si="43"/>
        <v>0</v>
      </c>
      <c r="AK17" s="14">
        <f t="shared" si="43"/>
        <v>0</v>
      </c>
      <c r="AL17" s="14">
        <f t="shared" si="43"/>
        <v>0</v>
      </c>
      <c r="AM17" s="14">
        <f t="shared" si="43"/>
        <v>0</v>
      </c>
      <c r="AN17" s="14">
        <f t="shared" si="43"/>
        <v>0</v>
      </c>
      <c r="AO17" s="14">
        <f t="shared" si="43"/>
        <v>0</v>
      </c>
      <c r="AP17" s="14">
        <f t="shared" si="43"/>
        <v>0</v>
      </c>
      <c r="AQ17" s="14">
        <f t="shared" si="43"/>
        <v>0</v>
      </c>
    </row>
    <row r="18" spans="1:43" x14ac:dyDescent="0.25">
      <c r="A18" s="30">
        <v>15</v>
      </c>
      <c r="B18" s="30" t="s">
        <v>18</v>
      </c>
      <c r="C18" s="33">
        <f>+'BASE PLANIFICACIÓN'!E27</f>
        <v>43891</v>
      </c>
      <c r="D18" s="34">
        <f>+'BASE PLANIFICACIÓN'!F27</f>
        <v>43979</v>
      </c>
      <c r="E18" s="14">
        <f t="shared" si="43"/>
        <v>0</v>
      </c>
      <c r="F18" s="14">
        <f t="shared" si="43"/>
        <v>0</v>
      </c>
      <c r="G18" s="14">
        <f t="shared" si="43"/>
        <v>0</v>
      </c>
      <c r="H18" s="14">
        <f t="shared" si="43"/>
        <v>0</v>
      </c>
      <c r="I18" s="14">
        <f t="shared" si="43"/>
        <v>0</v>
      </c>
      <c r="J18" s="14">
        <f t="shared" si="43"/>
        <v>0</v>
      </c>
      <c r="K18" s="14">
        <f t="shared" si="43"/>
        <v>0</v>
      </c>
      <c r="L18" s="14">
        <f t="shared" si="43"/>
        <v>0</v>
      </c>
      <c r="M18" s="14">
        <f t="shared" si="43"/>
        <v>0</v>
      </c>
      <c r="N18" s="14">
        <f t="shared" si="43"/>
        <v>0</v>
      </c>
      <c r="O18" s="14">
        <f t="shared" si="43"/>
        <v>0</v>
      </c>
      <c r="P18" s="14">
        <f t="shared" si="43"/>
        <v>0</v>
      </c>
      <c r="Q18" s="14">
        <f t="shared" si="43"/>
        <v>0</v>
      </c>
      <c r="R18" s="14">
        <f t="shared" si="43"/>
        <v>0</v>
      </c>
      <c r="S18" s="14">
        <f t="shared" si="43"/>
        <v>0.35227272727272729</v>
      </c>
      <c r="T18" s="14">
        <f t="shared" si="43"/>
        <v>0.34090909090909088</v>
      </c>
      <c r="U18" s="14">
        <f t="shared" si="43"/>
        <v>0.30681818181818182</v>
      </c>
      <c r="V18" s="14">
        <f t="shared" si="43"/>
        <v>0</v>
      </c>
      <c r="W18" s="14">
        <f t="shared" si="43"/>
        <v>0</v>
      </c>
      <c r="X18" s="14">
        <f t="shared" si="43"/>
        <v>0</v>
      </c>
      <c r="Y18" s="14">
        <f t="shared" si="43"/>
        <v>0</v>
      </c>
      <c r="Z18" s="14">
        <f t="shared" si="43"/>
        <v>0</v>
      </c>
      <c r="AA18" s="14">
        <f t="shared" si="43"/>
        <v>0</v>
      </c>
      <c r="AB18" s="14">
        <f t="shared" si="43"/>
        <v>0</v>
      </c>
      <c r="AC18" s="14">
        <f t="shared" si="43"/>
        <v>0</v>
      </c>
      <c r="AD18" s="14">
        <f t="shared" si="43"/>
        <v>0</v>
      </c>
      <c r="AE18" s="14">
        <f t="shared" si="43"/>
        <v>0</v>
      </c>
      <c r="AF18" s="14">
        <f t="shared" si="43"/>
        <v>0</v>
      </c>
      <c r="AG18" s="14">
        <f t="shared" si="43"/>
        <v>0</v>
      </c>
      <c r="AH18" s="14">
        <f t="shared" si="43"/>
        <v>0</v>
      </c>
      <c r="AI18" s="14">
        <f t="shared" si="43"/>
        <v>0</v>
      </c>
      <c r="AJ18" s="14">
        <f t="shared" si="43"/>
        <v>0</v>
      </c>
      <c r="AK18" s="14">
        <f t="shared" si="43"/>
        <v>0</v>
      </c>
      <c r="AL18" s="14">
        <f t="shared" si="43"/>
        <v>0</v>
      </c>
      <c r="AM18" s="14">
        <f t="shared" si="43"/>
        <v>0</v>
      </c>
      <c r="AN18" s="14">
        <f t="shared" si="43"/>
        <v>0</v>
      </c>
      <c r="AO18" s="14">
        <f t="shared" si="43"/>
        <v>0</v>
      </c>
      <c r="AP18" s="14">
        <f t="shared" si="43"/>
        <v>0</v>
      </c>
      <c r="AQ18" s="14">
        <f t="shared" si="43"/>
        <v>0</v>
      </c>
    </row>
    <row r="19" spans="1:43" x14ac:dyDescent="0.25">
      <c r="A19" s="32">
        <v>16</v>
      </c>
      <c r="B19" s="30" t="s">
        <v>19</v>
      </c>
      <c r="C19" s="33">
        <f>+'BASE PLANIFICACIÓN'!E30</f>
        <v>43892</v>
      </c>
      <c r="D19" s="34">
        <f>+'BASE PLANIFICACIÓN'!F30</f>
        <v>44013</v>
      </c>
      <c r="E19" s="14">
        <f t="shared" si="43"/>
        <v>0</v>
      </c>
      <c r="F19" s="14">
        <f t="shared" si="43"/>
        <v>0</v>
      </c>
      <c r="G19" s="14">
        <f t="shared" si="43"/>
        <v>0</v>
      </c>
      <c r="H19" s="14">
        <f t="shared" si="43"/>
        <v>0</v>
      </c>
      <c r="I19" s="14">
        <f t="shared" si="43"/>
        <v>0</v>
      </c>
      <c r="J19" s="14">
        <f t="shared" si="43"/>
        <v>0</v>
      </c>
      <c r="K19" s="14">
        <f t="shared" si="43"/>
        <v>0</v>
      </c>
      <c r="L19" s="14">
        <f t="shared" si="43"/>
        <v>0</v>
      </c>
      <c r="M19" s="14">
        <f t="shared" si="43"/>
        <v>0</v>
      </c>
      <c r="N19" s="14">
        <f t="shared" si="43"/>
        <v>0</v>
      </c>
      <c r="O19" s="14">
        <f t="shared" si="43"/>
        <v>0</v>
      </c>
      <c r="P19" s="14">
        <f t="shared" si="43"/>
        <v>0</v>
      </c>
      <c r="Q19" s="14">
        <f t="shared" si="43"/>
        <v>0</v>
      </c>
      <c r="R19" s="14">
        <f t="shared" si="43"/>
        <v>0</v>
      </c>
      <c r="S19" s="14">
        <f t="shared" si="43"/>
        <v>0.24793388429752067</v>
      </c>
      <c r="T19" s="14">
        <f t="shared" si="43"/>
        <v>0.24793388429752067</v>
      </c>
      <c r="U19" s="14">
        <f t="shared" si="43"/>
        <v>0.256198347107438</v>
      </c>
      <c r="V19" s="14">
        <f t="shared" si="43"/>
        <v>0.24793388429752067</v>
      </c>
      <c r="W19" s="14">
        <f t="shared" si="43"/>
        <v>0</v>
      </c>
      <c r="X19" s="14">
        <f t="shared" si="43"/>
        <v>0</v>
      </c>
      <c r="Y19" s="14">
        <f t="shared" si="43"/>
        <v>0</v>
      </c>
      <c r="Z19" s="14">
        <f t="shared" si="43"/>
        <v>0</v>
      </c>
      <c r="AA19" s="14">
        <f t="shared" si="43"/>
        <v>0</v>
      </c>
      <c r="AB19" s="14">
        <f t="shared" si="43"/>
        <v>0</v>
      </c>
      <c r="AC19" s="14">
        <f t="shared" si="43"/>
        <v>0</v>
      </c>
      <c r="AD19" s="14">
        <f t="shared" si="43"/>
        <v>0</v>
      </c>
      <c r="AE19" s="14">
        <f t="shared" si="43"/>
        <v>0</v>
      </c>
      <c r="AF19" s="14">
        <f t="shared" si="43"/>
        <v>0</v>
      </c>
      <c r="AG19" s="14">
        <f t="shared" si="43"/>
        <v>0</v>
      </c>
      <c r="AH19" s="14">
        <f t="shared" si="43"/>
        <v>0</v>
      </c>
      <c r="AI19" s="14">
        <f t="shared" si="43"/>
        <v>0</v>
      </c>
      <c r="AJ19" s="14">
        <f t="shared" si="43"/>
        <v>0</v>
      </c>
      <c r="AK19" s="14">
        <f t="shared" si="43"/>
        <v>0</v>
      </c>
      <c r="AL19" s="14">
        <f t="shared" si="43"/>
        <v>0</v>
      </c>
      <c r="AM19" s="14">
        <f t="shared" si="43"/>
        <v>0</v>
      </c>
      <c r="AN19" s="14">
        <f t="shared" si="43"/>
        <v>0</v>
      </c>
      <c r="AO19" s="14">
        <f t="shared" si="43"/>
        <v>0</v>
      </c>
      <c r="AP19" s="14">
        <f t="shared" si="43"/>
        <v>0</v>
      </c>
      <c r="AQ19" s="14">
        <f t="shared" si="43"/>
        <v>0</v>
      </c>
    </row>
    <row r="20" spans="1:43" x14ac:dyDescent="0.25">
      <c r="A20" s="30">
        <v>17</v>
      </c>
      <c r="B20" s="30" t="s">
        <v>20</v>
      </c>
      <c r="C20" s="33">
        <f>+'BASE PLANIFICACIÓN'!E31</f>
        <v>43891</v>
      </c>
      <c r="D20" s="34">
        <f>+'BASE PLANIFICACIÓN'!F31</f>
        <v>43971</v>
      </c>
      <c r="E20" s="14">
        <f t="shared" si="43"/>
        <v>0</v>
      </c>
      <c r="F20" s="14">
        <f t="shared" si="43"/>
        <v>0</v>
      </c>
      <c r="G20" s="14">
        <f t="shared" si="43"/>
        <v>0</v>
      </c>
      <c r="H20" s="14">
        <f t="shared" si="43"/>
        <v>0</v>
      </c>
      <c r="I20" s="14">
        <f t="shared" si="43"/>
        <v>0</v>
      </c>
      <c r="J20" s="14">
        <f t="shared" si="43"/>
        <v>0</v>
      </c>
      <c r="K20" s="14">
        <f t="shared" si="43"/>
        <v>0</v>
      </c>
      <c r="L20" s="14">
        <f t="shared" si="43"/>
        <v>0</v>
      </c>
      <c r="M20" s="14">
        <f t="shared" si="43"/>
        <v>0</v>
      </c>
      <c r="N20" s="14">
        <f t="shared" si="43"/>
        <v>0</v>
      </c>
      <c r="O20" s="14">
        <f t="shared" si="43"/>
        <v>0</v>
      </c>
      <c r="P20" s="14">
        <f t="shared" si="43"/>
        <v>0</v>
      </c>
      <c r="Q20" s="14">
        <f t="shared" si="43"/>
        <v>0</v>
      </c>
      <c r="R20" s="14">
        <f t="shared" si="43"/>
        <v>0</v>
      </c>
      <c r="S20" s="14">
        <f t="shared" si="43"/>
        <v>0.38750000000000001</v>
      </c>
      <c r="T20" s="14">
        <f t="shared" si="43"/>
        <v>0.375</v>
      </c>
      <c r="U20" s="14">
        <f t="shared" si="43"/>
        <v>0.23749999999999999</v>
      </c>
      <c r="V20" s="14">
        <f t="shared" si="43"/>
        <v>0</v>
      </c>
      <c r="W20" s="14">
        <f t="shared" si="43"/>
        <v>0</v>
      </c>
      <c r="X20" s="14">
        <f t="shared" si="43"/>
        <v>0</v>
      </c>
      <c r="Y20" s="14">
        <f t="shared" si="43"/>
        <v>0</v>
      </c>
      <c r="Z20" s="14">
        <f t="shared" si="43"/>
        <v>0</v>
      </c>
      <c r="AA20" s="14">
        <f t="shared" si="43"/>
        <v>0</v>
      </c>
      <c r="AB20" s="14">
        <f t="shared" si="43"/>
        <v>0</v>
      </c>
      <c r="AC20" s="14">
        <f t="shared" si="43"/>
        <v>0</v>
      </c>
      <c r="AD20" s="14">
        <f t="shared" si="43"/>
        <v>0</v>
      </c>
      <c r="AE20" s="14">
        <f t="shared" si="43"/>
        <v>0</v>
      </c>
      <c r="AF20" s="14">
        <f t="shared" si="43"/>
        <v>0</v>
      </c>
      <c r="AG20" s="14">
        <f t="shared" si="43"/>
        <v>0</v>
      </c>
      <c r="AH20" s="14">
        <f t="shared" si="43"/>
        <v>0</v>
      </c>
      <c r="AI20" s="14">
        <f t="shared" si="43"/>
        <v>0</v>
      </c>
      <c r="AJ20" s="14">
        <f t="shared" si="43"/>
        <v>0</v>
      </c>
      <c r="AK20" s="14">
        <f t="shared" si="43"/>
        <v>0</v>
      </c>
      <c r="AL20" s="14">
        <f t="shared" si="43"/>
        <v>0</v>
      </c>
      <c r="AM20" s="14">
        <f t="shared" si="43"/>
        <v>0</v>
      </c>
      <c r="AN20" s="14">
        <f t="shared" si="43"/>
        <v>0</v>
      </c>
      <c r="AO20" s="14">
        <f t="shared" si="43"/>
        <v>0</v>
      </c>
      <c r="AP20" s="14">
        <f t="shared" si="43"/>
        <v>0</v>
      </c>
      <c r="AQ20" s="14">
        <f t="shared" si="43"/>
        <v>0</v>
      </c>
    </row>
    <row r="21" spans="1:43" x14ac:dyDescent="0.25">
      <c r="A21" s="32">
        <v>18</v>
      </c>
      <c r="B21" s="30" t="s">
        <v>21</v>
      </c>
      <c r="C21" s="33">
        <f>+'BASE PLANIFICACIÓN'!E32</f>
        <v>43895</v>
      </c>
      <c r="D21" s="34">
        <f>+'BASE PLANIFICACIÓN'!F32</f>
        <v>44020</v>
      </c>
      <c r="E21" s="14">
        <f t="shared" ref="E21:AQ21" si="44">IF($C21&gt;F$1,0,IF($C21&lt;E$1,IF($D21&lt;E$1,0,IF($D21&gt;F$1,(($D21-E$1)-($D21-F$1))/($D21-$C21),($D21-E$1)/($D21-$C21))),IF($D21&gt;F$1,((($D21-$C21)-($D21-F$1))/($D21-$C21)),1)))</f>
        <v>0</v>
      </c>
      <c r="F21" s="14">
        <f t="shared" si="44"/>
        <v>0</v>
      </c>
      <c r="G21" s="14">
        <f t="shared" si="44"/>
        <v>0</v>
      </c>
      <c r="H21" s="14">
        <f t="shared" si="44"/>
        <v>0</v>
      </c>
      <c r="I21" s="14">
        <f t="shared" si="44"/>
        <v>0</v>
      </c>
      <c r="J21" s="14">
        <f t="shared" si="44"/>
        <v>0</v>
      </c>
      <c r="K21" s="14">
        <f t="shared" si="44"/>
        <v>0</v>
      </c>
      <c r="L21" s="14">
        <f t="shared" si="44"/>
        <v>0</v>
      </c>
      <c r="M21" s="14">
        <f t="shared" si="44"/>
        <v>0</v>
      </c>
      <c r="N21" s="14">
        <f t="shared" si="44"/>
        <v>0</v>
      </c>
      <c r="O21" s="14">
        <f t="shared" si="44"/>
        <v>0</v>
      </c>
      <c r="P21" s="14">
        <f t="shared" si="44"/>
        <v>0</v>
      </c>
      <c r="Q21" s="14">
        <f t="shared" si="44"/>
        <v>0</v>
      </c>
      <c r="R21" s="14">
        <f t="shared" si="44"/>
        <v>0</v>
      </c>
      <c r="S21" s="14">
        <f t="shared" si="44"/>
        <v>0.216</v>
      </c>
      <c r="T21" s="14">
        <f t="shared" si="44"/>
        <v>0.24</v>
      </c>
      <c r="U21" s="14">
        <f t="shared" si="44"/>
        <v>0.248</v>
      </c>
      <c r="V21" s="14">
        <f t="shared" si="44"/>
        <v>0.24</v>
      </c>
      <c r="W21" s="14">
        <f t="shared" si="44"/>
        <v>5.6000000000000001E-2</v>
      </c>
      <c r="X21" s="14">
        <f t="shared" si="44"/>
        <v>0</v>
      </c>
      <c r="Y21" s="14">
        <f t="shared" si="44"/>
        <v>0</v>
      </c>
      <c r="Z21" s="14">
        <f t="shared" si="44"/>
        <v>0</v>
      </c>
      <c r="AA21" s="14">
        <f t="shared" si="44"/>
        <v>0</v>
      </c>
      <c r="AB21" s="14">
        <f t="shared" si="44"/>
        <v>0</v>
      </c>
      <c r="AC21" s="14">
        <f t="shared" si="44"/>
        <v>0</v>
      </c>
      <c r="AD21" s="14">
        <f t="shared" si="44"/>
        <v>0</v>
      </c>
      <c r="AE21" s="14">
        <f t="shared" si="44"/>
        <v>0</v>
      </c>
      <c r="AF21" s="14">
        <f t="shared" si="44"/>
        <v>0</v>
      </c>
      <c r="AG21" s="14">
        <f t="shared" si="44"/>
        <v>0</v>
      </c>
      <c r="AH21" s="14">
        <f t="shared" si="44"/>
        <v>0</v>
      </c>
      <c r="AI21" s="14">
        <f t="shared" si="44"/>
        <v>0</v>
      </c>
      <c r="AJ21" s="14">
        <f t="shared" si="44"/>
        <v>0</v>
      </c>
      <c r="AK21" s="14">
        <f t="shared" si="44"/>
        <v>0</v>
      </c>
      <c r="AL21" s="14">
        <f t="shared" si="44"/>
        <v>0</v>
      </c>
      <c r="AM21" s="14">
        <f t="shared" si="44"/>
        <v>0</v>
      </c>
      <c r="AN21" s="14">
        <f t="shared" si="44"/>
        <v>0</v>
      </c>
      <c r="AO21" s="14">
        <f t="shared" si="44"/>
        <v>0</v>
      </c>
      <c r="AP21" s="14">
        <f t="shared" si="44"/>
        <v>0</v>
      </c>
      <c r="AQ21" s="14">
        <f t="shared" si="44"/>
        <v>0</v>
      </c>
    </row>
    <row r="22" spans="1:43" x14ac:dyDescent="0.25">
      <c r="A22" s="30">
        <v>19</v>
      </c>
      <c r="B22" s="30" t="s">
        <v>22</v>
      </c>
      <c r="C22" s="33">
        <f>+'BASE PLANIFICACIÓN'!E33</f>
        <v>43891</v>
      </c>
      <c r="D22" s="34">
        <f>+'BASE PLANIFICACIÓN'!F33</f>
        <v>44136</v>
      </c>
      <c r="E22" s="14">
        <f t="shared" ref="E22:AQ22" si="45">IF($C22&gt;F$1,0,IF($C22&lt;E$1,IF($D22&lt;E$1,0,IF($D22&gt;F$1,(($D22-E$1)-($D22-F$1))/($D22-$C22),($D22-E$1)/($D22-$C22))),IF($D22&gt;F$1,((($D22-$C22)-($D22-F$1))/($D22-$C22)),1)))</f>
        <v>0</v>
      </c>
      <c r="F22" s="14">
        <f t="shared" si="45"/>
        <v>0</v>
      </c>
      <c r="G22" s="14">
        <f t="shared" si="45"/>
        <v>0</v>
      </c>
      <c r="H22" s="14">
        <f t="shared" si="45"/>
        <v>0</v>
      </c>
      <c r="I22" s="14">
        <f t="shared" si="45"/>
        <v>0</v>
      </c>
      <c r="J22" s="14">
        <f t="shared" si="45"/>
        <v>0</v>
      </c>
      <c r="K22" s="14">
        <f t="shared" si="45"/>
        <v>0</v>
      </c>
      <c r="L22" s="14">
        <f t="shared" si="45"/>
        <v>0</v>
      </c>
      <c r="M22" s="14">
        <f t="shared" si="45"/>
        <v>0</v>
      </c>
      <c r="N22" s="14">
        <f t="shared" si="45"/>
        <v>0</v>
      </c>
      <c r="O22" s="14">
        <f t="shared" si="45"/>
        <v>0</v>
      </c>
      <c r="P22" s="14">
        <f t="shared" si="45"/>
        <v>0</v>
      </c>
      <c r="Q22" s="14">
        <f t="shared" si="45"/>
        <v>0</v>
      </c>
      <c r="R22" s="14">
        <f t="shared" si="45"/>
        <v>0</v>
      </c>
      <c r="S22" s="14">
        <f t="shared" si="45"/>
        <v>0.12653061224489795</v>
      </c>
      <c r="T22" s="14">
        <f t="shared" si="45"/>
        <v>0.12244897959183673</v>
      </c>
      <c r="U22" s="14">
        <f t="shared" si="45"/>
        <v>0.12653061224489795</v>
      </c>
      <c r="V22" s="14">
        <f t="shared" si="45"/>
        <v>0.12244897959183673</v>
      </c>
      <c r="W22" s="14">
        <f t="shared" si="45"/>
        <v>0.12653061224489795</v>
      </c>
      <c r="X22" s="14">
        <f t="shared" si="45"/>
        <v>0.12653061224489795</v>
      </c>
      <c r="Y22" s="14">
        <f t="shared" si="45"/>
        <v>0.12244897959183673</v>
      </c>
      <c r="Z22" s="14">
        <f t="shared" si="45"/>
        <v>0.12653061224489795</v>
      </c>
      <c r="AA22" s="14">
        <f t="shared" si="45"/>
        <v>0</v>
      </c>
      <c r="AB22" s="14">
        <f t="shared" si="45"/>
        <v>0</v>
      </c>
      <c r="AC22" s="14">
        <f t="shared" si="45"/>
        <v>0</v>
      </c>
      <c r="AD22" s="14">
        <f t="shared" si="45"/>
        <v>0</v>
      </c>
      <c r="AE22" s="14">
        <f t="shared" si="45"/>
        <v>0</v>
      </c>
      <c r="AF22" s="14">
        <f t="shared" si="45"/>
        <v>0</v>
      </c>
      <c r="AG22" s="14">
        <f t="shared" si="45"/>
        <v>0</v>
      </c>
      <c r="AH22" s="14">
        <f t="shared" si="45"/>
        <v>0</v>
      </c>
      <c r="AI22" s="14">
        <f t="shared" si="45"/>
        <v>0</v>
      </c>
      <c r="AJ22" s="14">
        <f t="shared" si="45"/>
        <v>0</v>
      </c>
      <c r="AK22" s="14">
        <f t="shared" si="45"/>
        <v>0</v>
      </c>
      <c r="AL22" s="14">
        <f t="shared" si="45"/>
        <v>0</v>
      </c>
      <c r="AM22" s="14">
        <f t="shared" si="45"/>
        <v>0</v>
      </c>
      <c r="AN22" s="14">
        <f t="shared" si="45"/>
        <v>0</v>
      </c>
      <c r="AO22" s="14">
        <f t="shared" si="45"/>
        <v>0</v>
      </c>
      <c r="AP22" s="14">
        <f t="shared" si="45"/>
        <v>0</v>
      </c>
      <c r="AQ22" s="14">
        <f t="shared" si="45"/>
        <v>0</v>
      </c>
    </row>
    <row r="23" spans="1:43" x14ac:dyDescent="0.25">
      <c r="A23" s="32">
        <v>20</v>
      </c>
      <c r="B23" s="30" t="s">
        <v>23</v>
      </c>
      <c r="C23" s="33">
        <f>+'BASE PLANIFICACIÓN'!E34</f>
        <v>43891</v>
      </c>
      <c r="D23" s="34">
        <f>+'BASE PLANIFICACIÓN'!F34</f>
        <v>44136</v>
      </c>
      <c r="E23" s="14">
        <f t="shared" ref="E23:AQ23" si="46">IF($C23&gt;F$1,0,IF($C23&lt;E$1,IF($D23&lt;E$1,0,IF($D23&gt;F$1,(($D23-E$1)-($D23-F$1))/($D23-$C23),($D23-E$1)/($D23-$C23))),IF($D23&gt;F$1,((($D23-$C23)-($D23-F$1))/($D23-$C23)),1)))</f>
        <v>0</v>
      </c>
      <c r="F23" s="14">
        <f t="shared" si="46"/>
        <v>0</v>
      </c>
      <c r="G23" s="14">
        <f t="shared" si="46"/>
        <v>0</v>
      </c>
      <c r="H23" s="14">
        <f t="shared" si="46"/>
        <v>0</v>
      </c>
      <c r="I23" s="14">
        <f t="shared" si="46"/>
        <v>0</v>
      </c>
      <c r="J23" s="14">
        <f t="shared" si="46"/>
        <v>0</v>
      </c>
      <c r="K23" s="14">
        <f t="shared" si="46"/>
        <v>0</v>
      </c>
      <c r="L23" s="14">
        <f t="shared" si="46"/>
        <v>0</v>
      </c>
      <c r="M23" s="14">
        <f t="shared" si="46"/>
        <v>0</v>
      </c>
      <c r="N23" s="14">
        <f t="shared" si="46"/>
        <v>0</v>
      </c>
      <c r="O23" s="14">
        <f t="shared" si="46"/>
        <v>0</v>
      </c>
      <c r="P23" s="14">
        <f t="shared" si="46"/>
        <v>0</v>
      </c>
      <c r="Q23" s="14">
        <f t="shared" si="46"/>
        <v>0</v>
      </c>
      <c r="R23" s="14">
        <f t="shared" si="46"/>
        <v>0</v>
      </c>
      <c r="S23" s="14">
        <f t="shared" si="46"/>
        <v>0.12653061224489795</v>
      </c>
      <c r="T23" s="14">
        <f t="shared" si="46"/>
        <v>0.12244897959183673</v>
      </c>
      <c r="U23" s="14">
        <f t="shared" si="46"/>
        <v>0.12653061224489795</v>
      </c>
      <c r="V23" s="14">
        <f t="shared" si="46"/>
        <v>0.12244897959183673</v>
      </c>
      <c r="W23" s="14">
        <f t="shared" si="46"/>
        <v>0.12653061224489795</v>
      </c>
      <c r="X23" s="14">
        <f t="shared" si="46"/>
        <v>0.12653061224489795</v>
      </c>
      <c r="Y23" s="14">
        <f t="shared" si="46"/>
        <v>0.12244897959183673</v>
      </c>
      <c r="Z23" s="14">
        <f t="shared" si="46"/>
        <v>0.12653061224489795</v>
      </c>
      <c r="AA23" s="14">
        <f t="shared" si="46"/>
        <v>0</v>
      </c>
      <c r="AB23" s="14">
        <f t="shared" si="46"/>
        <v>0</v>
      </c>
      <c r="AC23" s="14">
        <f t="shared" si="46"/>
        <v>0</v>
      </c>
      <c r="AD23" s="14">
        <f t="shared" si="46"/>
        <v>0</v>
      </c>
      <c r="AE23" s="14">
        <f t="shared" si="46"/>
        <v>0</v>
      </c>
      <c r="AF23" s="14">
        <f t="shared" si="46"/>
        <v>0</v>
      </c>
      <c r="AG23" s="14">
        <f t="shared" si="46"/>
        <v>0</v>
      </c>
      <c r="AH23" s="14">
        <f t="shared" si="46"/>
        <v>0</v>
      </c>
      <c r="AI23" s="14">
        <f t="shared" si="46"/>
        <v>0</v>
      </c>
      <c r="AJ23" s="14">
        <f t="shared" si="46"/>
        <v>0</v>
      </c>
      <c r="AK23" s="14">
        <f t="shared" si="46"/>
        <v>0</v>
      </c>
      <c r="AL23" s="14">
        <f t="shared" si="46"/>
        <v>0</v>
      </c>
      <c r="AM23" s="14">
        <f t="shared" si="46"/>
        <v>0</v>
      </c>
      <c r="AN23" s="14">
        <f t="shared" si="46"/>
        <v>0</v>
      </c>
      <c r="AO23" s="14">
        <f t="shared" si="46"/>
        <v>0</v>
      </c>
      <c r="AP23" s="14">
        <f t="shared" si="46"/>
        <v>0</v>
      </c>
      <c r="AQ23" s="14">
        <f t="shared" si="46"/>
        <v>0</v>
      </c>
    </row>
    <row r="24" spans="1:43" x14ac:dyDescent="0.25">
      <c r="A24" s="30">
        <v>21</v>
      </c>
      <c r="B24" s="30" t="s">
        <v>24</v>
      </c>
      <c r="C24" s="33">
        <f>+'BASE PLANIFICACIÓN'!E35</f>
        <v>43891</v>
      </c>
      <c r="D24" s="34">
        <f>+'BASE PLANIFICACIÓN'!F35</f>
        <v>43976</v>
      </c>
      <c r="E24" s="14">
        <f t="shared" ref="E24:AQ24" si="47">IF($C24&gt;F$1,0,IF($C24&lt;E$1,IF($D24&lt;E$1,0,IF($D24&gt;F$1,(($D24-E$1)-($D24-F$1))/($D24-$C24),($D24-E$1)/($D24-$C24))),IF($D24&gt;F$1,((($D24-$C24)-($D24-F$1))/($D24-$C24)),1)))</f>
        <v>0</v>
      </c>
      <c r="F24" s="14">
        <f t="shared" si="47"/>
        <v>0</v>
      </c>
      <c r="G24" s="14">
        <f t="shared" si="47"/>
        <v>0</v>
      </c>
      <c r="H24" s="14">
        <f t="shared" si="47"/>
        <v>0</v>
      </c>
      <c r="I24" s="14">
        <f t="shared" si="47"/>
        <v>0</v>
      </c>
      <c r="J24" s="14">
        <f t="shared" si="47"/>
        <v>0</v>
      </c>
      <c r="K24" s="14">
        <f t="shared" si="47"/>
        <v>0</v>
      </c>
      <c r="L24" s="14">
        <f t="shared" si="47"/>
        <v>0</v>
      </c>
      <c r="M24" s="14">
        <f t="shared" si="47"/>
        <v>0</v>
      </c>
      <c r="N24" s="14">
        <f t="shared" si="47"/>
        <v>0</v>
      </c>
      <c r="O24" s="14">
        <f t="shared" si="47"/>
        <v>0</v>
      </c>
      <c r="P24" s="14">
        <f t="shared" si="47"/>
        <v>0</v>
      </c>
      <c r="Q24" s="14">
        <f t="shared" si="47"/>
        <v>0</v>
      </c>
      <c r="R24" s="14">
        <f t="shared" si="47"/>
        <v>0</v>
      </c>
      <c r="S24" s="14">
        <f t="shared" si="47"/>
        <v>0.36470588235294116</v>
      </c>
      <c r="T24" s="14">
        <f t="shared" si="47"/>
        <v>0.35294117647058826</v>
      </c>
      <c r="U24" s="14">
        <f t="shared" si="47"/>
        <v>0.28235294117647058</v>
      </c>
      <c r="V24" s="14">
        <f t="shared" si="47"/>
        <v>0</v>
      </c>
      <c r="W24" s="14">
        <f t="shared" si="47"/>
        <v>0</v>
      </c>
      <c r="X24" s="14">
        <f t="shared" si="47"/>
        <v>0</v>
      </c>
      <c r="Y24" s="14">
        <f t="shared" si="47"/>
        <v>0</v>
      </c>
      <c r="Z24" s="14">
        <f t="shared" si="47"/>
        <v>0</v>
      </c>
      <c r="AA24" s="14">
        <f t="shared" si="47"/>
        <v>0</v>
      </c>
      <c r="AB24" s="14">
        <f t="shared" si="47"/>
        <v>0</v>
      </c>
      <c r="AC24" s="14">
        <f t="shared" si="47"/>
        <v>0</v>
      </c>
      <c r="AD24" s="14">
        <f t="shared" si="47"/>
        <v>0</v>
      </c>
      <c r="AE24" s="14">
        <f t="shared" si="47"/>
        <v>0</v>
      </c>
      <c r="AF24" s="14">
        <f t="shared" si="47"/>
        <v>0</v>
      </c>
      <c r="AG24" s="14">
        <f t="shared" si="47"/>
        <v>0</v>
      </c>
      <c r="AH24" s="14">
        <f t="shared" si="47"/>
        <v>0</v>
      </c>
      <c r="AI24" s="14">
        <f t="shared" si="47"/>
        <v>0</v>
      </c>
      <c r="AJ24" s="14">
        <f t="shared" si="47"/>
        <v>0</v>
      </c>
      <c r="AK24" s="14">
        <f t="shared" si="47"/>
        <v>0</v>
      </c>
      <c r="AL24" s="14">
        <f t="shared" si="47"/>
        <v>0</v>
      </c>
      <c r="AM24" s="14">
        <f t="shared" si="47"/>
        <v>0</v>
      </c>
      <c r="AN24" s="14">
        <f t="shared" si="47"/>
        <v>0</v>
      </c>
      <c r="AO24" s="14">
        <f t="shared" si="47"/>
        <v>0</v>
      </c>
      <c r="AP24" s="14">
        <f t="shared" si="47"/>
        <v>0</v>
      </c>
      <c r="AQ24" s="14">
        <f t="shared" si="47"/>
        <v>0</v>
      </c>
    </row>
    <row r="25" spans="1:43" x14ac:dyDescent="0.25">
      <c r="A25" s="32">
        <v>22</v>
      </c>
      <c r="B25" s="30" t="s">
        <v>25</v>
      </c>
      <c r="C25" s="33">
        <f>+'BASE PLANIFICACIÓN'!E36</f>
        <v>43891</v>
      </c>
      <c r="D25" s="34">
        <f>+'BASE PLANIFICACIÓN'!F36</f>
        <v>43957</v>
      </c>
      <c r="E25" s="14">
        <f t="shared" ref="E25:AQ25" si="48">IF($C25&gt;F$1,0,IF($C25&lt;E$1,IF($D25&lt;E$1,0,IF($D25&gt;F$1,(($D25-E$1)-($D25-F$1))/($D25-$C25),($D25-E$1)/($D25-$C25))),IF($D25&gt;F$1,((($D25-$C25)-($D25-F$1))/($D25-$C25)),1)))</f>
        <v>0</v>
      </c>
      <c r="F25" s="14">
        <f t="shared" si="48"/>
        <v>0</v>
      </c>
      <c r="G25" s="14">
        <f t="shared" si="48"/>
        <v>0</v>
      </c>
      <c r="H25" s="14">
        <f t="shared" si="48"/>
        <v>0</v>
      </c>
      <c r="I25" s="14">
        <f t="shared" si="48"/>
        <v>0</v>
      </c>
      <c r="J25" s="14">
        <f t="shared" si="48"/>
        <v>0</v>
      </c>
      <c r="K25" s="14">
        <f t="shared" si="48"/>
        <v>0</v>
      </c>
      <c r="L25" s="14">
        <f t="shared" si="48"/>
        <v>0</v>
      </c>
      <c r="M25" s="14">
        <f t="shared" si="48"/>
        <v>0</v>
      </c>
      <c r="N25" s="14">
        <f t="shared" si="48"/>
        <v>0</v>
      </c>
      <c r="O25" s="14">
        <f t="shared" si="48"/>
        <v>0</v>
      </c>
      <c r="P25" s="14">
        <f t="shared" si="48"/>
        <v>0</v>
      </c>
      <c r="Q25" s="14">
        <f t="shared" si="48"/>
        <v>0</v>
      </c>
      <c r="R25" s="14">
        <f t="shared" si="48"/>
        <v>0</v>
      </c>
      <c r="S25" s="14">
        <f t="shared" si="48"/>
        <v>0.46969696969696972</v>
      </c>
      <c r="T25" s="14">
        <f t="shared" si="48"/>
        <v>0.45454545454545453</v>
      </c>
      <c r="U25" s="14">
        <f t="shared" si="48"/>
        <v>7.575757575757576E-2</v>
      </c>
      <c r="V25" s="14">
        <f t="shared" si="48"/>
        <v>0</v>
      </c>
      <c r="W25" s="14">
        <f t="shared" si="48"/>
        <v>0</v>
      </c>
      <c r="X25" s="14">
        <f t="shared" si="48"/>
        <v>0</v>
      </c>
      <c r="Y25" s="14">
        <f t="shared" si="48"/>
        <v>0</v>
      </c>
      <c r="Z25" s="14">
        <f t="shared" si="48"/>
        <v>0</v>
      </c>
      <c r="AA25" s="14">
        <f t="shared" si="48"/>
        <v>0</v>
      </c>
      <c r="AB25" s="14">
        <f t="shared" si="48"/>
        <v>0</v>
      </c>
      <c r="AC25" s="14">
        <f t="shared" si="48"/>
        <v>0</v>
      </c>
      <c r="AD25" s="14">
        <f t="shared" si="48"/>
        <v>0</v>
      </c>
      <c r="AE25" s="14">
        <f t="shared" si="48"/>
        <v>0</v>
      </c>
      <c r="AF25" s="14">
        <f t="shared" si="48"/>
        <v>0</v>
      </c>
      <c r="AG25" s="14">
        <f t="shared" si="48"/>
        <v>0</v>
      </c>
      <c r="AH25" s="14">
        <f t="shared" si="48"/>
        <v>0</v>
      </c>
      <c r="AI25" s="14">
        <f t="shared" si="48"/>
        <v>0</v>
      </c>
      <c r="AJ25" s="14">
        <f t="shared" si="48"/>
        <v>0</v>
      </c>
      <c r="AK25" s="14">
        <f t="shared" si="48"/>
        <v>0</v>
      </c>
      <c r="AL25" s="14">
        <f t="shared" si="48"/>
        <v>0</v>
      </c>
      <c r="AM25" s="14">
        <f t="shared" si="48"/>
        <v>0</v>
      </c>
      <c r="AN25" s="14">
        <f t="shared" si="48"/>
        <v>0</v>
      </c>
      <c r="AO25" s="14">
        <f t="shared" si="48"/>
        <v>0</v>
      </c>
      <c r="AP25" s="14">
        <f t="shared" si="48"/>
        <v>0</v>
      </c>
      <c r="AQ25" s="14">
        <f t="shared" si="48"/>
        <v>0</v>
      </c>
    </row>
    <row r="26" spans="1:43" x14ac:dyDescent="0.25">
      <c r="A26" s="30">
        <v>23</v>
      </c>
      <c r="B26" s="30" t="s">
        <v>26</v>
      </c>
      <c r="C26" s="33">
        <f>+'BASE PLANIFICACIÓN'!E37</f>
        <v>43895</v>
      </c>
      <c r="D26" s="34">
        <f>+'BASE PLANIFICACIÓN'!F37</f>
        <v>44015</v>
      </c>
      <c r="E26" s="14">
        <f t="shared" ref="E26:AQ26" si="49">IF($C26&gt;F$1,0,IF($C26&lt;E$1,IF($D26&lt;E$1,0,IF($D26&gt;F$1,(($D26-E$1)-($D26-F$1))/($D26-$C26),($D26-E$1)/($D26-$C26))),IF($D26&gt;F$1,((($D26-$C26)-($D26-F$1))/($D26-$C26)),1)))</f>
        <v>0</v>
      </c>
      <c r="F26" s="14">
        <f t="shared" si="49"/>
        <v>0</v>
      </c>
      <c r="G26" s="14">
        <f t="shared" si="49"/>
        <v>0</v>
      </c>
      <c r="H26" s="14">
        <f t="shared" si="49"/>
        <v>0</v>
      </c>
      <c r="I26" s="14">
        <f t="shared" si="49"/>
        <v>0</v>
      </c>
      <c r="J26" s="14">
        <f t="shared" si="49"/>
        <v>0</v>
      </c>
      <c r="K26" s="14">
        <f t="shared" si="49"/>
        <v>0</v>
      </c>
      <c r="L26" s="14">
        <f t="shared" si="49"/>
        <v>0</v>
      </c>
      <c r="M26" s="14">
        <f t="shared" si="49"/>
        <v>0</v>
      </c>
      <c r="N26" s="14">
        <f t="shared" si="49"/>
        <v>0</v>
      </c>
      <c r="O26" s="14">
        <f t="shared" si="49"/>
        <v>0</v>
      </c>
      <c r="P26" s="14">
        <f t="shared" si="49"/>
        <v>0</v>
      </c>
      <c r="Q26" s="14">
        <f t="shared" si="49"/>
        <v>0</v>
      </c>
      <c r="R26" s="14">
        <f t="shared" si="49"/>
        <v>0</v>
      </c>
      <c r="S26" s="14">
        <f t="shared" si="49"/>
        <v>0.22500000000000001</v>
      </c>
      <c r="T26" s="14">
        <f t="shared" si="49"/>
        <v>0.25</v>
      </c>
      <c r="U26" s="14">
        <f t="shared" si="49"/>
        <v>0.25833333333333336</v>
      </c>
      <c r="V26" s="14">
        <f t="shared" si="49"/>
        <v>0.25</v>
      </c>
      <c r="W26" s="14">
        <f t="shared" si="49"/>
        <v>1.6666666666666666E-2</v>
      </c>
      <c r="X26" s="14">
        <f t="shared" si="49"/>
        <v>0</v>
      </c>
      <c r="Y26" s="14">
        <f t="shared" si="49"/>
        <v>0</v>
      </c>
      <c r="Z26" s="14">
        <f t="shared" si="49"/>
        <v>0</v>
      </c>
      <c r="AA26" s="14">
        <f t="shared" si="49"/>
        <v>0</v>
      </c>
      <c r="AB26" s="14">
        <f t="shared" si="49"/>
        <v>0</v>
      </c>
      <c r="AC26" s="14">
        <f t="shared" si="49"/>
        <v>0</v>
      </c>
      <c r="AD26" s="14">
        <f t="shared" si="49"/>
        <v>0</v>
      </c>
      <c r="AE26" s="14">
        <f t="shared" si="49"/>
        <v>0</v>
      </c>
      <c r="AF26" s="14">
        <f t="shared" si="49"/>
        <v>0</v>
      </c>
      <c r="AG26" s="14">
        <f t="shared" si="49"/>
        <v>0</v>
      </c>
      <c r="AH26" s="14">
        <f t="shared" si="49"/>
        <v>0</v>
      </c>
      <c r="AI26" s="14">
        <f t="shared" si="49"/>
        <v>0</v>
      </c>
      <c r="AJ26" s="14">
        <f t="shared" si="49"/>
        <v>0</v>
      </c>
      <c r="AK26" s="14">
        <f t="shared" si="49"/>
        <v>0</v>
      </c>
      <c r="AL26" s="14">
        <f t="shared" si="49"/>
        <v>0</v>
      </c>
      <c r="AM26" s="14">
        <f t="shared" si="49"/>
        <v>0</v>
      </c>
      <c r="AN26" s="14">
        <f t="shared" si="49"/>
        <v>0</v>
      </c>
      <c r="AO26" s="14">
        <f t="shared" si="49"/>
        <v>0</v>
      </c>
      <c r="AP26" s="14">
        <f t="shared" si="49"/>
        <v>0</v>
      </c>
      <c r="AQ26" s="14">
        <f t="shared" si="49"/>
        <v>0</v>
      </c>
    </row>
    <row r="27" spans="1:43" x14ac:dyDescent="0.25">
      <c r="A27" s="32">
        <v>24</v>
      </c>
      <c r="B27" s="30" t="s">
        <v>27</v>
      </c>
      <c r="C27" s="33">
        <f>+'BASE PLANIFICACIÓN'!E38</f>
        <v>43895</v>
      </c>
      <c r="D27" s="34">
        <f>+'BASE PLANIFICACIÓN'!F38</f>
        <v>43970</v>
      </c>
      <c r="E27" s="14">
        <f t="shared" ref="E27:AQ27" si="50">IF($C27&gt;F$1,0,IF($C27&lt;E$1,IF($D27&lt;E$1,0,IF($D27&gt;F$1,(($D27-E$1)-($D27-F$1))/($D27-$C27),($D27-E$1)/($D27-$C27))),IF($D27&gt;F$1,((($D27-$C27)-($D27-F$1))/($D27-$C27)),1)))</f>
        <v>0</v>
      </c>
      <c r="F27" s="14">
        <f t="shared" si="50"/>
        <v>0</v>
      </c>
      <c r="G27" s="14">
        <f t="shared" si="50"/>
        <v>0</v>
      </c>
      <c r="H27" s="14">
        <f t="shared" si="50"/>
        <v>0</v>
      </c>
      <c r="I27" s="14">
        <f t="shared" si="50"/>
        <v>0</v>
      </c>
      <c r="J27" s="14">
        <f t="shared" si="50"/>
        <v>0</v>
      </c>
      <c r="K27" s="14">
        <f t="shared" si="50"/>
        <v>0</v>
      </c>
      <c r="L27" s="14">
        <f t="shared" si="50"/>
        <v>0</v>
      </c>
      <c r="M27" s="14">
        <f t="shared" si="50"/>
        <v>0</v>
      </c>
      <c r="N27" s="14">
        <f t="shared" si="50"/>
        <v>0</v>
      </c>
      <c r="O27" s="14">
        <f t="shared" si="50"/>
        <v>0</v>
      </c>
      <c r="P27" s="14">
        <f t="shared" si="50"/>
        <v>0</v>
      </c>
      <c r="Q27" s="14">
        <f t="shared" si="50"/>
        <v>0</v>
      </c>
      <c r="R27" s="14">
        <f t="shared" si="50"/>
        <v>0</v>
      </c>
      <c r="S27" s="14">
        <f t="shared" si="50"/>
        <v>0.36</v>
      </c>
      <c r="T27" s="14">
        <f t="shared" si="50"/>
        <v>0.4</v>
      </c>
      <c r="U27" s="14">
        <f t="shared" si="50"/>
        <v>0.24</v>
      </c>
      <c r="V27" s="14">
        <f t="shared" si="50"/>
        <v>0</v>
      </c>
      <c r="W27" s="14">
        <f t="shared" si="50"/>
        <v>0</v>
      </c>
      <c r="X27" s="14">
        <f t="shared" si="50"/>
        <v>0</v>
      </c>
      <c r="Y27" s="14">
        <f t="shared" si="50"/>
        <v>0</v>
      </c>
      <c r="Z27" s="14">
        <f t="shared" si="50"/>
        <v>0</v>
      </c>
      <c r="AA27" s="14">
        <f t="shared" si="50"/>
        <v>0</v>
      </c>
      <c r="AB27" s="14">
        <f t="shared" si="50"/>
        <v>0</v>
      </c>
      <c r="AC27" s="14">
        <f t="shared" si="50"/>
        <v>0</v>
      </c>
      <c r="AD27" s="14">
        <f t="shared" si="50"/>
        <v>0</v>
      </c>
      <c r="AE27" s="14">
        <f t="shared" si="50"/>
        <v>0</v>
      </c>
      <c r="AF27" s="14">
        <f t="shared" si="50"/>
        <v>0</v>
      </c>
      <c r="AG27" s="14">
        <f t="shared" si="50"/>
        <v>0</v>
      </c>
      <c r="AH27" s="14">
        <f t="shared" si="50"/>
        <v>0</v>
      </c>
      <c r="AI27" s="14">
        <f t="shared" si="50"/>
        <v>0</v>
      </c>
      <c r="AJ27" s="14">
        <f t="shared" si="50"/>
        <v>0</v>
      </c>
      <c r="AK27" s="14">
        <f t="shared" si="50"/>
        <v>0</v>
      </c>
      <c r="AL27" s="14">
        <f t="shared" si="50"/>
        <v>0</v>
      </c>
      <c r="AM27" s="14">
        <f t="shared" si="50"/>
        <v>0</v>
      </c>
      <c r="AN27" s="14">
        <f t="shared" si="50"/>
        <v>0</v>
      </c>
      <c r="AO27" s="14">
        <f t="shared" si="50"/>
        <v>0</v>
      </c>
      <c r="AP27" s="14">
        <f t="shared" si="50"/>
        <v>0</v>
      </c>
      <c r="AQ27" s="14">
        <f t="shared" si="50"/>
        <v>0</v>
      </c>
    </row>
    <row r="28" spans="1:43" x14ac:dyDescent="0.25">
      <c r="A28" s="30">
        <v>25</v>
      </c>
      <c r="B28" s="30" t="s">
        <v>0</v>
      </c>
      <c r="C28" s="33">
        <f>+'BASE PLANIFICACIÓN'!E39</f>
        <v>43891</v>
      </c>
      <c r="D28" s="34">
        <f>+'BASE PLANIFICACIÓN'!F39</f>
        <v>44007</v>
      </c>
      <c r="E28" s="14">
        <f t="shared" ref="E28:AQ28" si="51">IF($C28&gt;F$1,0,IF($C28&lt;E$1,IF($D28&lt;E$1,0,IF($D28&gt;F$1,(($D28-E$1)-($D28-F$1))/($D28-$C28),($D28-E$1)/($D28-$C28))),IF($D28&gt;F$1,((($D28-$C28)-($D28-F$1))/($D28-$C28)),1)))</f>
        <v>0</v>
      </c>
      <c r="F28" s="14">
        <f t="shared" si="51"/>
        <v>0</v>
      </c>
      <c r="G28" s="14">
        <f t="shared" si="51"/>
        <v>0</v>
      </c>
      <c r="H28" s="14">
        <f t="shared" si="51"/>
        <v>0</v>
      </c>
      <c r="I28" s="14">
        <f t="shared" si="51"/>
        <v>0</v>
      </c>
      <c r="J28" s="14">
        <f t="shared" si="51"/>
        <v>0</v>
      </c>
      <c r="K28" s="14">
        <f t="shared" si="51"/>
        <v>0</v>
      </c>
      <c r="L28" s="14">
        <f t="shared" si="51"/>
        <v>0</v>
      </c>
      <c r="M28" s="14">
        <f t="shared" si="51"/>
        <v>0</v>
      </c>
      <c r="N28" s="14">
        <f t="shared" si="51"/>
        <v>0</v>
      </c>
      <c r="O28" s="14">
        <f t="shared" si="51"/>
        <v>0</v>
      </c>
      <c r="P28" s="14">
        <f t="shared" si="51"/>
        <v>0</v>
      </c>
      <c r="Q28" s="14">
        <f t="shared" si="51"/>
        <v>0</v>
      </c>
      <c r="R28" s="14">
        <f t="shared" si="51"/>
        <v>0</v>
      </c>
      <c r="S28" s="14">
        <f t="shared" si="51"/>
        <v>0.26724137931034481</v>
      </c>
      <c r="T28" s="14">
        <f t="shared" si="51"/>
        <v>0.25862068965517243</v>
      </c>
      <c r="U28" s="14">
        <f t="shared" si="51"/>
        <v>0.26724137931034481</v>
      </c>
      <c r="V28" s="14">
        <f t="shared" si="51"/>
        <v>0.20689655172413793</v>
      </c>
      <c r="W28" s="14">
        <f t="shared" si="51"/>
        <v>0</v>
      </c>
      <c r="X28" s="14">
        <f t="shared" si="51"/>
        <v>0</v>
      </c>
      <c r="Y28" s="14">
        <f t="shared" si="51"/>
        <v>0</v>
      </c>
      <c r="Z28" s="14">
        <f t="shared" si="51"/>
        <v>0</v>
      </c>
      <c r="AA28" s="14">
        <f t="shared" si="51"/>
        <v>0</v>
      </c>
      <c r="AB28" s="14">
        <f t="shared" si="51"/>
        <v>0</v>
      </c>
      <c r="AC28" s="14">
        <f t="shared" si="51"/>
        <v>0</v>
      </c>
      <c r="AD28" s="14">
        <f t="shared" si="51"/>
        <v>0</v>
      </c>
      <c r="AE28" s="14">
        <f t="shared" si="51"/>
        <v>0</v>
      </c>
      <c r="AF28" s="14">
        <f t="shared" si="51"/>
        <v>0</v>
      </c>
      <c r="AG28" s="14">
        <f t="shared" si="51"/>
        <v>0</v>
      </c>
      <c r="AH28" s="14">
        <f t="shared" si="51"/>
        <v>0</v>
      </c>
      <c r="AI28" s="14">
        <f t="shared" si="51"/>
        <v>0</v>
      </c>
      <c r="AJ28" s="14">
        <f t="shared" si="51"/>
        <v>0</v>
      </c>
      <c r="AK28" s="14">
        <f t="shared" si="51"/>
        <v>0</v>
      </c>
      <c r="AL28" s="14">
        <f t="shared" si="51"/>
        <v>0</v>
      </c>
      <c r="AM28" s="14">
        <f t="shared" si="51"/>
        <v>0</v>
      </c>
      <c r="AN28" s="14">
        <f t="shared" si="51"/>
        <v>0</v>
      </c>
      <c r="AO28" s="14">
        <f t="shared" si="51"/>
        <v>0</v>
      </c>
      <c r="AP28" s="14">
        <f t="shared" si="51"/>
        <v>0</v>
      </c>
      <c r="AQ28" s="14">
        <f t="shared" si="51"/>
        <v>0</v>
      </c>
    </row>
    <row r="29" spans="1:43" x14ac:dyDescent="0.25">
      <c r="A29" s="32">
        <v>26</v>
      </c>
      <c r="B29" s="30" t="s">
        <v>28</v>
      </c>
      <c r="C29" s="33">
        <f>+'BASE PLANIFICACIÓN'!E46</f>
        <v>43902</v>
      </c>
      <c r="D29" s="34">
        <f>+'BASE PLANIFICACIÓN'!F46</f>
        <v>44001</v>
      </c>
      <c r="E29" s="14">
        <f t="shared" ref="E29:AQ29" si="52">IF($C29&gt;F$1,0,IF($C29&lt;E$1,IF($D29&lt;E$1,0,IF($D29&gt;F$1,(($D29-E$1)-($D29-F$1))/($D29-$C29),($D29-E$1)/($D29-$C29))),IF($D29&gt;F$1,((($D29-$C29)-($D29-F$1))/($D29-$C29)),1)))</f>
        <v>0</v>
      </c>
      <c r="F29" s="14">
        <f t="shared" si="52"/>
        <v>0</v>
      </c>
      <c r="G29" s="14">
        <f t="shared" si="52"/>
        <v>0</v>
      </c>
      <c r="H29" s="14">
        <f t="shared" si="52"/>
        <v>0</v>
      </c>
      <c r="I29" s="14">
        <f t="shared" si="52"/>
        <v>0</v>
      </c>
      <c r="J29" s="14">
        <f t="shared" si="52"/>
        <v>0</v>
      </c>
      <c r="K29" s="14">
        <f t="shared" si="52"/>
        <v>0</v>
      </c>
      <c r="L29" s="14">
        <f t="shared" si="52"/>
        <v>0</v>
      </c>
      <c r="M29" s="14">
        <f t="shared" si="52"/>
        <v>0</v>
      </c>
      <c r="N29" s="14">
        <f t="shared" si="52"/>
        <v>0</v>
      </c>
      <c r="O29" s="14">
        <f t="shared" si="52"/>
        <v>0</v>
      </c>
      <c r="P29" s="14">
        <f t="shared" si="52"/>
        <v>0</v>
      </c>
      <c r="Q29" s="14">
        <f t="shared" si="52"/>
        <v>0</v>
      </c>
      <c r="R29" s="14">
        <f t="shared" si="52"/>
        <v>0</v>
      </c>
      <c r="S29" s="14">
        <f t="shared" si="52"/>
        <v>0.20202020202020202</v>
      </c>
      <c r="T29" s="14">
        <f t="shared" si="52"/>
        <v>0.30303030303030304</v>
      </c>
      <c r="U29" s="14">
        <f t="shared" si="52"/>
        <v>0.31313131313131315</v>
      </c>
      <c r="V29" s="14">
        <f t="shared" si="52"/>
        <v>0.18181818181818182</v>
      </c>
      <c r="W29" s="14">
        <f t="shared" si="52"/>
        <v>0</v>
      </c>
      <c r="X29" s="14">
        <f t="shared" si="52"/>
        <v>0</v>
      </c>
      <c r="Y29" s="14">
        <f t="shared" si="52"/>
        <v>0</v>
      </c>
      <c r="Z29" s="14">
        <f t="shared" si="52"/>
        <v>0</v>
      </c>
      <c r="AA29" s="14">
        <f t="shared" si="52"/>
        <v>0</v>
      </c>
      <c r="AB29" s="14">
        <f t="shared" si="52"/>
        <v>0</v>
      </c>
      <c r="AC29" s="14">
        <f t="shared" si="52"/>
        <v>0</v>
      </c>
      <c r="AD29" s="14">
        <f t="shared" si="52"/>
        <v>0</v>
      </c>
      <c r="AE29" s="14">
        <f t="shared" si="52"/>
        <v>0</v>
      </c>
      <c r="AF29" s="14">
        <f t="shared" si="52"/>
        <v>0</v>
      </c>
      <c r="AG29" s="14">
        <f t="shared" si="52"/>
        <v>0</v>
      </c>
      <c r="AH29" s="14">
        <f t="shared" si="52"/>
        <v>0</v>
      </c>
      <c r="AI29" s="14">
        <f t="shared" si="52"/>
        <v>0</v>
      </c>
      <c r="AJ29" s="14">
        <f t="shared" si="52"/>
        <v>0</v>
      </c>
      <c r="AK29" s="14">
        <f t="shared" si="52"/>
        <v>0</v>
      </c>
      <c r="AL29" s="14">
        <f t="shared" si="52"/>
        <v>0</v>
      </c>
      <c r="AM29" s="14">
        <f t="shared" si="52"/>
        <v>0</v>
      </c>
      <c r="AN29" s="14">
        <f t="shared" si="52"/>
        <v>0</v>
      </c>
      <c r="AO29" s="14">
        <f t="shared" si="52"/>
        <v>0</v>
      </c>
      <c r="AP29" s="14">
        <f t="shared" si="52"/>
        <v>0</v>
      </c>
      <c r="AQ29" s="14">
        <f t="shared" si="52"/>
        <v>0</v>
      </c>
    </row>
    <row r="30" spans="1:43" x14ac:dyDescent="0.25">
      <c r="A30" s="30">
        <v>27</v>
      </c>
      <c r="B30" s="30" t="s">
        <v>29</v>
      </c>
      <c r="C30" s="33">
        <f>+'BASE PLANIFICACIÓN'!E47</f>
        <v>43895</v>
      </c>
      <c r="D30" s="34">
        <f>+'BASE PLANIFICACIÓN'!F47</f>
        <v>44006</v>
      </c>
      <c r="E30" s="14">
        <f t="shared" ref="E30:AQ30" si="53">IF($C30&gt;F$1,0,IF($C30&lt;E$1,IF($D30&lt;E$1,0,IF($D30&gt;F$1,(($D30-E$1)-($D30-F$1))/($D30-$C30),($D30-E$1)/($D30-$C30))),IF($D30&gt;F$1,((($D30-$C30)-($D30-F$1))/($D30-$C30)),1)))</f>
        <v>0</v>
      </c>
      <c r="F30" s="14">
        <f t="shared" si="53"/>
        <v>0</v>
      </c>
      <c r="G30" s="14">
        <f t="shared" si="53"/>
        <v>0</v>
      </c>
      <c r="H30" s="14">
        <f t="shared" si="53"/>
        <v>0</v>
      </c>
      <c r="I30" s="14">
        <f t="shared" si="53"/>
        <v>0</v>
      </c>
      <c r="J30" s="14">
        <f t="shared" si="53"/>
        <v>0</v>
      </c>
      <c r="K30" s="14">
        <f t="shared" si="53"/>
        <v>0</v>
      </c>
      <c r="L30" s="14">
        <f t="shared" si="53"/>
        <v>0</v>
      </c>
      <c r="M30" s="14">
        <f t="shared" si="53"/>
        <v>0</v>
      </c>
      <c r="N30" s="14">
        <f t="shared" si="53"/>
        <v>0</v>
      </c>
      <c r="O30" s="14">
        <f t="shared" si="53"/>
        <v>0</v>
      </c>
      <c r="P30" s="14">
        <f t="shared" si="53"/>
        <v>0</v>
      </c>
      <c r="Q30" s="14">
        <f t="shared" si="53"/>
        <v>0</v>
      </c>
      <c r="R30" s="14">
        <f t="shared" si="53"/>
        <v>0</v>
      </c>
      <c r="S30" s="14">
        <f t="shared" si="53"/>
        <v>0.24324324324324326</v>
      </c>
      <c r="T30" s="14">
        <f t="shared" si="53"/>
        <v>0.27027027027027029</v>
      </c>
      <c r="U30" s="14">
        <f t="shared" si="53"/>
        <v>0.27927927927927926</v>
      </c>
      <c r="V30" s="14">
        <f t="shared" si="53"/>
        <v>0.2072072072072072</v>
      </c>
      <c r="W30" s="14">
        <f t="shared" si="53"/>
        <v>0</v>
      </c>
      <c r="X30" s="14">
        <f t="shared" si="53"/>
        <v>0</v>
      </c>
      <c r="Y30" s="14">
        <f t="shared" si="53"/>
        <v>0</v>
      </c>
      <c r="Z30" s="14">
        <f t="shared" si="53"/>
        <v>0</v>
      </c>
      <c r="AA30" s="14">
        <f t="shared" si="53"/>
        <v>0</v>
      </c>
      <c r="AB30" s="14">
        <f t="shared" si="53"/>
        <v>0</v>
      </c>
      <c r="AC30" s="14">
        <f t="shared" si="53"/>
        <v>0</v>
      </c>
      <c r="AD30" s="14">
        <f t="shared" si="53"/>
        <v>0</v>
      </c>
      <c r="AE30" s="14">
        <f t="shared" si="53"/>
        <v>0</v>
      </c>
      <c r="AF30" s="14">
        <f t="shared" si="53"/>
        <v>0</v>
      </c>
      <c r="AG30" s="14">
        <f t="shared" si="53"/>
        <v>0</v>
      </c>
      <c r="AH30" s="14">
        <f t="shared" si="53"/>
        <v>0</v>
      </c>
      <c r="AI30" s="14">
        <f t="shared" si="53"/>
        <v>0</v>
      </c>
      <c r="AJ30" s="14">
        <f t="shared" si="53"/>
        <v>0</v>
      </c>
      <c r="AK30" s="14">
        <f t="shared" si="53"/>
        <v>0</v>
      </c>
      <c r="AL30" s="14">
        <f t="shared" si="53"/>
        <v>0</v>
      </c>
      <c r="AM30" s="14">
        <f t="shared" si="53"/>
        <v>0</v>
      </c>
      <c r="AN30" s="14">
        <f t="shared" si="53"/>
        <v>0</v>
      </c>
      <c r="AO30" s="14">
        <f t="shared" si="53"/>
        <v>0</v>
      </c>
      <c r="AP30" s="14">
        <f t="shared" si="53"/>
        <v>0</v>
      </c>
      <c r="AQ30" s="14">
        <f t="shared" si="53"/>
        <v>0</v>
      </c>
    </row>
    <row r="31" spans="1:43" x14ac:dyDescent="0.25">
      <c r="A31" s="32">
        <v>28</v>
      </c>
      <c r="B31" s="30" t="s">
        <v>2</v>
      </c>
      <c r="C31" s="33">
        <f>+'BASE PLANIFICACIÓN'!E49</f>
        <v>43955</v>
      </c>
      <c r="D31" s="34">
        <f>+'BASE PLANIFICACIÓN'!F49</f>
        <v>44036</v>
      </c>
      <c r="E31" s="14">
        <f t="shared" ref="E31:AQ31" si="54">IF($C31&gt;F$1,0,IF($C31&lt;E$1,IF($D31&lt;E$1,0,IF($D31&gt;F$1,(($D31-E$1)-($D31-F$1))/($D31-$C31),($D31-E$1)/($D31-$C31))),IF($D31&gt;F$1,((($D31-$C31)-($D31-F$1))/($D31-$C31)),1)))</f>
        <v>0</v>
      </c>
      <c r="F31" s="14">
        <f t="shared" si="54"/>
        <v>0</v>
      </c>
      <c r="G31" s="14">
        <f t="shared" si="54"/>
        <v>0</v>
      </c>
      <c r="H31" s="14">
        <f t="shared" si="54"/>
        <v>0</v>
      </c>
      <c r="I31" s="14">
        <f t="shared" si="54"/>
        <v>0</v>
      </c>
      <c r="J31" s="14">
        <f t="shared" si="54"/>
        <v>0</v>
      </c>
      <c r="K31" s="14">
        <f t="shared" si="54"/>
        <v>0</v>
      </c>
      <c r="L31" s="14">
        <f t="shared" si="54"/>
        <v>0</v>
      </c>
      <c r="M31" s="14">
        <f t="shared" si="54"/>
        <v>0</v>
      </c>
      <c r="N31" s="14">
        <f t="shared" si="54"/>
        <v>0</v>
      </c>
      <c r="O31" s="14">
        <f t="shared" si="54"/>
        <v>0</v>
      </c>
      <c r="P31" s="14">
        <f t="shared" si="54"/>
        <v>0</v>
      </c>
      <c r="Q31" s="14">
        <f t="shared" si="54"/>
        <v>0</v>
      </c>
      <c r="R31" s="14">
        <f t="shared" si="54"/>
        <v>0</v>
      </c>
      <c r="S31" s="14">
        <f t="shared" si="54"/>
        <v>0</v>
      </c>
      <c r="T31" s="14">
        <f t="shared" si="54"/>
        <v>0</v>
      </c>
      <c r="U31" s="14">
        <f t="shared" si="54"/>
        <v>0.34567901234567899</v>
      </c>
      <c r="V31" s="14">
        <f t="shared" si="54"/>
        <v>0.37037037037037035</v>
      </c>
      <c r="W31" s="14">
        <f t="shared" si="54"/>
        <v>0.2839506172839506</v>
      </c>
      <c r="X31" s="14">
        <f t="shared" si="54"/>
        <v>0</v>
      </c>
      <c r="Y31" s="14">
        <f t="shared" si="54"/>
        <v>0</v>
      </c>
      <c r="Z31" s="14">
        <f t="shared" si="54"/>
        <v>0</v>
      </c>
      <c r="AA31" s="14">
        <f t="shared" si="54"/>
        <v>0</v>
      </c>
      <c r="AB31" s="14">
        <f t="shared" si="54"/>
        <v>0</v>
      </c>
      <c r="AC31" s="14">
        <f t="shared" si="54"/>
        <v>0</v>
      </c>
      <c r="AD31" s="14">
        <f t="shared" si="54"/>
        <v>0</v>
      </c>
      <c r="AE31" s="14">
        <f t="shared" si="54"/>
        <v>0</v>
      </c>
      <c r="AF31" s="14">
        <f t="shared" si="54"/>
        <v>0</v>
      </c>
      <c r="AG31" s="14">
        <f t="shared" si="54"/>
        <v>0</v>
      </c>
      <c r="AH31" s="14">
        <f t="shared" si="54"/>
        <v>0</v>
      </c>
      <c r="AI31" s="14">
        <f t="shared" si="54"/>
        <v>0</v>
      </c>
      <c r="AJ31" s="14">
        <f t="shared" si="54"/>
        <v>0</v>
      </c>
      <c r="AK31" s="14">
        <f t="shared" si="54"/>
        <v>0</v>
      </c>
      <c r="AL31" s="14">
        <f t="shared" si="54"/>
        <v>0</v>
      </c>
      <c r="AM31" s="14">
        <f t="shared" si="54"/>
        <v>0</v>
      </c>
      <c r="AN31" s="14">
        <f t="shared" si="54"/>
        <v>0</v>
      </c>
      <c r="AO31" s="14">
        <f t="shared" si="54"/>
        <v>0</v>
      </c>
      <c r="AP31" s="14">
        <f t="shared" si="54"/>
        <v>0</v>
      </c>
      <c r="AQ31" s="14">
        <f t="shared" si="54"/>
        <v>0</v>
      </c>
    </row>
    <row r="32" spans="1:43" x14ac:dyDescent="0.25">
      <c r="A32" s="30">
        <v>29</v>
      </c>
      <c r="B32" s="30" t="s">
        <v>30</v>
      </c>
      <c r="C32" s="33">
        <f>+'BASE PLANIFICACIÓN'!E52</f>
        <v>0</v>
      </c>
      <c r="D32" s="34">
        <f>+'BASE PLANIFICACIÓN'!F52</f>
        <v>0</v>
      </c>
      <c r="E32" s="14">
        <f t="shared" ref="E32:AQ32" si="55">IF($C32&gt;F$1,0,IF($C32&lt;E$1,IF($D32&lt;E$1,0,IF($D32&gt;F$1,(($D32-E$1)-($D32-F$1))/($D32-$C32),($D32-E$1)/($D32-$C32))),IF($D32&gt;F$1,((($D32-$C32)-($D32-F$1))/($D32-$C32)),1)))</f>
        <v>0</v>
      </c>
      <c r="F32" s="14">
        <f t="shared" si="55"/>
        <v>0</v>
      </c>
      <c r="G32" s="14">
        <f t="shared" si="55"/>
        <v>0</v>
      </c>
      <c r="H32" s="14">
        <f t="shared" si="55"/>
        <v>0</v>
      </c>
      <c r="I32" s="14">
        <f t="shared" si="55"/>
        <v>0</v>
      </c>
      <c r="J32" s="14">
        <f t="shared" si="55"/>
        <v>0</v>
      </c>
      <c r="K32" s="14">
        <f t="shared" si="55"/>
        <v>0</v>
      </c>
      <c r="L32" s="14">
        <f t="shared" si="55"/>
        <v>0</v>
      </c>
      <c r="M32" s="14">
        <f t="shared" si="55"/>
        <v>0</v>
      </c>
      <c r="N32" s="14">
        <f t="shared" si="55"/>
        <v>0</v>
      </c>
      <c r="O32" s="14">
        <f t="shared" si="55"/>
        <v>0</v>
      </c>
      <c r="P32" s="14">
        <f t="shared" si="55"/>
        <v>0</v>
      </c>
      <c r="Q32" s="14">
        <f t="shared" si="55"/>
        <v>0</v>
      </c>
      <c r="R32" s="14">
        <f t="shared" si="55"/>
        <v>0</v>
      </c>
      <c r="S32" s="14">
        <f t="shared" si="55"/>
        <v>0</v>
      </c>
      <c r="T32" s="14">
        <f t="shared" si="55"/>
        <v>0</v>
      </c>
      <c r="U32" s="14">
        <f t="shared" si="55"/>
        <v>0</v>
      </c>
      <c r="V32" s="14">
        <f t="shared" si="55"/>
        <v>0</v>
      </c>
      <c r="W32" s="14">
        <f t="shared" si="55"/>
        <v>0</v>
      </c>
      <c r="X32" s="14">
        <f t="shared" si="55"/>
        <v>0</v>
      </c>
      <c r="Y32" s="14">
        <f t="shared" si="55"/>
        <v>0</v>
      </c>
      <c r="Z32" s="14">
        <f t="shared" si="55"/>
        <v>0</v>
      </c>
      <c r="AA32" s="14">
        <f t="shared" si="55"/>
        <v>0</v>
      </c>
      <c r="AB32" s="14">
        <f t="shared" si="55"/>
        <v>0</v>
      </c>
      <c r="AC32" s="14">
        <f t="shared" si="55"/>
        <v>0</v>
      </c>
      <c r="AD32" s="14">
        <f t="shared" si="55"/>
        <v>0</v>
      </c>
      <c r="AE32" s="14">
        <f t="shared" si="55"/>
        <v>0</v>
      </c>
      <c r="AF32" s="14">
        <f t="shared" si="55"/>
        <v>0</v>
      </c>
      <c r="AG32" s="14">
        <f t="shared" si="55"/>
        <v>0</v>
      </c>
      <c r="AH32" s="14">
        <f t="shared" si="55"/>
        <v>0</v>
      </c>
      <c r="AI32" s="14">
        <f t="shared" si="55"/>
        <v>0</v>
      </c>
      <c r="AJ32" s="14">
        <f t="shared" si="55"/>
        <v>0</v>
      </c>
      <c r="AK32" s="14">
        <f t="shared" si="55"/>
        <v>0</v>
      </c>
      <c r="AL32" s="14">
        <f t="shared" si="55"/>
        <v>0</v>
      </c>
      <c r="AM32" s="14">
        <f t="shared" si="55"/>
        <v>0</v>
      </c>
      <c r="AN32" s="14">
        <f t="shared" si="55"/>
        <v>0</v>
      </c>
      <c r="AO32" s="14">
        <f t="shared" si="55"/>
        <v>0</v>
      </c>
      <c r="AP32" s="14">
        <f t="shared" si="55"/>
        <v>0</v>
      </c>
      <c r="AQ32" s="14">
        <f t="shared" si="55"/>
        <v>0</v>
      </c>
    </row>
    <row r="33" spans="1:43" x14ac:dyDescent="0.25">
      <c r="A33" s="32">
        <v>30</v>
      </c>
      <c r="B33" s="30" t="s">
        <v>31</v>
      </c>
      <c r="C33" s="33">
        <f>+'BASE PLANIFICACIÓN'!E53</f>
        <v>43891</v>
      </c>
      <c r="D33" s="34">
        <f>+'BASE PLANIFICACIÓN'!F53</f>
        <v>44136</v>
      </c>
      <c r="E33" s="14">
        <f t="shared" ref="E33:AQ33" si="56">IF($C33&gt;F$1,0,IF($C33&lt;E$1,IF($D33&lt;E$1,0,IF($D33&gt;F$1,(($D33-E$1)-($D33-F$1))/($D33-$C33),($D33-E$1)/($D33-$C33))),IF($D33&gt;F$1,((($D33-$C33)-($D33-F$1))/($D33-$C33)),1)))</f>
        <v>0</v>
      </c>
      <c r="F33" s="14">
        <f t="shared" si="56"/>
        <v>0</v>
      </c>
      <c r="G33" s="14">
        <f t="shared" si="56"/>
        <v>0</v>
      </c>
      <c r="H33" s="14">
        <f t="shared" si="56"/>
        <v>0</v>
      </c>
      <c r="I33" s="14">
        <f t="shared" si="56"/>
        <v>0</v>
      </c>
      <c r="J33" s="14">
        <f t="shared" si="56"/>
        <v>0</v>
      </c>
      <c r="K33" s="14">
        <f t="shared" si="56"/>
        <v>0</v>
      </c>
      <c r="L33" s="14">
        <f t="shared" si="56"/>
        <v>0</v>
      </c>
      <c r="M33" s="14">
        <f t="shared" si="56"/>
        <v>0</v>
      </c>
      <c r="N33" s="14">
        <f t="shared" si="56"/>
        <v>0</v>
      </c>
      <c r="O33" s="14">
        <f t="shared" si="56"/>
        <v>0</v>
      </c>
      <c r="P33" s="14">
        <f t="shared" si="56"/>
        <v>0</v>
      </c>
      <c r="Q33" s="14">
        <f t="shared" si="56"/>
        <v>0</v>
      </c>
      <c r="R33" s="14">
        <f t="shared" si="56"/>
        <v>0</v>
      </c>
      <c r="S33" s="14">
        <f t="shared" si="56"/>
        <v>0.12653061224489795</v>
      </c>
      <c r="T33" s="14">
        <f t="shared" si="56"/>
        <v>0.12244897959183673</v>
      </c>
      <c r="U33" s="14">
        <f t="shared" si="56"/>
        <v>0.12653061224489795</v>
      </c>
      <c r="V33" s="14">
        <f t="shared" si="56"/>
        <v>0.12244897959183673</v>
      </c>
      <c r="W33" s="14">
        <f t="shared" si="56"/>
        <v>0.12653061224489795</v>
      </c>
      <c r="X33" s="14">
        <f t="shared" si="56"/>
        <v>0.12653061224489795</v>
      </c>
      <c r="Y33" s="14">
        <f t="shared" si="56"/>
        <v>0.12244897959183673</v>
      </c>
      <c r="Z33" s="14">
        <f t="shared" si="56"/>
        <v>0.12653061224489795</v>
      </c>
      <c r="AA33" s="14">
        <f t="shared" si="56"/>
        <v>0</v>
      </c>
      <c r="AB33" s="14">
        <f t="shared" si="56"/>
        <v>0</v>
      </c>
      <c r="AC33" s="14">
        <f t="shared" si="56"/>
        <v>0</v>
      </c>
      <c r="AD33" s="14">
        <f t="shared" si="56"/>
        <v>0</v>
      </c>
      <c r="AE33" s="14">
        <f t="shared" si="56"/>
        <v>0</v>
      </c>
      <c r="AF33" s="14">
        <f t="shared" si="56"/>
        <v>0</v>
      </c>
      <c r="AG33" s="14">
        <f t="shared" si="56"/>
        <v>0</v>
      </c>
      <c r="AH33" s="14">
        <f t="shared" si="56"/>
        <v>0</v>
      </c>
      <c r="AI33" s="14">
        <f t="shared" si="56"/>
        <v>0</v>
      </c>
      <c r="AJ33" s="14">
        <f t="shared" si="56"/>
        <v>0</v>
      </c>
      <c r="AK33" s="14">
        <f t="shared" si="56"/>
        <v>0</v>
      </c>
      <c r="AL33" s="14">
        <f t="shared" si="56"/>
        <v>0</v>
      </c>
      <c r="AM33" s="14">
        <f t="shared" si="56"/>
        <v>0</v>
      </c>
      <c r="AN33" s="14">
        <f t="shared" si="56"/>
        <v>0</v>
      </c>
      <c r="AO33" s="14">
        <f t="shared" si="56"/>
        <v>0</v>
      </c>
      <c r="AP33" s="14">
        <f t="shared" si="56"/>
        <v>0</v>
      </c>
      <c r="AQ33" s="14">
        <f t="shared" si="56"/>
        <v>0</v>
      </c>
    </row>
    <row r="34" spans="1:43" x14ac:dyDescent="0.25">
      <c r="A34" s="30">
        <v>31</v>
      </c>
      <c r="B34" s="30" t="s">
        <v>32</v>
      </c>
      <c r="C34" s="33">
        <f>+'BASE PLANIFICACIÓN'!E57</f>
        <v>43891</v>
      </c>
      <c r="D34" s="34">
        <f>+'BASE PLANIFICACIÓN'!F57</f>
        <v>44136</v>
      </c>
      <c r="E34" s="14">
        <f t="shared" ref="E34:AQ34" si="57">IF($C34&gt;F$1,0,IF($C34&lt;E$1,IF($D34&lt;E$1,0,IF($D34&gt;F$1,(($D34-E$1)-($D34-F$1))/($D34-$C34),($D34-E$1)/($D34-$C34))),IF($D34&gt;F$1,((($D34-$C34)-($D34-F$1))/($D34-$C34)),1)))</f>
        <v>0</v>
      </c>
      <c r="F34" s="14">
        <f t="shared" si="57"/>
        <v>0</v>
      </c>
      <c r="G34" s="14">
        <f t="shared" si="57"/>
        <v>0</v>
      </c>
      <c r="H34" s="14">
        <f t="shared" si="57"/>
        <v>0</v>
      </c>
      <c r="I34" s="14">
        <f t="shared" si="57"/>
        <v>0</v>
      </c>
      <c r="J34" s="14">
        <f t="shared" si="57"/>
        <v>0</v>
      </c>
      <c r="K34" s="14">
        <f t="shared" si="57"/>
        <v>0</v>
      </c>
      <c r="L34" s="14">
        <f t="shared" si="57"/>
        <v>0</v>
      </c>
      <c r="M34" s="14">
        <f t="shared" si="57"/>
        <v>0</v>
      </c>
      <c r="N34" s="14">
        <f t="shared" si="57"/>
        <v>0</v>
      </c>
      <c r="O34" s="14">
        <f t="shared" si="57"/>
        <v>0</v>
      </c>
      <c r="P34" s="14">
        <f t="shared" si="57"/>
        <v>0</v>
      </c>
      <c r="Q34" s="14">
        <f t="shared" si="57"/>
        <v>0</v>
      </c>
      <c r="R34" s="14">
        <f t="shared" si="57"/>
        <v>0</v>
      </c>
      <c r="S34" s="14">
        <f t="shared" si="57"/>
        <v>0.12653061224489795</v>
      </c>
      <c r="T34" s="14">
        <f t="shared" si="57"/>
        <v>0.12244897959183673</v>
      </c>
      <c r="U34" s="14">
        <f t="shared" si="57"/>
        <v>0.12653061224489795</v>
      </c>
      <c r="V34" s="14">
        <f t="shared" si="57"/>
        <v>0.12244897959183673</v>
      </c>
      <c r="W34" s="14">
        <f t="shared" si="57"/>
        <v>0.12653061224489795</v>
      </c>
      <c r="X34" s="14">
        <f t="shared" si="57"/>
        <v>0.12653061224489795</v>
      </c>
      <c r="Y34" s="14">
        <f t="shared" si="57"/>
        <v>0.12244897959183673</v>
      </c>
      <c r="Z34" s="14">
        <f t="shared" si="57"/>
        <v>0.12653061224489795</v>
      </c>
      <c r="AA34" s="14">
        <f t="shared" si="57"/>
        <v>0</v>
      </c>
      <c r="AB34" s="14">
        <f t="shared" si="57"/>
        <v>0</v>
      </c>
      <c r="AC34" s="14">
        <f t="shared" si="57"/>
        <v>0</v>
      </c>
      <c r="AD34" s="14">
        <f t="shared" si="57"/>
        <v>0</v>
      </c>
      <c r="AE34" s="14">
        <f t="shared" si="57"/>
        <v>0</v>
      </c>
      <c r="AF34" s="14">
        <f t="shared" si="57"/>
        <v>0</v>
      </c>
      <c r="AG34" s="14">
        <f t="shared" si="57"/>
        <v>0</v>
      </c>
      <c r="AH34" s="14">
        <f t="shared" si="57"/>
        <v>0</v>
      </c>
      <c r="AI34" s="14">
        <f t="shared" si="57"/>
        <v>0</v>
      </c>
      <c r="AJ34" s="14">
        <f t="shared" si="57"/>
        <v>0</v>
      </c>
      <c r="AK34" s="14">
        <f t="shared" si="57"/>
        <v>0</v>
      </c>
      <c r="AL34" s="14">
        <f t="shared" si="57"/>
        <v>0</v>
      </c>
      <c r="AM34" s="14">
        <f t="shared" si="57"/>
        <v>0</v>
      </c>
      <c r="AN34" s="14">
        <f t="shared" si="57"/>
        <v>0</v>
      </c>
      <c r="AO34" s="14">
        <f t="shared" si="57"/>
        <v>0</v>
      </c>
      <c r="AP34" s="14">
        <f t="shared" si="57"/>
        <v>0</v>
      </c>
      <c r="AQ34" s="14">
        <f t="shared" si="57"/>
        <v>0</v>
      </c>
    </row>
    <row r="35" spans="1:43" x14ac:dyDescent="0.25">
      <c r="A35" s="32">
        <v>32</v>
      </c>
      <c r="B35" s="30" t="s">
        <v>33</v>
      </c>
      <c r="C35" s="33">
        <f>+'BASE PLANIFICACIÓN'!E59</f>
        <v>43891</v>
      </c>
      <c r="D35" s="34">
        <f>+'BASE PLANIFICACIÓN'!F59</f>
        <v>43962</v>
      </c>
      <c r="E35" s="14">
        <f t="shared" ref="E35:AQ35" si="58">IF($C35&gt;F$1,0,IF($C35&lt;E$1,IF($D35&lt;E$1,0,IF($D35&gt;F$1,(($D35-E$1)-($D35-F$1))/($D35-$C35),($D35-E$1)/($D35-$C35))),IF($D35&gt;F$1,((($D35-$C35)-($D35-F$1))/($D35-$C35)),1)))</f>
        <v>0</v>
      </c>
      <c r="F35" s="14">
        <f t="shared" si="58"/>
        <v>0</v>
      </c>
      <c r="G35" s="14">
        <f t="shared" si="58"/>
        <v>0</v>
      </c>
      <c r="H35" s="14">
        <f t="shared" si="58"/>
        <v>0</v>
      </c>
      <c r="I35" s="14">
        <f t="shared" si="58"/>
        <v>0</v>
      </c>
      <c r="J35" s="14">
        <f t="shared" si="58"/>
        <v>0</v>
      </c>
      <c r="K35" s="14">
        <f t="shared" si="58"/>
        <v>0</v>
      </c>
      <c r="L35" s="14">
        <f t="shared" si="58"/>
        <v>0</v>
      </c>
      <c r="M35" s="14">
        <f t="shared" si="58"/>
        <v>0</v>
      </c>
      <c r="N35" s="14">
        <f t="shared" si="58"/>
        <v>0</v>
      </c>
      <c r="O35" s="14">
        <f t="shared" si="58"/>
        <v>0</v>
      </c>
      <c r="P35" s="14">
        <f t="shared" si="58"/>
        <v>0</v>
      </c>
      <c r="Q35" s="14">
        <f t="shared" si="58"/>
        <v>0</v>
      </c>
      <c r="R35" s="14">
        <f t="shared" si="58"/>
        <v>0</v>
      </c>
      <c r="S35" s="14">
        <f t="shared" si="58"/>
        <v>0.43661971830985913</v>
      </c>
      <c r="T35" s="14">
        <f t="shared" si="58"/>
        <v>0.42253521126760563</v>
      </c>
      <c r="U35" s="14">
        <f t="shared" si="58"/>
        <v>0.14084507042253522</v>
      </c>
      <c r="V35" s="14">
        <f t="shared" si="58"/>
        <v>0</v>
      </c>
      <c r="W35" s="14">
        <f t="shared" si="58"/>
        <v>0</v>
      </c>
      <c r="X35" s="14">
        <f t="shared" si="58"/>
        <v>0</v>
      </c>
      <c r="Y35" s="14">
        <f t="shared" si="58"/>
        <v>0</v>
      </c>
      <c r="Z35" s="14">
        <f t="shared" si="58"/>
        <v>0</v>
      </c>
      <c r="AA35" s="14">
        <f t="shared" si="58"/>
        <v>0</v>
      </c>
      <c r="AB35" s="14">
        <f t="shared" si="58"/>
        <v>0</v>
      </c>
      <c r="AC35" s="14">
        <f t="shared" si="58"/>
        <v>0</v>
      </c>
      <c r="AD35" s="14">
        <f t="shared" si="58"/>
        <v>0</v>
      </c>
      <c r="AE35" s="14">
        <f t="shared" si="58"/>
        <v>0</v>
      </c>
      <c r="AF35" s="14">
        <f t="shared" si="58"/>
        <v>0</v>
      </c>
      <c r="AG35" s="14">
        <f t="shared" si="58"/>
        <v>0</v>
      </c>
      <c r="AH35" s="14">
        <f t="shared" si="58"/>
        <v>0</v>
      </c>
      <c r="AI35" s="14">
        <f t="shared" si="58"/>
        <v>0</v>
      </c>
      <c r="AJ35" s="14">
        <f t="shared" si="58"/>
        <v>0</v>
      </c>
      <c r="AK35" s="14">
        <f t="shared" si="58"/>
        <v>0</v>
      </c>
      <c r="AL35" s="14">
        <f t="shared" si="58"/>
        <v>0</v>
      </c>
      <c r="AM35" s="14">
        <f t="shared" si="58"/>
        <v>0</v>
      </c>
      <c r="AN35" s="14">
        <f t="shared" si="58"/>
        <v>0</v>
      </c>
      <c r="AO35" s="14">
        <f t="shared" si="58"/>
        <v>0</v>
      </c>
      <c r="AP35" s="14">
        <f t="shared" si="58"/>
        <v>0</v>
      </c>
      <c r="AQ35" s="14">
        <f t="shared" si="58"/>
        <v>0</v>
      </c>
    </row>
    <row r="36" spans="1:43" x14ac:dyDescent="0.25">
      <c r="A36" s="30">
        <v>33</v>
      </c>
      <c r="B36" s="30" t="s">
        <v>34</v>
      </c>
      <c r="C36" s="33">
        <f>+'BASE PLANIFICACIÓN'!E60</f>
        <v>0</v>
      </c>
      <c r="D36" s="34">
        <f>+'BASE PLANIFICACIÓN'!F60</f>
        <v>0</v>
      </c>
      <c r="E36" s="14">
        <f t="shared" ref="E36:AQ36" si="59">IF($C36&gt;F$1,0,IF($C36&lt;E$1,IF($D36&lt;E$1,0,IF($D36&gt;F$1,(($D36-E$1)-($D36-F$1))/($D36-$C36),($D36-E$1)/($D36-$C36))),IF($D36&gt;F$1,((($D36-$C36)-($D36-F$1))/($D36-$C36)),1)))</f>
        <v>0</v>
      </c>
      <c r="F36" s="14">
        <f t="shared" si="59"/>
        <v>0</v>
      </c>
      <c r="G36" s="14">
        <f t="shared" si="59"/>
        <v>0</v>
      </c>
      <c r="H36" s="14">
        <f t="shared" si="59"/>
        <v>0</v>
      </c>
      <c r="I36" s="14">
        <f t="shared" si="59"/>
        <v>0</v>
      </c>
      <c r="J36" s="14">
        <f t="shared" si="59"/>
        <v>0</v>
      </c>
      <c r="K36" s="14">
        <f t="shared" si="59"/>
        <v>0</v>
      </c>
      <c r="L36" s="14">
        <f t="shared" si="59"/>
        <v>0</v>
      </c>
      <c r="M36" s="14">
        <f t="shared" si="59"/>
        <v>0</v>
      </c>
      <c r="N36" s="14">
        <f t="shared" si="59"/>
        <v>0</v>
      </c>
      <c r="O36" s="14">
        <f t="shared" si="59"/>
        <v>0</v>
      </c>
      <c r="P36" s="14">
        <f t="shared" si="59"/>
        <v>0</v>
      </c>
      <c r="Q36" s="14">
        <f t="shared" si="59"/>
        <v>0</v>
      </c>
      <c r="R36" s="14">
        <f t="shared" si="59"/>
        <v>0</v>
      </c>
      <c r="S36" s="14">
        <f t="shared" si="59"/>
        <v>0</v>
      </c>
      <c r="T36" s="14">
        <f t="shared" si="59"/>
        <v>0</v>
      </c>
      <c r="U36" s="14">
        <f t="shared" si="59"/>
        <v>0</v>
      </c>
      <c r="V36" s="14">
        <f t="shared" si="59"/>
        <v>0</v>
      </c>
      <c r="W36" s="14">
        <f t="shared" si="59"/>
        <v>0</v>
      </c>
      <c r="X36" s="14">
        <f t="shared" si="59"/>
        <v>0</v>
      </c>
      <c r="Y36" s="14">
        <f t="shared" si="59"/>
        <v>0</v>
      </c>
      <c r="Z36" s="14">
        <f t="shared" si="59"/>
        <v>0</v>
      </c>
      <c r="AA36" s="14">
        <f t="shared" si="59"/>
        <v>0</v>
      </c>
      <c r="AB36" s="14">
        <f t="shared" si="59"/>
        <v>0</v>
      </c>
      <c r="AC36" s="14">
        <f t="shared" si="59"/>
        <v>0</v>
      </c>
      <c r="AD36" s="14">
        <f t="shared" si="59"/>
        <v>0</v>
      </c>
      <c r="AE36" s="14">
        <f t="shared" si="59"/>
        <v>0</v>
      </c>
      <c r="AF36" s="14">
        <f t="shared" si="59"/>
        <v>0</v>
      </c>
      <c r="AG36" s="14">
        <f t="shared" si="59"/>
        <v>0</v>
      </c>
      <c r="AH36" s="14">
        <f t="shared" si="59"/>
        <v>0</v>
      </c>
      <c r="AI36" s="14">
        <f t="shared" si="59"/>
        <v>0</v>
      </c>
      <c r="AJ36" s="14">
        <f t="shared" si="59"/>
        <v>0</v>
      </c>
      <c r="AK36" s="14">
        <f t="shared" si="59"/>
        <v>0</v>
      </c>
      <c r="AL36" s="14">
        <f t="shared" si="59"/>
        <v>0</v>
      </c>
      <c r="AM36" s="14">
        <f t="shared" si="59"/>
        <v>0</v>
      </c>
      <c r="AN36" s="14">
        <f t="shared" si="59"/>
        <v>0</v>
      </c>
      <c r="AO36" s="14">
        <f t="shared" si="59"/>
        <v>0</v>
      </c>
      <c r="AP36" s="14">
        <f t="shared" si="59"/>
        <v>0</v>
      </c>
      <c r="AQ36" s="14">
        <f t="shared" si="59"/>
        <v>0</v>
      </c>
    </row>
    <row r="37" spans="1:43" x14ac:dyDescent="0.25">
      <c r="A37" s="32">
        <v>34</v>
      </c>
      <c r="B37" s="30" t="s">
        <v>35</v>
      </c>
      <c r="C37" s="33">
        <f>+'BASE PLANIFICACIÓN'!E61</f>
        <v>43891</v>
      </c>
      <c r="D37" s="34">
        <f>+'BASE PLANIFICACIÓN'!F61</f>
        <v>44136</v>
      </c>
      <c r="E37" s="14">
        <f t="shared" ref="E37:AQ37" si="60">IF($C37&gt;F$1,0,IF($C37&lt;E$1,IF($D37&lt;E$1,0,IF($D37&gt;F$1,(($D37-E$1)-($D37-F$1))/($D37-$C37),($D37-E$1)/($D37-$C37))),IF($D37&gt;F$1,((($D37-$C37)-($D37-F$1))/($D37-$C37)),1)))</f>
        <v>0</v>
      </c>
      <c r="F37" s="14">
        <f t="shared" si="60"/>
        <v>0</v>
      </c>
      <c r="G37" s="14">
        <f t="shared" si="60"/>
        <v>0</v>
      </c>
      <c r="H37" s="14">
        <f t="shared" si="60"/>
        <v>0</v>
      </c>
      <c r="I37" s="14">
        <f t="shared" si="60"/>
        <v>0</v>
      </c>
      <c r="J37" s="14">
        <f t="shared" si="60"/>
        <v>0</v>
      </c>
      <c r="K37" s="14">
        <f t="shared" si="60"/>
        <v>0</v>
      </c>
      <c r="L37" s="14">
        <f t="shared" si="60"/>
        <v>0</v>
      </c>
      <c r="M37" s="14">
        <f t="shared" si="60"/>
        <v>0</v>
      </c>
      <c r="N37" s="14">
        <f t="shared" si="60"/>
        <v>0</v>
      </c>
      <c r="O37" s="14">
        <f t="shared" si="60"/>
        <v>0</v>
      </c>
      <c r="P37" s="14">
        <f t="shared" si="60"/>
        <v>0</v>
      </c>
      <c r="Q37" s="14">
        <f t="shared" si="60"/>
        <v>0</v>
      </c>
      <c r="R37" s="14">
        <f t="shared" si="60"/>
        <v>0</v>
      </c>
      <c r="S37" s="14">
        <f t="shared" si="60"/>
        <v>0.12653061224489795</v>
      </c>
      <c r="T37" s="14">
        <f t="shared" si="60"/>
        <v>0.12244897959183673</v>
      </c>
      <c r="U37" s="14">
        <f t="shared" si="60"/>
        <v>0.12653061224489795</v>
      </c>
      <c r="V37" s="14">
        <f t="shared" si="60"/>
        <v>0.12244897959183673</v>
      </c>
      <c r="W37" s="14">
        <f t="shared" si="60"/>
        <v>0.12653061224489795</v>
      </c>
      <c r="X37" s="14">
        <f t="shared" si="60"/>
        <v>0.12653061224489795</v>
      </c>
      <c r="Y37" s="14">
        <f t="shared" si="60"/>
        <v>0.12244897959183673</v>
      </c>
      <c r="Z37" s="14">
        <f t="shared" si="60"/>
        <v>0.12653061224489795</v>
      </c>
      <c r="AA37" s="14">
        <f t="shared" si="60"/>
        <v>0</v>
      </c>
      <c r="AB37" s="14">
        <f t="shared" si="60"/>
        <v>0</v>
      </c>
      <c r="AC37" s="14">
        <f t="shared" si="60"/>
        <v>0</v>
      </c>
      <c r="AD37" s="14">
        <f t="shared" si="60"/>
        <v>0</v>
      </c>
      <c r="AE37" s="14">
        <f t="shared" si="60"/>
        <v>0</v>
      </c>
      <c r="AF37" s="14">
        <f t="shared" si="60"/>
        <v>0</v>
      </c>
      <c r="AG37" s="14">
        <f t="shared" si="60"/>
        <v>0</v>
      </c>
      <c r="AH37" s="14">
        <f t="shared" si="60"/>
        <v>0</v>
      </c>
      <c r="AI37" s="14">
        <f t="shared" si="60"/>
        <v>0</v>
      </c>
      <c r="AJ37" s="14">
        <f t="shared" si="60"/>
        <v>0</v>
      </c>
      <c r="AK37" s="14">
        <f t="shared" si="60"/>
        <v>0</v>
      </c>
      <c r="AL37" s="14">
        <f t="shared" si="60"/>
        <v>0</v>
      </c>
      <c r="AM37" s="14">
        <f t="shared" si="60"/>
        <v>0</v>
      </c>
      <c r="AN37" s="14">
        <f t="shared" si="60"/>
        <v>0</v>
      </c>
      <c r="AO37" s="14">
        <f t="shared" si="60"/>
        <v>0</v>
      </c>
      <c r="AP37" s="14">
        <f t="shared" si="60"/>
        <v>0</v>
      </c>
      <c r="AQ37" s="14">
        <f t="shared" si="60"/>
        <v>0</v>
      </c>
    </row>
    <row r="38" spans="1:43" x14ac:dyDescent="0.25">
      <c r="A38" s="30">
        <v>35</v>
      </c>
      <c r="B38" s="30" t="s">
        <v>1</v>
      </c>
      <c r="C38" s="33">
        <f>+'BASE PLANIFICACIÓN'!E62</f>
        <v>43895</v>
      </c>
      <c r="D38" s="34">
        <f>+'BASE PLANIFICACIÓN'!F62</f>
        <v>44110</v>
      </c>
      <c r="E38" s="14">
        <f t="shared" ref="E38:AQ38" si="61">IF($C38&gt;F$1,0,IF($C38&lt;E$1,IF($D38&lt;E$1,0,IF($D38&gt;F$1,(($D38-E$1)-($D38-F$1))/($D38-$C38),($D38-E$1)/($D38-$C38))),IF($D38&gt;F$1,((($D38-$C38)-($D38-F$1))/($D38-$C38)),1)))</f>
        <v>0</v>
      </c>
      <c r="F38" s="14">
        <f t="shared" si="61"/>
        <v>0</v>
      </c>
      <c r="G38" s="14">
        <f t="shared" si="61"/>
        <v>0</v>
      </c>
      <c r="H38" s="14">
        <f t="shared" si="61"/>
        <v>0</v>
      </c>
      <c r="I38" s="14">
        <f t="shared" si="61"/>
        <v>0</v>
      </c>
      <c r="J38" s="14">
        <f t="shared" si="61"/>
        <v>0</v>
      </c>
      <c r="K38" s="14">
        <f t="shared" si="61"/>
        <v>0</v>
      </c>
      <c r="L38" s="14">
        <f t="shared" si="61"/>
        <v>0</v>
      </c>
      <c r="M38" s="14">
        <f t="shared" si="61"/>
        <v>0</v>
      </c>
      <c r="N38" s="14">
        <f t="shared" si="61"/>
        <v>0</v>
      </c>
      <c r="O38" s="14">
        <f t="shared" si="61"/>
        <v>0</v>
      </c>
      <c r="P38" s="14">
        <f t="shared" si="61"/>
        <v>0</v>
      </c>
      <c r="Q38" s="14">
        <f t="shared" si="61"/>
        <v>0</v>
      </c>
      <c r="R38" s="14">
        <f t="shared" si="61"/>
        <v>0</v>
      </c>
      <c r="S38" s="14">
        <f t="shared" si="61"/>
        <v>0.12558139534883722</v>
      </c>
      <c r="T38" s="14">
        <f t="shared" si="61"/>
        <v>0.13953488372093023</v>
      </c>
      <c r="U38" s="14">
        <f t="shared" si="61"/>
        <v>0.14418604651162792</v>
      </c>
      <c r="V38" s="14">
        <f t="shared" si="61"/>
        <v>0.13953488372093023</v>
      </c>
      <c r="W38" s="14">
        <f t="shared" si="61"/>
        <v>0.14418604651162792</v>
      </c>
      <c r="X38" s="14">
        <f t="shared" si="61"/>
        <v>0.14418604651162792</v>
      </c>
      <c r="Y38" s="14">
        <f t="shared" si="61"/>
        <v>0.13953488372093023</v>
      </c>
      <c r="Z38" s="14">
        <f t="shared" si="61"/>
        <v>2.3255813953488372E-2</v>
      </c>
      <c r="AA38" s="14">
        <f t="shared" si="61"/>
        <v>0</v>
      </c>
      <c r="AB38" s="14">
        <f t="shared" si="61"/>
        <v>0</v>
      </c>
      <c r="AC38" s="14">
        <f t="shared" si="61"/>
        <v>0</v>
      </c>
      <c r="AD38" s="14">
        <f t="shared" si="61"/>
        <v>0</v>
      </c>
      <c r="AE38" s="14">
        <f t="shared" si="61"/>
        <v>0</v>
      </c>
      <c r="AF38" s="14">
        <f t="shared" si="61"/>
        <v>0</v>
      </c>
      <c r="AG38" s="14">
        <f t="shared" si="61"/>
        <v>0</v>
      </c>
      <c r="AH38" s="14">
        <f t="shared" si="61"/>
        <v>0</v>
      </c>
      <c r="AI38" s="14">
        <f t="shared" si="61"/>
        <v>0</v>
      </c>
      <c r="AJ38" s="14">
        <f t="shared" si="61"/>
        <v>0</v>
      </c>
      <c r="AK38" s="14">
        <f t="shared" si="61"/>
        <v>0</v>
      </c>
      <c r="AL38" s="14">
        <f t="shared" si="61"/>
        <v>0</v>
      </c>
      <c r="AM38" s="14">
        <f t="shared" si="61"/>
        <v>0</v>
      </c>
      <c r="AN38" s="14">
        <f t="shared" si="61"/>
        <v>0</v>
      </c>
      <c r="AO38" s="14">
        <f t="shared" si="61"/>
        <v>0</v>
      </c>
      <c r="AP38" s="14">
        <f t="shared" si="61"/>
        <v>0</v>
      </c>
      <c r="AQ38" s="14">
        <f t="shared" si="61"/>
        <v>0</v>
      </c>
    </row>
    <row r="39" spans="1:43" x14ac:dyDescent="0.25">
      <c r="A39" s="32">
        <v>36</v>
      </c>
      <c r="B39" s="30" t="s">
        <v>42</v>
      </c>
      <c r="C39" s="33">
        <f>+'BASE PLANIFICACIÓN'!E66</f>
        <v>44046</v>
      </c>
      <c r="D39" s="34">
        <f>+'BASE PLANIFICACIÓN'!F66</f>
        <v>44106</v>
      </c>
      <c r="E39" s="14">
        <f t="shared" ref="E39:AQ39" si="62">IF($C39&gt;F$1,0,IF($C39&lt;E$1,IF($D39&lt;E$1,0,IF($D39&gt;F$1,(($D39-E$1)-($D39-F$1))/($D39-$C39),($D39-E$1)/($D39-$C39))),IF($D39&gt;F$1,((($D39-$C39)-($D39-F$1))/($D39-$C39)),1)))</f>
        <v>0</v>
      </c>
      <c r="F39" s="14">
        <f t="shared" si="62"/>
        <v>0</v>
      </c>
      <c r="G39" s="14">
        <f t="shared" si="62"/>
        <v>0</v>
      </c>
      <c r="H39" s="14">
        <f t="shared" si="62"/>
        <v>0</v>
      </c>
      <c r="I39" s="14">
        <f t="shared" si="62"/>
        <v>0</v>
      </c>
      <c r="J39" s="14">
        <f t="shared" si="62"/>
        <v>0</v>
      </c>
      <c r="K39" s="14">
        <f t="shared" si="62"/>
        <v>0</v>
      </c>
      <c r="L39" s="14">
        <f t="shared" si="62"/>
        <v>0</v>
      </c>
      <c r="M39" s="14">
        <f t="shared" si="62"/>
        <v>0</v>
      </c>
      <c r="N39" s="14">
        <f t="shared" si="62"/>
        <v>0</v>
      </c>
      <c r="O39" s="14">
        <f t="shared" si="62"/>
        <v>0</v>
      </c>
      <c r="P39" s="14">
        <f t="shared" si="62"/>
        <v>0</v>
      </c>
      <c r="Q39" s="14">
        <f t="shared" si="62"/>
        <v>0</v>
      </c>
      <c r="R39" s="14">
        <f t="shared" si="62"/>
        <v>0</v>
      </c>
      <c r="S39" s="14">
        <f t="shared" si="62"/>
        <v>0</v>
      </c>
      <c r="T39" s="14">
        <f t="shared" si="62"/>
        <v>0</v>
      </c>
      <c r="U39" s="14">
        <f t="shared" si="62"/>
        <v>0</v>
      </c>
      <c r="V39" s="14">
        <f t="shared" si="62"/>
        <v>0</v>
      </c>
      <c r="W39" s="14">
        <f t="shared" si="62"/>
        <v>0</v>
      </c>
      <c r="X39" s="14">
        <f t="shared" si="62"/>
        <v>0.48333333333333334</v>
      </c>
      <c r="Y39" s="14">
        <f t="shared" si="62"/>
        <v>0.5</v>
      </c>
      <c r="Z39" s="14">
        <f t="shared" si="62"/>
        <v>1.6666666666666666E-2</v>
      </c>
      <c r="AA39" s="14">
        <f t="shared" si="62"/>
        <v>0</v>
      </c>
      <c r="AB39" s="14">
        <f t="shared" si="62"/>
        <v>0</v>
      </c>
      <c r="AC39" s="14">
        <f t="shared" si="62"/>
        <v>0</v>
      </c>
      <c r="AD39" s="14">
        <f t="shared" si="62"/>
        <v>0</v>
      </c>
      <c r="AE39" s="14">
        <f t="shared" si="62"/>
        <v>0</v>
      </c>
      <c r="AF39" s="14">
        <f t="shared" si="62"/>
        <v>0</v>
      </c>
      <c r="AG39" s="14">
        <f t="shared" si="62"/>
        <v>0</v>
      </c>
      <c r="AH39" s="14">
        <f t="shared" si="62"/>
        <v>0</v>
      </c>
      <c r="AI39" s="14">
        <f t="shared" si="62"/>
        <v>0</v>
      </c>
      <c r="AJ39" s="14">
        <f t="shared" si="62"/>
        <v>0</v>
      </c>
      <c r="AK39" s="14">
        <f t="shared" si="62"/>
        <v>0</v>
      </c>
      <c r="AL39" s="14">
        <f t="shared" si="62"/>
        <v>0</v>
      </c>
      <c r="AM39" s="14">
        <f t="shared" si="62"/>
        <v>0</v>
      </c>
      <c r="AN39" s="14">
        <f t="shared" si="62"/>
        <v>0</v>
      </c>
      <c r="AO39" s="14">
        <f t="shared" si="62"/>
        <v>0</v>
      </c>
      <c r="AP39" s="14">
        <f t="shared" si="62"/>
        <v>0</v>
      </c>
      <c r="AQ39" s="14">
        <f t="shared" si="62"/>
        <v>0</v>
      </c>
    </row>
    <row r="40" spans="1:43" x14ac:dyDescent="0.25">
      <c r="A40" s="30">
        <v>37</v>
      </c>
      <c r="B40" s="30" t="s">
        <v>36</v>
      </c>
      <c r="C40" s="33">
        <f>+'BASE PLANIFICACIÓN'!E67</f>
        <v>44136</v>
      </c>
      <c r="D40" s="34">
        <f>+'BASE PLANIFICACIÓN'!F67</f>
        <v>44866</v>
      </c>
      <c r="E40" s="14">
        <f t="shared" ref="E40:AQ40" si="63">IF($C40&gt;F$1,0,IF($C40&lt;E$1,IF($D40&lt;E$1,0,IF($D40&gt;F$1,(($D40-E$1)-($D40-F$1))/($D40-$C40),($D40-E$1)/($D40-$C40))),IF($D40&gt;F$1,((($D40-$C40)-($D40-F$1))/($D40-$C40)),1)))</f>
        <v>0</v>
      </c>
      <c r="F40" s="14">
        <f t="shared" si="63"/>
        <v>0</v>
      </c>
      <c r="G40" s="14">
        <f t="shared" si="63"/>
        <v>0</v>
      </c>
      <c r="H40" s="14">
        <f t="shared" si="63"/>
        <v>0</v>
      </c>
      <c r="I40" s="14">
        <f t="shared" si="63"/>
        <v>0</v>
      </c>
      <c r="J40" s="14">
        <f t="shared" si="63"/>
        <v>0</v>
      </c>
      <c r="K40" s="14">
        <f t="shared" si="63"/>
        <v>0</v>
      </c>
      <c r="L40" s="14">
        <f t="shared" si="63"/>
        <v>0</v>
      </c>
      <c r="M40" s="14">
        <f t="shared" si="63"/>
        <v>0</v>
      </c>
      <c r="N40" s="14">
        <f t="shared" si="63"/>
        <v>0</v>
      </c>
      <c r="O40" s="14">
        <f t="shared" si="63"/>
        <v>0</v>
      </c>
      <c r="P40" s="14">
        <f t="shared" si="63"/>
        <v>0</v>
      </c>
      <c r="Q40" s="14">
        <f t="shared" si="63"/>
        <v>0</v>
      </c>
      <c r="R40" s="14">
        <f t="shared" si="63"/>
        <v>0</v>
      </c>
      <c r="S40" s="14">
        <f t="shared" si="63"/>
        <v>0</v>
      </c>
      <c r="T40" s="14">
        <f t="shared" si="63"/>
        <v>0</v>
      </c>
      <c r="U40" s="14">
        <f t="shared" si="63"/>
        <v>0</v>
      </c>
      <c r="V40" s="14">
        <f t="shared" si="63"/>
        <v>0</v>
      </c>
      <c r="W40" s="14">
        <f t="shared" si="63"/>
        <v>0</v>
      </c>
      <c r="X40" s="14">
        <f t="shared" si="63"/>
        <v>0</v>
      </c>
      <c r="Y40" s="14">
        <f t="shared" si="63"/>
        <v>0</v>
      </c>
      <c r="Z40" s="14">
        <f t="shared" si="63"/>
        <v>0</v>
      </c>
      <c r="AA40" s="14">
        <f t="shared" si="63"/>
        <v>4.1095890410958902E-2</v>
      </c>
      <c r="AB40" s="14">
        <f t="shared" si="63"/>
        <v>4.2465753424657533E-2</v>
      </c>
      <c r="AC40" s="14">
        <f t="shared" si="63"/>
        <v>4.2465753424657533E-2</v>
      </c>
      <c r="AD40" s="14">
        <f t="shared" si="63"/>
        <v>3.8356164383561646E-2</v>
      </c>
      <c r="AE40" s="14">
        <f t="shared" si="63"/>
        <v>4.2465753424657533E-2</v>
      </c>
      <c r="AF40" s="14">
        <f t="shared" si="63"/>
        <v>4.1095890410958902E-2</v>
      </c>
      <c r="AG40" s="14">
        <f t="shared" si="63"/>
        <v>4.2465753424657533E-2</v>
      </c>
      <c r="AH40" s="14">
        <f t="shared" si="63"/>
        <v>4.1095890410958902E-2</v>
      </c>
      <c r="AI40" s="14">
        <f t="shared" si="63"/>
        <v>4.2465753424657533E-2</v>
      </c>
      <c r="AJ40" s="14">
        <f t="shared" si="63"/>
        <v>4.2465753424657533E-2</v>
      </c>
      <c r="AK40" s="14">
        <f t="shared" si="63"/>
        <v>4.1095890410958902E-2</v>
      </c>
      <c r="AL40" s="14">
        <f t="shared" si="63"/>
        <v>4.2465753424657533E-2</v>
      </c>
      <c r="AM40" s="14">
        <f t="shared" si="63"/>
        <v>4.1095890410958902E-2</v>
      </c>
      <c r="AN40" s="14">
        <f t="shared" si="63"/>
        <v>4.2465753424657533E-2</v>
      </c>
      <c r="AO40" s="14">
        <f t="shared" si="63"/>
        <v>4.2465753424657533E-2</v>
      </c>
      <c r="AP40" s="14">
        <f t="shared" si="63"/>
        <v>3.8356164383561646E-2</v>
      </c>
      <c r="AQ40" s="14">
        <f t="shared" si="63"/>
        <v>0</v>
      </c>
    </row>
  </sheetData>
  <conditionalFormatting sqref="E3:P40">
    <cfRule type="cellIs" dxfId="5" priority="6" operator="greaterThan">
      <formula>0</formula>
    </cfRule>
  </conditionalFormatting>
  <conditionalFormatting sqref="E3:P40">
    <cfRule type="cellIs" dxfId="4" priority="4" operator="greaterThan">
      <formula>0</formula>
    </cfRule>
    <cfRule type="cellIs" dxfId="3" priority="5" operator="equal">
      <formula>0</formula>
    </cfRule>
  </conditionalFormatting>
  <conditionalFormatting sqref="Q3:AQ40">
    <cfRule type="cellIs" dxfId="2" priority="1" operator="greaterThan">
      <formula>0</formula>
    </cfRule>
    <cfRule type="cellIs" dxfId="1" priority="2" operator="equal">
      <formula>0</formula>
    </cfRule>
  </conditionalFormatting>
  <conditionalFormatting sqref="Q3:AQ40">
    <cfRule type="cellIs" dxfId="0" priority="3" operator="greaterThan">
      <formula>0</formula>
    </cfRule>
  </conditionalFormatting>
  <pageMargins left="0.7" right="0.7" top="0.75" bottom="0.75" header="0.3" footer="0.3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DU70"/>
  <sheetViews>
    <sheetView zoomScale="85" zoomScaleNormal="85" workbookViewId="0">
      <pane xSplit="2" ySplit="2" topLeftCell="D12" activePane="bottomRight" state="frozen"/>
      <selection pane="topRight" activeCell="C1" sqref="C1"/>
      <selection pane="bottomLeft" activeCell="A3" sqref="A3"/>
      <selection pane="bottomRight" activeCell="G30" sqref="G30"/>
    </sheetView>
  </sheetViews>
  <sheetFormatPr baseColWidth="10" defaultColWidth="11.42578125" defaultRowHeight="15" x14ac:dyDescent="0.25"/>
  <cols>
    <col min="1" max="1" width="3.140625" style="23" bestFit="1" customWidth="1"/>
    <col min="2" max="2" width="26.85546875" style="23" bestFit="1" customWidth="1"/>
    <col min="3" max="3" width="34.85546875" style="23" customWidth="1"/>
    <col min="4" max="4" width="3.42578125" style="23" customWidth="1"/>
    <col min="5" max="6" width="11.7109375" style="23" customWidth="1"/>
    <col min="7" max="7" width="18.5703125" style="23" customWidth="1"/>
    <col min="8" max="8" width="15.28515625" style="23" customWidth="1"/>
    <col min="9" max="9" width="3.140625" bestFit="1" customWidth="1"/>
    <col min="10" max="10" width="7.140625" bestFit="1" customWidth="1"/>
    <col min="11" max="11" width="6.7109375" bestFit="1" customWidth="1"/>
    <col min="12" max="12" width="4.28515625" customWidth="1"/>
    <col min="13" max="13" width="14" customWidth="1"/>
    <col min="14" max="14" width="6.7109375" bestFit="1" customWidth="1"/>
    <col min="15" max="15" width="4.7109375" customWidth="1"/>
    <col min="16" max="16" width="10.7109375" customWidth="1"/>
    <col min="17" max="17" width="6.7109375" bestFit="1" customWidth="1"/>
    <col min="18" max="18" width="4.7109375" customWidth="1"/>
    <col min="19" max="19" width="11.140625" customWidth="1"/>
    <col min="20" max="20" width="6.7109375" bestFit="1" customWidth="1"/>
    <col min="21" max="21" width="4.28515625" customWidth="1"/>
    <col min="22" max="22" width="10.85546875" customWidth="1"/>
    <col min="23" max="23" width="6.7109375" bestFit="1" customWidth="1"/>
    <col min="24" max="24" width="4.7109375" bestFit="1" customWidth="1"/>
    <col min="25" max="25" width="12.5703125" bestFit="1" customWidth="1"/>
    <col min="26" max="26" width="11" bestFit="1" customWidth="1"/>
    <col min="27" max="27" width="4.7109375" bestFit="1" customWidth="1"/>
    <col min="28" max="28" width="13.28515625" bestFit="1" customWidth="1"/>
    <col min="29" max="29" width="14.5703125" bestFit="1" customWidth="1"/>
    <col min="30" max="30" width="5" customWidth="1"/>
    <col min="31" max="32" width="14.5703125" bestFit="1" customWidth="1"/>
    <col min="33" max="33" width="4.85546875" customWidth="1"/>
    <col min="34" max="35" width="14.5703125" bestFit="1" customWidth="1"/>
    <col min="36" max="36" width="5.28515625" customWidth="1"/>
    <col min="37" max="38" width="14.5703125" bestFit="1" customWidth="1"/>
    <col min="39" max="39" width="5" customWidth="1"/>
    <col min="40" max="41" width="14.5703125" bestFit="1" customWidth="1"/>
    <col min="42" max="42" width="5" customWidth="1"/>
    <col min="43" max="44" width="14.5703125" bestFit="1" customWidth="1"/>
    <col min="45" max="45" width="5.42578125" customWidth="1"/>
    <col min="46" max="46" width="14.7109375" bestFit="1" customWidth="1"/>
    <col min="47" max="47" width="14.5703125" bestFit="1" customWidth="1"/>
    <col min="48" max="48" width="5" customWidth="1"/>
    <col min="49" max="49" width="14.140625" bestFit="1" customWidth="1"/>
    <col min="50" max="50" width="14.5703125" bestFit="1" customWidth="1"/>
    <col min="51" max="51" width="4" bestFit="1" customWidth="1"/>
    <col min="52" max="52" width="14.7109375" bestFit="1" customWidth="1"/>
    <col min="53" max="53" width="14.5703125" bestFit="1" customWidth="1"/>
    <col min="54" max="54" width="4" bestFit="1" customWidth="1"/>
    <col min="55" max="55" width="14.42578125" bestFit="1" customWidth="1"/>
    <col min="56" max="56" width="14.5703125" bestFit="1" customWidth="1"/>
    <col min="57" max="57" width="4" bestFit="1" customWidth="1"/>
    <col min="58" max="58" width="14.42578125" bestFit="1" customWidth="1"/>
    <col min="59" max="59" width="14.5703125" bestFit="1" customWidth="1"/>
    <col min="60" max="60" width="4" bestFit="1" customWidth="1"/>
    <col min="61" max="61" width="14.42578125" bestFit="1" customWidth="1"/>
    <col min="62" max="62" width="14.5703125" bestFit="1" customWidth="1"/>
    <col min="63" max="63" width="4" bestFit="1" customWidth="1"/>
    <col min="64" max="64" width="13.5703125" bestFit="1" customWidth="1"/>
    <col min="65" max="65" width="14.5703125" bestFit="1" customWidth="1"/>
    <col min="66" max="66" width="4" bestFit="1" customWidth="1"/>
    <col min="67" max="67" width="13.5703125" bestFit="1" customWidth="1"/>
    <col min="68" max="68" width="14.5703125" bestFit="1" customWidth="1"/>
    <col min="69" max="69" width="4" bestFit="1" customWidth="1"/>
    <col min="70" max="70" width="12.85546875" bestFit="1" customWidth="1"/>
    <col min="71" max="71" width="14.5703125" bestFit="1" customWidth="1"/>
    <col min="72" max="72" width="4" bestFit="1" customWidth="1"/>
    <col min="73" max="73" width="12.85546875" bestFit="1" customWidth="1"/>
    <col min="74" max="74" width="14.5703125" bestFit="1" customWidth="1"/>
    <col min="75" max="75" width="4" bestFit="1" customWidth="1"/>
    <col min="76" max="76" width="13.5703125" bestFit="1" customWidth="1"/>
    <col min="77" max="77" width="14.5703125" bestFit="1" customWidth="1"/>
    <col min="78" max="78" width="4" bestFit="1" customWidth="1"/>
    <col min="79" max="79" width="14.42578125" bestFit="1" customWidth="1"/>
    <col min="80" max="80" width="14.5703125" bestFit="1" customWidth="1"/>
    <col min="81" max="81" width="4" bestFit="1" customWidth="1"/>
    <col min="82" max="82" width="13.28515625" bestFit="1" customWidth="1"/>
    <col min="83" max="83" width="14.5703125" bestFit="1" customWidth="1"/>
    <col min="84" max="84" width="4" bestFit="1" customWidth="1"/>
    <col min="85" max="85" width="13.5703125" bestFit="1" customWidth="1"/>
    <col min="86" max="86" width="14.5703125" bestFit="1" customWidth="1"/>
    <col min="87" max="87" width="4" bestFit="1" customWidth="1"/>
    <col min="88" max="88" width="13.5703125" bestFit="1" customWidth="1"/>
    <col min="89" max="89" width="14.5703125" bestFit="1" customWidth="1"/>
    <col min="90" max="90" width="4.7109375" bestFit="1" customWidth="1"/>
    <col min="91" max="91" width="13.5703125" bestFit="1" customWidth="1"/>
    <col min="92" max="92" width="14.5703125" bestFit="1" customWidth="1"/>
    <col min="93" max="93" width="4.7109375" bestFit="1" customWidth="1"/>
    <col min="94" max="94" width="13.5703125" bestFit="1" customWidth="1"/>
    <col min="95" max="95" width="13.140625" bestFit="1" customWidth="1"/>
    <col min="96" max="96" width="3.140625" bestFit="1" customWidth="1"/>
    <col min="97" max="97" width="7.140625" bestFit="1" customWidth="1"/>
    <col min="98" max="98" width="5.7109375" bestFit="1" customWidth="1"/>
    <col min="99" max="99" width="3.140625" bestFit="1" customWidth="1"/>
    <col min="100" max="100" width="7.140625" bestFit="1" customWidth="1"/>
    <col min="101" max="101" width="5.7109375" bestFit="1" customWidth="1"/>
    <col min="102" max="102" width="3.140625" bestFit="1" customWidth="1"/>
    <col min="103" max="103" width="7.140625" bestFit="1" customWidth="1"/>
    <col min="104" max="104" width="5.7109375" bestFit="1" customWidth="1"/>
    <col min="105" max="105" width="3.140625" bestFit="1" customWidth="1"/>
    <col min="106" max="106" width="7.140625" bestFit="1" customWidth="1"/>
    <col min="107" max="107" width="5.7109375" bestFit="1" customWidth="1"/>
    <col min="108" max="108" width="3.140625" bestFit="1" customWidth="1"/>
    <col min="109" max="109" width="7.140625" bestFit="1" customWidth="1"/>
    <col min="110" max="110" width="5.7109375" bestFit="1" customWidth="1"/>
    <col min="111" max="111" width="3.140625" bestFit="1" customWidth="1"/>
    <col min="112" max="112" width="7.140625" bestFit="1" customWidth="1"/>
    <col min="113" max="113" width="5.7109375" bestFit="1" customWidth="1"/>
    <col min="114" max="114" width="3.140625" bestFit="1" customWidth="1"/>
    <col min="115" max="115" width="7.140625" bestFit="1" customWidth="1"/>
    <col min="116" max="116" width="5.7109375" bestFit="1" customWidth="1"/>
    <col min="117" max="117" width="3.140625" bestFit="1" customWidth="1"/>
    <col min="118" max="118" width="7.140625" bestFit="1" customWidth="1"/>
    <col min="119" max="119" width="5.7109375" bestFit="1" customWidth="1"/>
    <col min="120" max="120" width="3.140625" bestFit="1" customWidth="1"/>
    <col min="121" max="121" width="7.140625" bestFit="1" customWidth="1"/>
    <col min="122" max="122" width="5.7109375" bestFit="1" customWidth="1"/>
    <col min="123" max="123" width="3.140625" bestFit="1" customWidth="1"/>
    <col min="124" max="124" width="7.140625" bestFit="1" customWidth="1"/>
    <col min="125" max="125" width="5.7109375" bestFit="1" customWidth="1"/>
    <col min="126" max="16384" width="11.42578125" style="1"/>
  </cols>
  <sheetData>
    <row r="1" spans="1:125" ht="15.75" thickBot="1" x14ac:dyDescent="0.3">
      <c r="B1" s="23">
        <v>38.6</v>
      </c>
      <c r="I1" s="97">
        <v>43466</v>
      </c>
      <c r="J1" s="98"/>
      <c r="K1" s="99"/>
      <c r="L1" s="97">
        <v>43497</v>
      </c>
      <c r="M1" s="98"/>
      <c r="N1" s="99"/>
      <c r="O1" s="97">
        <v>43525</v>
      </c>
      <c r="P1" s="98"/>
      <c r="Q1" s="99"/>
      <c r="R1" s="97">
        <v>43556</v>
      </c>
      <c r="S1" s="98"/>
      <c r="T1" s="99"/>
      <c r="U1" s="97">
        <v>43586</v>
      </c>
      <c r="V1" s="98"/>
      <c r="W1" s="99"/>
      <c r="X1" s="97">
        <v>43617</v>
      </c>
      <c r="Y1" s="98"/>
      <c r="Z1" s="99"/>
      <c r="AA1" s="97">
        <v>43647</v>
      </c>
      <c r="AB1" s="98"/>
      <c r="AC1" s="99"/>
      <c r="AD1" s="97">
        <v>43678</v>
      </c>
      <c r="AE1" s="98"/>
      <c r="AF1" s="99"/>
      <c r="AG1" s="97">
        <v>43709</v>
      </c>
      <c r="AH1" s="98"/>
      <c r="AI1" s="99"/>
      <c r="AJ1" s="97">
        <v>43739</v>
      </c>
      <c r="AK1" s="98"/>
      <c r="AL1" s="99"/>
      <c r="AM1" s="97">
        <v>43770</v>
      </c>
      <c r="AN1" s="98"/>
      <c r="AO1" s="99"/>
      <c r="AP1" s="97">
        <v>43800</v>
      </c>
      <c r="AQ1" s="98"/>
      <c r="AR1" s="99"/>
      <c r="AS1" s="97">
        <v>43831</v>
      </c>
      <c r="AT1" s="98"/>
      <c r="AU1" s="99"/>
      <c r="AV1" s="97">
        <v>43862</v>
      </c>
      <c r="AW1" s="98"/>
      <c r="AX1" s="99"/>
      <c r="AY1" s="97">
        <v>43891</v>
      </c>
      <c r="AZ1" s="98"/>
      <c r="BA1" s="99"/>
      <c r="BB1" s="97">
        <v>43922</v>
      </c>
      <c r="BC1" s="98"/>
      <c r="BD1" s="99"/>
      <c r="BE1" s="97">
        <v>43952</v>
      </c>
      <c r="BF1" s="98"/>
      <c r="BG1" s="99"/>
      <c r="BH1" s="97">
        <v>43983</v>
      </c>
      <c r="BI1" s="98"/>
      <c r="BJ1" s="99"/>
      <c r="BK1" s="97">
        <v>44013</v>
      </c>
      <c r="BL1" s="98"/>
      <c r="BM1" s="99"/>
      <c r="BN1" s="97">
        <v>44044</v>
      </c>
      <c r="BO1" s="98"/>
      <c r="BP1" s="99"/>
      <c r="BQ1" s="97">
        <v>44075</v>
      </c>
      <c r="BR1" s="98"/>
      <c r="BS1" s="99"/>
      <c r="BT1" s="97">
        <v>44105</v>
      </c>
      <c r="BU1" s="98"/>
      <c r="BV1" s="99"/>
      <c r="BW1" s="97">
        <v>44136</v>
      </c>
      <c r="BX1" s="98"/>
      <c r="BY1" s="99"/>
      <c r="BZ1" s="97">
        <v>44166</v>
      </c>
      <c r="CA1" s="98"/>
      <c r="CB1" s="99"/>
      <c r="CC1" s="97">
        <v>44197</v>
      </c>
      <c r="CD1" s="98"/>
      <c r="CE1" s="99"/>
      <c r="CF1" s="97">
        <v>44228</v>
      </c>
      <c r="CG1" s="98"/>
      <c r="CH1" s="99"/>
      <c r="CI1" s="97">
        <v>44256</v>
      </c>
      <c r="CJ1" s="98"/>
      <c r="CK1" s="99"/>
      <c r="CL1" s="97">
        <v>44287</v>
      </c>
      <c r="CM1" s="98"/>
      <c r="CN1" s="99"/>
      <c r="CO1" s="97">
        <v>44317</v>
      </c>
      <c r="CP1" s="98"/>
      <c r="CQ1" s="99"/>
      <c r="CR1" s="97">
        <v>44348</v>
      </c>
      <c r="CS1" s="98"/>
      <c r="CT1" s="99"/>
      <c r="CU1" s="97">
        <v>44378</v>
      </c>
      <c r="CV1" s="98"/>
      <c r="CW1" s="99"/>
      <c r="CX1" s="97">
        <v>44409</v>
      </c>
      <c r="CY1" s="98"/>
      <c r="CZ1" s="99"/>
      <c r="DA1" s="97">
        <v>44440</v>
      </c>
      <c r="DB1" s="98"/>
      <c r="DC1" s="99"/>
      <c r="DD1" s="97">
        <v>44470</v>
      </c>
      <c r="DE1" s="98"/>
      <c r="DF1" s="99"/>
      <c r="DG1" s="97">
        <v>44501</v>
      </c>
      <c r="DH1" s="98"/>
      <c r="DI1" s="99"/>
      <c r="DJ1" s="97">
        <v>44531</v>
      </c>
      <c r="DK1" s="98"/>
      <c r="DL1" s="99"/>
      <c r="DM1" s="97">
        <v>44562</v>
      </c>
      <c r="DN1" s="98"/>
      <c r="DO1" s="99"/>
      <c r="DP1" s="97">
        <v>44593</v>
      </c>
      <c r="DQ1" s="98"/>
      <c r="DR1" s="99"/>
      <c r="DS1" s="97">
        <v>44621</v>
      </c>
      <c r="DT1" s="98"/>
      <c r="DU1" s="99"/>
    </row>
    <row r="2" spans="1:125" x14ac:dyDescent="0.25">
      <c r="A2" s="24" t="s">
        <v>39</v>
      </c>
      <c r="B2" s="24" t="s">
        <v>47</v>
      </c>
      <c r="C2" s="25" t="s">
        <v>48</v>
      </c>
      <c r="D2" s="45"/>
      <c r="E2" s="26" t="s">
        <v>37</v>
      </c>
      <c r="F2" s="27" t="s">
        <v>38</v>
      </c>
      <c r="G2" s="31" t="s">
        <v>40</v>
      </c>
      <c r="H2" s="29" t="s">
        <v>5</v>
      </c>
      <c r="I2" s="100" t="s">
        <v>6</v>
      </c>
      <c r="J2" s="96"/>
      <c r="K2" s="9" t="s">
        <v>5</v>
      </c>
      <c r="L2" s="95" t="s">
        <v>6</v>
      </c>
      <c r="M2" s="96"/>
      <c r="N2" s="9" t="s">
        <v>5</v>
      </c>
      <c r="O2" s="95" t="s">
        <v>6</v>
      </c>
      <c r="P2" s="96"/>
      <c r="Q2" s="9" t="s">
        <v>5</v>
      </c>
      <c r="R2" s="95" t="s">
        <v>6</v>
      </c>
      <c r="S2" s="96"/>
      <c r="T2" s="9" t="s">
        <v>5</v>
      </c>
      <c r="U2" s="95" t="s">
        <v>6</v>
      </c>
      <c r="V2" s="96"/>
      <c r="W2" s="9" t="s">
        <v>5</v>
      </c>
      <c r="X2" s="95" t="s">
        <v>6</v>
      </c>
      <c r="Y2" s="96"/>
      <c r="Z2" s="9" t="s">
        <v>5</v>
      </c>
      <c r="AA2" s="95" t="s">
        <v>6</v>
      </c>
      <c r="AB2" s="96"/>
      <c r="AC2" s="9" t="s">
        <v>5</v>
      </c>
      <c r="AD2" s="95" t="s">
        <v>6</v>
      </c>
      <c r="AE2" s="96"/>
      <c r="AF2" s="9" t="s">
        <v>5</v>
      </c>
      <c r="AG2" s="95" t="s">
        <v>6</v>
      </c>
      <c r="AH2" s="96"/>
      <c r="AI2" s="9" t="s">
        <v>5</v>
      </c>
      <c r="AJ2" s="95" t="s">
        <v>6</v>
      </c>
      <c r="AK2" s="96"/>
      <c r="AL2" s="9" t="s">
        <v>5</v>
      </c>
      <c r="AM2" s="95" t="s">
        <v>6</v>
      </c>
      <c r="AN2" s="96"/>
      <c r="AO2" s="9" t="s">
        <v>5</v>
      </c>
      <c r="AP2" s="95" t="s">
        <v>6</v>
      </c>
      <c r="AQ2" s="96"/>
      <c r="AR2" s="9" t="s">
        <v>5</v>
      </c>
      <c r="AS2" s="95" t="s">
        <v>6</v>
      </c>
      <c r="AT2" s="96"/>
      <c r="AU2" s="9" t="s">
        <v>5</v>
      </c>
      <c r="AV2" s="95" t="s">
        <v>6</v>
      </c>
      <c r="AW2" s="96"/>
      <c r="AX2" s="9" t="s">
        <v>5</v>
      </c>
      <c r="AY2" s="95" t="s">
        <v>6</v>
      </c>
      <c r="AZ2" s="96"/>
      <c r="BA2" s="9" t="s">
        <v>5</v>
      </c>
      <c r="BB2" s="95" t="s">
        <v>6</v>
      </c>
      <c r="BC2" s="96"/>
      <c r="BD2" s="9" t="s">
        <v>5</v>
      </c>
      <c r="BE2" s="95" t="s">
        <v>6</v>
      </c>
      <c r="BF2" s="96"/>
      <c r="BG2" s="9" t="s">
        <v>5</v>
      </c>
      <c r="BH2" s="95" t="s">
        <v>6</v>
      </c>
      <c r="BI2" s="96"/>
      <c r="BJ2" s="9" t="s">
        <v>5</v>
      </c>
      <c r="BK2" s="95" t="s">
        <v>6</v>
      </c>
      <c r="BL2" s="96"/>
      <c r="BM2" s="9" t="s">
        <v>5</v>
      </c>
      <c r="BN2" s="95" t="s">
        <v>6</v>
      </c>
      <c r="BO2" s="96"/>
      <c r="BP2" s="9" t="s">
        <v>5</v>
      </c>
      <c r="BQ2" s="95" t="s">
        <v>6</v>
      </c>
      <c r="BR2" s="96"/>
      <c r="BS2" s="9" t="s">
        <v>5</v>
      </c>
      <c r="BT2" s="95" t="s">
        <v>6</v>
      </c>
      <c r="BU2" s="96"/>
      <c r="BV2" s="9" t="s">
        <v>5</v>
      </c>
      <c r="BW2" s="95" t="s">
        <v>6</v>
      </c>
      <c r="BX2" s="96"/>
      <c r="BY2" s="9" t="s">
        <v>5</v>
      </c>
      <c r="BZ2" s="95" t="s">
        <v>6</v>
      </c>
      <c r="CA2" s="96"/>
      <c r="CB2" s="9" t="s">
        <v>5</v>
      </c>
      <c r="CC2" s="95" t="s">
        <v>6</v>
      </c>
      <c r="CD2" s="96"/>
      <c r="CE2" s="9" t="s">
        <v>5</v>
      </c>
      <c r="CF2" s="95" t="s">
        <v>6</v>
      </c>
      <c r="CG2" s="96"/>
      <c r="CH2" s="9" t="s">
        <v>5</v>
      </c>
      <c r="CI2" s="95" t="s">
        <v>6</v>
      </c>
      <c r="CJ2" s="96"/>
      <c r="CK2" s="9" t="s">
        <v>5</v>
      </c>
      <c r="CL2" s="95" t="s">
        <v>6</v>
      </c>
      <c r="CM2" s="96"/>
      <c r="CN2" s="9" t="s">
        <v>5</v>
      </c>
      <c r="CO2" s="95" t="s">
        <v>6</v>
      </c>
      <c r="CP2" s="96"/>
      <c r="CQ2" s="9" t="s">
        <v>5</v>
      </c>
      <c r="CR2" s="95" t="s">
        <v>6</v>
      </c>
      <c r="CS2" s="96"/>
      <c r="CT2" s="9" t="s">
        <v>5</v>
      </c>
      <c r="CU2" s="95" t="s">
        <v>6</v>
      </c>
      <c r="CV2" s="96"/>
      <c r="CW2" s="9" t="s">
        <v>5</v>
      </c>
      <c r="CX2" s="95" t="s">
        <v>6</v>
      </c>
      <c r="CY2" s="96"/>
      <c r="CZ2" s="9" t="s">
        <v>5</v>
      </c>
      <c r="DA2" s="95" t="s">
        <v>6</v>
      </c>
      <c r="DB2" s="96"/>
      <c r="DC2" s="9" t="s">
        <v>5</v>
      </c>
      <c r="DD2" s="95" t="s">
        <v>6</v>
      </c>
      <c r="DE2" s="96"/>
      <c r="DF2" s="9" t="s">
        <v>5</v>
      </c>
      <c r="DG2" s="95" t="s">
        <v>6</v>
      </c>
      <c r="DH2" s="96"/>
      <c r="DI2" s="9" t="s">
        <v>5</v>
      </c>
      <c r="DJ2" s="95" t="s">
        <v>6</v>
      </c>
      <c r="DK2" s="96"/>
      <c r="DL2" s="9" t="s">
        <v>5</v>
      </c>
      <c r="DM2" s="95" t="s">
        <v>6</v>
      </c>
      <c r="DN2" s="96"/>
      <c r="DO2" s="9" t="s">
        <v>5</v>
      </c>
      <c r="DP2" s="95" t="s">
        <v>6</v>
      </c>
      <c r="DQ2" s="96"/>
      <c r="DR2" s="9" t="s">
        <v>5</v>
      </c>
      <c r="DS2" s="95" t="s">
        <v>6</v>
      </c>
      <c r="DT2" s="96"/>
      <c r="DU2" s="9" t="s">
        <v>5</v>
      </c>
    </row>
    <row r="3" spans="1:125" x14ac:dyDescent="0.25">
      <c r="A3" s="63">
        <v>0</v>
      </c>
      <c r="B3" s="63" t="s">
        <v>7</v>
      </c>
      <c r="C3" s="64"/>
      <c r="D3" s="65"/>
      <c r="E3" s="66"/>
      <c r="F3" s="67"/>
      <c r="G3" s="68">
        <v>0</v>
      </c>
      <c r="H3" s="69">
        <v>0</v>
      </c>
      <c r="I3" s="14">
        <f>IF($E3&gt;L$1,0,IF($E3&lt;I$1,IF($F3&lt;I$1,0,IF($F3&gt;L$1,(($F3-I$1)-($F3-L$1))/($F3-$E3),($F3-I$1)/($F3-$E3))),IF($F3&gt;L$1,((($F3-$E3)-($F3-L$1))/($F3-$E3)),1)))</f>
        <v>0</v>
      </c>
      <c r="J3" s="11">
        <f>+I3*$G3</f>
        <v>0</v>
      </c>
      <c r="K3" s="15">
        <f>+I3*$H3</f>
        <v>0</v>
      </c>
      <c r="L3" s="10">
        <f t="shared" ref="L3:L11" si="0">IF($E3&gt;O$1,0,IF($E3&lt;L$1,IF($F3&lt;L$1,0,IF($F3&gt;O$1,(($F3-L$1)-($F3-O$1))/($F3-$E3),($F3-L$1)/($F3-$E3))),IF($F3&gt;O$1,((($F3-$E3)-($F3-O$1))/($F3-$E3)),1)))</f>
        <v>0</v>
      </c>
      <c r="M3" s="11">
        <f>+L3*$G3</f>
        <v>0</v>
      </c>
      <c r="N3" s="15">
        <f>+L3*$H3</f>
        <v>0</v>
      </c>
      <c r="O3" s="10">
        <f t="shared" ref="O3:O11" si="1">IF($E3&gt;R$1,0,IF($E3&lt;O$1,IF($F3&lt;O$1,0,IF($F3&gt;R$1,(($F3-O$1)-($F3-R$1))/($F3-$E3),($F3-O$1)/($F3-$E3))),IF($F3&gt;R$1,((($F3-$E3)-($F3-R$1))/($F3-$E3)),1)))</f>
        <v>0</v>
      </c>
      <c r="P3" s="11">
        <f>+O3*$G3</f>
        <v>0</v>
      </c>
      <c r="Q3" s="15">
        <f>+O3*$H3</f>
        <v>0</v>
      </c>
      <c r="R3" s="10">
        <f t="shared" ref="R3:R11" si="2">IF($E3&gt;U$1,0,IF($E3&lt;R$1,IF($F3&lt;R$1,0,IF($F3&gt;U$1,(($F3-R$1)-($F3-U$1))/($F3-$E3),($F3-R$1)/($F3-$E3))),IF($F3&gt;U$1,((($F3-$E3)-($F3-U$1))/($F3-$E3)),1)))</f>
        <v>0</v>
      </c>
      <c r="S3" s="11">
        <f>+R3*$G3</f>
        <v>0</v>
      </c>
      <c r="T3" s="15">
        <f t="shared" ref="T3:T11" si="3">+R3*$H3</f>
        <v>0</v>
      </c>
      <c r="U3" s="10">
        <f t="shared" ref="U3:U11" si="4">IF($E3&gt;X$1,0,IF($E3&lt;U$1,IF($F3&lt;U$1,0,IF($F3&gt;X$1,(($F3-U$1)-($F3-X$1))/($F3-$E3),($F3-U$1)/($F3-$E3))),IF($F3&gt;X$1,((($F3-$E3)-($F3-X$1))/($F3-$E3)),1)))</f>
        <v>0</v>
      </c>
      <c r="V3" s="11">
        <f>+U3*$G3</f>
        <v>0</v>
      </c>
      <c r="W3" s="15">
        <f t="shared" ref="W3:W11" si="5">+U3*$H3</f>
        <v>0</v>
      </c>
      <c r="X3" s="10">
        <f>IF($E3&gt;AA$1,0,IF($E3&lt;X$1,IF($F3&lt;X$1,0,IF($F3&gt;AA$1,(($F3-X$1)-($F3-AA$1))/($F3-$E3),($F3-X$1)/($F3-$E3))),IF($F3&gt;AA$1,((($F3-$E3)-($F3-AA$1))/($F3-$E3)),1)))</f>
        <v>0</v>
      </c>
      <c r="Y3" s="11">
        <f>+X3*$G3</f>
        <v>0</v>
      </c>
      <c r="Z3" s="15">
        <f>+X3*$H3</f>
        <v>0</v>
      </c>
      <c r="AA3" s="10">
        <f>IF($E3&gt;AD$1,0,IF($E3&lt;AA$1,IF($F3&lt;AA$1,0,IF($F3&gt;AD$1,(($F3-AA$1)-($F3-AD$1))/($F3-$E3),($F3-AA$1)/($F3-$E3))),IF($F3&gt;AD$1,((($F3-$E3)-($F3-AD$1))/($F3-$E3)),1)))</f>
        <v>0</v>
      </c>
      <c r="AB3" s="11">
        <f>+AA3*$G3</f>
        <v>0</v>
      </c>
      <c r="AC3" s="15">
        <f>+AA3*$H3</f>
        <v>0</v>
      </c>
      <c r="AD3" s="10">
        <f>IF($E3&gt;AG$1,0,IF($E3&lt;AD$1,IF($F3&lt;AD$1,0,IF($F3&gt;AG$1,(($F3-AD$1)-($F3-AG$1))/($F3-$E3),($F3-AD$1)/($F3-$E3))),IF($F3&gt;AG$1,((($F3-$E3)-($F3-AG$1))/($F3-$E3)),1)))</f>
        <v>0</v>
      </c>
      <c r="AE3" s="11">
        <f>+AD3*$G3</f>
        <v>0</v>
      </c>
      <c r="AF3" s="15">
        <f>+AD3*$H3</f>
        <v>0</v>
      </c>
      <c r="AG3" s="10">
        <f>IF($E3&gt;AJ$1,0,IF($E3&lt;AG$1,IF($F3&lt;AG$1,0,IF($F3&gt;AJ$1,(($F3-AG$1)-($F3-AJ$1))/($F3-$E3),($F3-AG$1)/($F3-$E3))),IF($F3&gt;AJ$1,((($F3-$E3)-($F3-AJ$1))/($F3-$E3)),1)))</f>
        <v>0</v>
      </c>
      <c r="AH3" s="11">
        <f>+AG3*$G3</f>
        <v>0</v>
      </c>
      <c r="AI3" s="15">
        <f>+AG3*$H3</f>
        <v>0</v>
      </c>
      <c r="AJ3" s="10">
        <f>IF($E3&gt;AM$1,0,IF($E3&lt;AJ$1,IF($F3&lt;AJ$1,0,IF($F3&gt;AM$1,(($F3-AJ$1)-($F3-AM$1))/($F3-$E3),($F3-AJ$1)/($F3-$E3))),IF($F3&gt;AM$1,((($F3-$E3)-($F3-AM$1))/($F3-$E3)),1)))</f>
        <v>0</v>
      </c>
      <c r="AK3" s="11">
        <f>+AJ3*$G3</f>
        <v>0</v>
      </c>
      <c r="AL3" s="15">
        <f>+AJ3*$H3</f>
        <v>0</v>
      </c>
      <c r="AM3" s="10">
        <f>IF($E3&gt;AP$1,0,IF($E3&lt;AM$1,IF($F3&lt;AM$1,0,IF($F3&gt;AP$1,(($F3-AM$1)-($F3-AP$1))/($F3-$E3),($F3-AM$1)/($F3-$E3))),IF($F3&gt;AP$1,((($F3-$E3)-($F3-AP$1))/($F3-$E3)),1)))</f>
        <v>0</v>
      </c>
      <c r="AN3" s="11">
        <f>+AM3*$G3</f>
        <v>0</v>
      </c>
      <c r="AO3" s="15">
        <f>+AM3*$H3</f>
        <v>0</v>
      </c>
      <c r="AP3" s="10">
        <f>IF($E3&gt;AS$1,0,IF($E3&lt;AP$1,IF($F3&lt;AP$1,0,IF($F3&gt;AS$1,(($F3-AP$1)-($F3-AS$1))/($F3-$E3),($F3-AP$1)/($F3-$E3))),IF($F3&gt;AS$1,((($F3-$E3)-($F3-AS$1))/($F3-$E3)),1)))</f>
        <v>0</v>
      </c>
      <c r="AQ3" s="11">
        <f t="shared" ref="AQ3" si="6">+AP3*$G3</f>
        <v>0</v>
      </c>
      <c r="AR3" s="15">
        <f>+AP3*$H3</f>
        <v>0</v>
      </c>
      <c r="AS3" s="10">
        <f>IF($E3&gt;AV$1,0,IF($E3&lt;AS$1,IF($F3&lt;AS$1,0,IF($F3&gt;AV$1,(($F3-AS$1)-($F3-AV$1))/($F3-$E3),($F3-AS$1)/($F3-$E3))),IF($F3&gt;AV$1,((($F3-$E3)-($F3-AV$1))/($F3-$E3)),1)))</f>
        <v>0</v>
      </c>
      <c r="AT3" s="11">
        <f t="shared" ref="AT3" si="7">+AS3*$G3</f>
        <v>0</v>
      </c>
      <c r="AU3" s="15">
        <f>+AS3*$H3</f>
        <v>0</v>
      </c>
      <c r="AV3" s="10">
        <f>IF($E3&gt;AY$1,0,IF($E3&lt;AV$1,IF($F3&lt;AV$1,0,IF($F3&gt;AY$1,(($F3-AV$1)-($F3-AY$1))/($F3-$E3),($F3-AV$1)/($F3-$E3))),IF($F3&gt;AY$1,((($F3-$E3)-($F3-AY$1))/($F3-$E3)),1)))</f>
        <v>0</v>
      </c>
      <c r="AW3" s="11">
        <f t="shared" ref="AW3" si="8">+AV3*$G3</f>
        <v>0</v>
      </c>
      <c r="AX3" s="15">
        <f>+AV3*$H3</f>
        <v>0</v>
      </c>
      <c r="AY3" s="10">
        <f>IF($E3&gt;BB$1,0,IF($E3&lt;AY$1,IF($F3&lt;AY$1,0,IF($F3&gt;BB$1,(($F3-AY$1)-($F3-BB$1))/($F3-$E3),($F3-AY$1)/($F3-$E3))),IF($F3&gt;BB$1,((($F3-$E3)-($F3-BB$1))/($F3-$E3)),1)))</f>
        <v>0</v>
      </c>
      <c r="AZ3" s="11">
        <f t="shared" ref="AZ3" si="9">+AY3*$G3</f>
        <v>0</v>
      </c>
      <c r="BA3" s="15">
        <f>+AY3*$H3</f>
        <v>0</v>
      </c>
      <c r="BB3" s="10">
        <f>IF($E3&gt;BE$1,0,IF($E3&lt;BB$1,IF($F3&lt;BB$1,0,IF($F3&gt;BE$1,(($F3-BB$1)-($F3-BE$1))/($F3-$E3),($F3-BB$1)/($F3-$E3))),IF($F3&gt;BE$1,((($F3-$E3)-($F3-BE$1))/($F3-$E3)),1)))</f>
        <v>0</v>
      </c>
      <c r="BC3" s="11">
        <f t="shared" ref="BC3" si="10">+BB3*$G3</f>
        <v>0</v>
      </c>
      <c r="BD3" s="15">
        <f>+BB3*$H3</f>
        <v>0</v>
      </c>
      <c r="BE3" s="10">
        <f>IF($E3&gt;BH$1,0,IF($E3&lt;BE$1,IF($F3&lt;BE$1,0,IF($F3&gt;BH$1,(($F3-BE$1)-($F3-BH$1))/($F3-$E3),($F3-BE$1)/($F3-$E3))),IF($F3&gt;BH$1,((($F3-$E3)-($F3-BH$1))/($F3-$E3)),1)))</f>
        <v>0</v>
      </c>
      <c r="BF3" s="11">
        <f t="shared" ref="BF3" si="11">+BE3*$G3</f>
        <v>0</v>
      </c>
      <c r="BG3" s="15">
        <f>+BE3*$H3</f>
        <v>0</v>
      </c>
      <c r="BH3" s="10">
        <f>IF($E3&gt;BK$1,0,IF($E3&lt;BH$1,IF($F3&lt;BH$1,0,IF($F3&gt;BK$1,(($F3-BH$1)-($F3-BK$1))/($F3-$E3),($F3-BH$1)/($F3-$E3))),IF($F3&gt;BK$1,((($F3-$E3)-($F3-BK$1))/($F3-$E3)),1)))</f>
        <v>0</v>
      </c>
      <c r="BI3" s="11">
        <f t="shared" ref="BI3" si="12">+BH3*$G3</f>
        <v>0</v>
      </c>
      <c r="BJ3" s="15">
        <f>+BH3*$H3</f>
        <v>0</v>
      </c>
      <c r="BK3" s="10">
        <f>IF($E3&gt;BN$1,0,IF($E3&lt;BK$1,IF($F3&lt;BK$1,0,IF($F3&gt;BN$1,(($F3-BK$1)-($F3-BN$1))/($F3-$E3),($F3-BK$1)/($F3-$E3))),IF($F3&gt;BN$1,((($F3-$E3)-($F3-BN$1))/($F3-$E3)),1)))</f>
        <v>0</v>
      </c>
      <c r="BL3" s="11">
        <f t="shared" ref="BL3" si="13">+BK3*$G3</f>
        <v>0</v>
      </c>
      <c r="BM3" s="15">
        <f>+BK3*$H3</f>
        <v>0</v>
      </c>
      <c r="BN3" s="10">
        <f>IF($E3&gt;BQ$1,0,IF($E3&lt;BN$1,IF($F3&lt;BN$1,0,IF($F3&gt;BQ$1,(($F3-BN$1)-($F3-BQ$1))/($F3-$E3),($F3-BN$1)/($F3-$E3))),IF($F3&gt;BQ$1,((($F3-$E3)-($F3-BQ$1))/($F3-$E3)),1)))</f>
        <v>0</v>
      </c>
      <c r="BO3" s="11">
        <f t="shared" ref="BO3" si="14">+BN3*$G3</f>
        <v>0</v>
      </c>
      <c r="BP3" s="15">
        <f>+BN3*$H3</f>
        <v>0</v>
      </c>
      <c r="BQ3" s="10">
        <f>IF($E3&gt;BT$1,0,IF($E3&lt;BQ$1,IF($F3&lt;BQ$1,0,IF($F3&gt;BT$1,(($F3-BQ$1)-($F3-BT$1))/($F3-$E3),($F3-BQ$1)/($F3-$E3))),IF($F3&gt;BT$1,((($F3-$E3)-($F3-BT$1))/($F3-$E3)),1)))</f>
        <v>0</v>
      </c>
      <c r="BR3" s="11">
        <f t="shared" ref="BR3" si="15">+BQ3*$G3</f>
        <v>0</v>
      </c>
      <c r="BS3" s="15">
        <f>+BQ3*$H3</f>
        <v>0</v>
      </c>
      <c r="BT3" s="10">
        <f>IF($E3&gt;BW$1,0,IF($E3&lt;BT$1,IF($F3&lt;BT$1,0,IF($F3&gt;BW$1,(($F3-BT$1)-($F3-BW$1))/($F3-$E3),($F3-BT$1)/($F3-$E3))),IF($F3&gt;BW$1,((($F3-$E3)-($F3-BW$1))/($F3-$E3)),1)))</f>
        <v>0</v>
      </c>
      <c r="BU3" s="11">
        <f t="shared" ref="BU3" si="16">+BT3*$G3</f>
        <v>0</v>
      </c>
      <c r="BV3" s="15">
        <f>+BT3*$H3</f>
        <v>0</v>
      </c>
      <c r="BW3" s="10">
        <f>IF($E3&gt;BZ$1,0,IF($E3&lt;BW$1,IF($F3&lt;BW$1,0,IF($F3&gt;BZ$1,(($F3-BW$1)-($F3-BZ$1))/($F3-$E3),($F3-BW$1)/($F3-$E3))),IF($F3&gt;BZ$1,((($F3-$E3)-($F3-BZ$1))/($F3-$E3)),1)))</f>
        <v>0</v>
      </c>
      <c r="BX3" s="11">
        <f t="shared" ref="BX3" si="17">+BW3*$G3</f>
        <v>0</v>
      </c>
      <c r="BY3" s="15">
        <f>+BW3*$H3</f>
        <v>0</v>
      </c>
      <c r="BZ3" s="10">
        <f>IF($E3&gt;CC$1,0,IF($E3&lt;BZ$1,IF($F3&lt;BZ$1,0,IF($F3&gt;CC$1,(($F3-BZ$1)-($F3-CC$1))/($F3-$E3),($F3-BZ$1)/($F3-$E3))),IF($F3&gt;CC$1,((($F3-$E3)-($F3-CC$1))/($F3-$E3)),1)))</f>
        <v>0</v>
      </c>
      <c r="CA3" s="11">
        <f t="shared" ref="CA3" si="18">+BZ3*$G3</f>
        <v>0</v>
      </c>
      <c r="CB3" s="15">
        <f>+BZ3*$H3</f>
        <v>0</v>
      </c>
      <c r="CC3" s="10">
        <f>IF($E3&gt;CF$1,0,IF($E3&lt;CC$1,IF($F3&lt;CC$1,0,IF($F3&gt;CF$1,(($F3-CC$1)-($F3-CF$1))/($F3-$E3),($F3-CC$1)/($F3-$E3))),IF($F3&gt;CF$1,((($F3-$E3)-($F3-CF$1))/($F3-$E3)),1)))</f>
        <v>0</v>
      </c>
      <c r="CD3" s="11">
        <f t="shared" ref="CD3" si="19">+CC3*$G3</f>
        <v>0</v>
      </c>
      <c r="CE3" s="15">
        <f>+CC3*$H3</f>
        <v>0</v>
      </c>
      <c r="CF3" s="10">
        <f>IF($E3&gt;CI$1,0,IF($E3&lt;CF$1,IF($F3&lt;CF$1,0,IF($F3&gt;CI$1,(($F3-CF$1)-($F3-CI$1))/($F3-$E3),($F3-CF$1)/($F3-$E3))),IF($F3&gt;CI$1,((($F3-$E3)-($F3-CI$1))/($F3-$E3)),1)))</f>
        <v>0</v>
      </c>
      <c r="CG3" s="11">
        <f t="shared" ref="CG3" si="20">+CF3*$G3</f>
        <v>0</v>
      </c>
      <c r="CH3" s="15">
        <f>+CF3*$H3</f>
        <v>0</v>
      </c>
      <c r="CI3" s="10">
        <f>IF($E3&gt;CL$1,0,IF($E3&lt;CI$1,IF($F3&lt;CI$1,0,IF($F3&gt;CL$1,(($F3-CI$1)-($F3-CL$1))/($F3-$E3),($F3-CI$1)/($F3-$E3))),IF($F3&gt;CL$1,((($F3-$E3)-($F3-CL$1))/($F3-$E3)),1)))</f>
        <v>0</v>
      </c>
      <c r="CJ3" s="11">
        <f t="shared" ref="CJ3" si="21">+CI3*$G3</f>
        <v>0</v>
      </c>
      <c r="CK3" s="15">
        <f>+CI3*$H3</f>
        <v>0</v>
      </c>
      <c r="CL3" s="10">
        <f>IF($E3&gt;CO$1,0,IF($E3&lt;CL$1,IF($F3&lt;CL$1,0,IF($F3&gt;CO$1,(($F3-CL$1)-($F3-CO$1))/($F3-$E3),($F3-CL$1)/($F3-$E3))),IF($F3&gt;CO$1,((($F3-$E3)-($F3-CO$1))/($F3-$E3)),1)))</f>
        <v>0</v>
      </c>
      <c r="CM3" s="11">
        <f t="shared" ref="CM3" si="22">+CL3*$G3</f>
        <v>0</v>
      </c>
      <c r="CN3" s="15">
        <f>+CL3*$H3</f>
        <v>0</v>
      </c>
      <c r="CO3" s="10">
        <f>IF($E3&gt;CR$1,0,IF($E3&lt;CO$1,IF($F3&lt;CO$1,0,IF($F3&gt;CR$1,(($F3-CO$1)-($F3-CR$1))/($F3-$E3),($F3-CO$1)/($F3-$E3))),IF($F3&gt;CR$1,((($F3-$E3)-($F3-CR$1))/($F3-$E3)),1)))</f>
        <v>0</v>
      </c>
      <c r="CP3" s="11">
        <f t="shared" ref="CP3" si="23">+CO3*$G3</f>
        <v>0</v>
      </c>
      <c r="CQ3" s="15">
        <f>+CO3*$H3</f>
        <v>0</v>
      </c>
      <c r="CR3" s="10">
        <f>IF($E3&gt;CU$1,0,IF($E3&lt;CR$1,IF($F3&lt;CR$1,0,IF($F3&gt;CU$1,(($F3-CR$1)-($F3-CU$1))/($F3-$E3),($F3-CR$1)/($F3-$E3))),IF($F3&gt;CU$1,((($F3-$E3)-($F3-CU$1))/($F3-$E3)),1)))</f>
        <v>0</v>
      </c>
      <c r="CS3" s="11">
        <f t="shared" ref="CS3" si="24">+CR3*$G3</f>
        <v>0</v>
      </c>
      <c r="CT3" s="15">
        <f>+CR3*$H3</f>
        <v>0</v>
      </c>
      <c r="CU3" s="10">
        <f>IF($E3&gt;CX$1,0,IF($E3&lt;CU$1,IF($F3&lt;CU$1,0,IF($F3&gt;CX$1,(($F3-CU$1)-($F3-CX$1))/($F3-$E3),($F3-CU$1)/($F3-$E3))),IF($F3&gt;CX$1,((($F3-$E3)-($F3-CX$1))/($F3-$E3)),1)))</f>
        <v>0</v>
      </c>
      <c r="CV3" s="11">
        <f t="shared" ref="CV3" si="25">+CU3*$G3</f>
        <v>0</v>
      </c>
      <c r="CW3" s="15">
        <f>+CU3*$H3</f>
        <v>0</v>
      </c>
      <c r="CX3" s="10">
        <f>IF($E3&gt;DA$1,0,IF($E3&lt;CX$1,IF($F3&lt;CX$1,0,IF($F3&gt;DA$1,(($F3-CX$1)-($F3-DA$1))/($F3-$E3),($F3-CX$1)/($F3-$E3))),IF($F3&gt;DA$1,((($F3-$E3)-($F3-DA$1))/($F3-$E3)),1)))</f>
        <v>0</v>
      </c>
      <c r="CY3" s="11">
        <f t="shared" ref="CY3" si="26">+CX3*$G3</f>
        <v>0</v>
      </c>
      <c r="CZ3" s="15">
        <f>+CX3*$H3</f>
        <v>0</v>
      </c>
      <c r="DA3" s="10">
        <f>IF($E3&gt;DD$1,0,IF($E3&lt;DA$1,IF($F3&lt;DA$1,0,IF($F3&gt;DD$1,(($F3-DA$1)-($F3-DD$1))/($F3-$E3),($F3-DA$1)/($F3-$E3))),IF($F3&gt;DD$1,((($F3-$E3)-($F3-DD$1))/($F3-$E3)),1)))</f>
        <v>0</v>
      </c>
      <c r="DB3" s="11">
        <f t="shared" ref="DB3" si="27">+DA3*$G3</f>
        <v>0</v>
      </c>
      <c r="DC3" s="15">
        <f>+DA3*$H3</f>
        <v>0</v>
      </c>
      <c r="DD3" s="10">
        <f>IF($E3&gt;DG$1,0,IF($E3&lt;DD$1,IF($F3&lt;DD$1,0,IF($F3&gt;DG$1,(($F3-DD$1)-($F3-DG$1))/($F3-$E3),($F3-DD$1)/($F3-$E3))),IF($F3&gt;DG$1,((($F3-$E3)-($F3-DG$1))/($F3-$E3)),1)))</f>
        <v>0</v>
      </c>
      <c r="DE3" s="11">
        <f t="shared" ref="DE3" si="28">+DD3*$G3</f>
        <v>0</v>
      </c>
      <c r="DF3" s="15">
        <f>+DD3*$H3</f>
        <v>0</v>
      </c>
      <c r="DG3" s="10">
        <f>IF($E3&gt;DJ$1,0,IF($E3&lt;DG$1,IF($F3&lt;DG$1,0,IF($F3&gt;DJ$1,(($F3-DG$1)-($F3-DJ$1))/($F3-$E3),($F3-DG$1)/($F3-$E3))),IF($F3&gt;DJ$1,((($F3-$E3)-($F3-DJ$1))/($F3-$E3)),1)))</f>
        <v>0</v>
      </c>
      <c r="DH3" s="11">
        <f t="shared" ref="DH3" si="29">+DG3*$G3</f>
        <v>0</v>
      </c>
      <c r="DI3" s="15">
        <f>+DG3*$H3</f>
        <v>0</v>
      </c>
      <c r="DJ3" s="10">
        <f>IF($E3&gt;DM$1,0,IF($E3&lt;DJ$1,IF($F3&lt;DJ$1,0,IF($F3&gt;DM$1,(($F3-DJ$1)-($F3-DM$1))/($F3-$E3),($F3-DJ$1)/($F3-$E3))),IF($F3&gt;DM$1,((($F3-$E3)-($F3-DM$1))/($F3-$E3)),1)))</f>
        <v>0</v>
      </c>
      <c r="DK3" s="11">
        <f t="shared" ref="DK3" si="30">+DJ3*$G3</f>
        <v>0</v>
      </c>
      <c r="DL3" s="15">
        <f>+DJ3*$H3</f>
        <v>0</v>
      </c>
      <c r="DM3" s="10">
        <f>IF($E3&gt;DP$1,0,IF($E3&lt;DM$1,IF($F3&lt;DM$1,0,IF($F3&gt;DP$1,(($F3-DM$1)-($F3-DP$1))/($F3-$E3),($F3-DM$1)/($F3-$E3))),IF($F3&gt;DP$1,((($F3-$E3)-($F3-DP$1))/($F3-$E3)),1)))</f>
        <v>0</v>
      </c>
      <c r="DN3" s="11">
        <f t="shared" ref="DN3" si="31">+DM3*$G3</f>
        <v>0</v>
      </c>
      <c r="DO3" s="15">
        <f>+DM3*$H3</f>
        <v>0</v>
      </c>
      <c r="DP3" s="10">
        <f>IF($E3&gt;DS$1,0,IF($E3&lt;DP$1,IF($F3&lt;DP$1,0,IF($F3&gt;DS$1,(($F3-DP$1)-($F3-DS$1))/($F3-$E3),($F3-DP$1)/($F3-$E3))),IF($F3&gt;DS$1,((($F3-$E3)-($F3-DS$1))/($F3-$E3)),1)))</f>
        <v>0</v>
      </c>
      <c r="DQ3" s="11">
        <f t="shared" ref="DQ3" si="32">+DP3*$G3</f>
        <v>0</v>
      </c>
      <c r="DR3" s="15">
        <f>+DP3*$H3</f>
        <v>0</v>
      </c>
      <c r="DS3" s="10">
        <f>IF($E3&gt;DV$1,0,IF($E3&lt;DS$1,IF($F3&lt;DS$1,0,IF($F3&gt;DV$1,(($F3-DS$1)-($F3-DV$1))/($F3-$E3),($F3-DS$1)/($F3-$E3))),IF($F3&gt;DV$1,((($F3-$E3)-($F3-DV$1))/($F3-$E3)),1)))</f>
        <v>0</v>
      </c>
      <c r="DT3" s="11">
        <f t="shared" ref="DT3" si="33">+DS3*$G3</f>
        <v>0</v>
      </c>
      <c r="DU3" s="15">
        <f>+DS3*$H3</f>
        <v>0</v>
      </c>
    </row>
    <row r="4" spans="1:125" x14ac:dyDescent="0.25">
      <c r="A4" s="63">
        <v>1</v>
      </c>
      <c r="B4" s="63" t="s">
        <v>8</v>
      </c>
      <c r="C4" s="64"/>
      <c r="D4" s="65"/>
      <c r="E4" s="66"/>
      <c r="F4" s="67"/>
      <c r="G4" s="68">
        <v>0</v>
      </c>
      <c r="H4" s="68">
        <v>0</v>
      </c>
      <c r="I4" s="14">
        <f t="shared" ref="I4:I11" si="34">IF($E4&gt;L$1,0,IF($E4&lt;I$1,IF($F4&lt;I$1,0,IF($F4&gt;L$1,(($F4-I$1)-($F4-L$1))/($F4-$E4),($F4-I$1)/($F4-$E4))),IF($F4&gt;L$1,((($F4-$E4)-($F4-L$1))/($F4-$E4)),1)))</f>
        <v>0</v>
      </c>
      <c r="J4" s="11">
        <f t="shared" ref="J4:J11" si="35">+I4*$G4</f>
        <v>0</v>
      </c>
      <c r="K4" s="12">
        <f>+I4*$H4</f>
        <v>0</v>
      </c>
      <c r="L4" s="10">
        <f t="shared" si="0"/>
        <v>0</v>
      </c>
      <c r="M4" s="11">
        <f t="shared" ref="M4:M11" si="36">+L4*$G4</f>
        <v>0</v>
      </c>
      <c r="N4" s="12">
        <f>+L4*$H4</f>
        <v>0</v>
      </c>
      <c r="O4" s="10">
        <f t="shared" si="1"/>
        <v>0</v>
      </c>
      <c r="P4" s="11">
        <f t="shared" ref="P4:P11" si="37">+O4*$G4</f>
        <v>0</v>
      </c>
      <c r="Q4" s="12">
        <f>+O4*$H4</f>
        <v>0</v>
      </c>
      <c r="R4" s="10">
        <f t="shared" si="2"/>
        <v>0</v>
      </c>
      <c r="S4" s="11">
        <f>+R4*$G4</f>
        <v>0</v>
      </c>
      <c r="T4" s="12">
        <f t="shared" si="3"/>
        <v>0</v>
      </c>
      <c r="U4" s="10">
        <f t="shared" si="4"/>
        <v>0</v>
      </c>
      <c r="V4" s="11">
        <f>+U4*$G4</f>
        <v>0</v>
      </c>
      <c r="W4" s="12">
        <f t="shared" si="5"/>
        <v>0</v>
      </c>
      <c r="X4" s="10">
        <f>IF($E4&gt;AA$1,0,IF($E4&lt;X$1,IF($F4&lt;X$1,0,IF($F4&gt;AA$1,(($F4-X$1)-($F4-AA$1))/($F4-$E4),($F4-X$1)/($F4-$E4))),IF($F4&gt;AA$1,((($F4-$E4)-($F4-AA$1))/($F4-$E4)),1)))</f>
        <v>0</v>
      </c>
      <c r="Y4" s="11">
        <f>+X4*$G4</f>
        <v>0</v>
      </c>
      <c r="Z4" s="12">
        <f>+X4*$H4</f>
        <v>0</v>
      </c>
      <c r="AA4" s="10">
        <f>IF($E4&gt;AD$1,0,IF($E4&lt;AA$1,IF($F4&lt;AA$1,0,IF($F4&gt;AD$1,(($F4-AA$1)-($F4-AD$1))/($F4-$E4),($F4-AA$1)/($F4-$E4))),IF($F4&gt;AD$1,((($F4-$E4)-($F4-AD$1))/($F4-$E4)),1)))</f>
        <v>0</v>
      </c>
      <c r="AB4" s="11">
        <f>+AA4*$G4</f>
        <v>0</v>
      </c>
      <c r="AC4" s="12">
        <f>+AA4*$H4</f>
        <v>0</v>
      </c>
      <c r="AD4" s="10">
        <f>IF($E4&gt;AG$1,0,IF($E4&lt;AD$1,IF($F4&lt;AD$1,0,IF($F4&gt;AG$1,(($F4-AD$1)-($F4-AG$1))/($F4-$E4),($F4-AD$1)/($F4-$E4))),IF($F4&gt;AG$1,((($F4-$E4)-($F4-AG$1))/($F4-$E4)),1)))</f>
        <v>0</v>
      </c>
      <c r="AE4" s="11">
        <f>+AD4*$G4</f>
        <v>0</v>
      </c>
      <c r="AF4" s="12">
        <f>+AD4*$H4</f>
        <v>0</v>
      </c>
      <c r="AG4" s="10">
        <f>IF($E4&gt;AJ$1,0,IF($E4&lt;AG$1,IF($F4&lt;AG$1,0,IF($F4&gt;AJ$1,(($F4-AG$1)-($F4-AJ$1))/($F4-$E4),($F4-AG$1)/($F4-$E4))),IF($F4&gt;AJ$1,((($F4-$E4)-($F4-AJ$1))/($F4-$E4)),1)))</f>
        <v>0</v>
      </c>
      <c r="AH4" s="11">
        <f>+AG4*$G4</f>
        <v>0</v>
      </c>
      <c r="AI4" s="12">
        <f>+AG4*$H4</f>
        <v>0</v>
      </c>
      <c r="AJ4" s="10">
        <f>IF($E4&gt;AM$1,0,IF($E4&lt;AJ$1,IF($F4&lt;AJ$1,0,IF($F4&gt;AM$1,(($F4-AJ$1)-($F4-AM$1))/($F4-$E4),($F4-AJ$1)/($F4-$E4))),IF($F4&gt;AM$1,((($F4-$E4)-($F4-AM$1))/($F4-$E4)),1)))</f>
        <v>0</v>
      </c>
      <c r="AK4" s="11">
        <f>+AJ4*$G4</f>
        <v>0</v>
      </c>
      <c r="AL4" s="12">
        <f>+AJ4*$H4</f>
        <v>0</v>
      </c>
      <c r="AM4" s="10">
        <f>IF($E4&gt;AP$1,0,IF($E4&lt;AM$1,IF($F4&lt;AM$1,0,IF($F4&gt;AP$1,(($F4-AM$1)-($F4-AP$1))/($F4-$E4),($F4-AM$1)/($F4-$E4))),IF($F4&gt;AP$1,((($F4-$E4)-($F4-AP$1))/($F4-$E4)),1)))</f>
        <v>0</v>
      </c>
      <c r="AN4" s="11">
        <f>+AM4*$G4</f>
        <v>0</v>
      </c>
      <c r="AO4" s="12">
        <f>+AM4*$H4</f>
        <v>0</v>
      </c>
      <c r="AP4" s="10">
        <f>IF($E4&gt;AS$1,0,IF($E4&lt;AP$1,IF($F4&lt;AP$1,0,IF($F4&gt;AS$1,(($F4-AP$1)-($F4-AS$1))/($F4-$E4),($F4-AP$1)/($F4-$E4))),IF($F4&gt;AS$1,((($F4-$E4)-($F4-AS$1))/($F4-$E4)),1)))</f>
        <v>0</v>
      </c>
      <c r="AQ4" s="11">
        <f t="shared" ref="AQ4" si="38">+AP4*$G4</f>
        <v>0</v>
      </c>
      <c r="AR4" s="12">
        <f>+AP4*$H4</f>
        <v>0</v>
      </c>
      <c r="AS4" s="10">
        <f>IF($E4&gt;AV$1,0,IF($E4&lt;AS$1,IF($F4&lt;AS$1,0,IF($F4&gt;AV$1,(($F4-AS$1)-($F4-AV$1))/($F4-$E4),($F4-AS$1)/($F4-$E4))),IF($F4&gt;AV$1,((($F4-$E4)-($F4-AV$1))/($F4-$E4)),1)))</f>
        <v>0</v>
      </c>
      <c r="AT4" s="11">
        <f t="shared" ref="AT4" si="39">+AS4*$G4</f>
        <v>0</v>
      </c>
      <c r="AU4" s="12">
        <f>+AS4*$H4</f>
        <v>0</v>
      </c>
      <c r="AV4" s="10">
        <f>IF($E4&gt;AY$1,0,IF($E4&lt;AV$1,IF($F4&lt;AV$1,0,IF($F4&gt;AY$1,(($F4-AV$1)-($F4-AY$1))/($F4-$E4),($F4-AV$1)/($F4-$E4))),IF($F4&gt;AY$1,((($F4-$E4)-($F4-AY$1))/($F4-$E4)),1)))</f>
        <v>0</v>
      </c>
      <c r="AW4" s="11">
        <f t="shared" ref="AW4" si="40">+AV4*$G4</f>
        <v>0</v>
      </c>
      <c r="AX4" s="12">
        <f>+AV4*$H4</f>
        <v>0</v>
      </c>
      <c r="AY4" s="10">
        <f>IF($E4&gt;BB$1,0,IF($E4&lt;AY$1,IF($F4&lt;AY$1,0,IF($F4&gt;BB$1,(($F4-AY$1)-($F4-BB$1))/($F4-$E4),($F4-AY$1)/($F4-$E4))),IF($F4&gt;BB$1,((($F4-$E4)-($F4-BB$1))/($F4-$E4)),1)))</f>
        <v>0</v>
      </c>
      <c r="AZ4" s="11">
        <f t="shared" ref="AZ4" si="41">+AY4*$G4</f>
        <v>0</v>
      </c>
      <c r="BA4" s="12">
        <f>+AY4*$H4</f>
        <v>0</v>
      </c>
      <c r="BB4" s="10">
        <f>IF($E4&gt;BE$1,0,IF($E4&lt;BB$1,IF($F4&lt;BB$1,0,IF($F4&gt;BE$1,(($F4-BB$1)-($F4-BE$1))/($F4-$E4),($F4-BB$1)/($F4-$E4))),IF($F4&gt;BE$1,((($F4-$E4)-($F4-BE$1))/($F4-$E4)),1)))</f>
        <v>0</v>
      </c>
      <c r="BC4" s="11">
        <f t="shared" ref="BC4" si="42">+BB4*$G4</f>
        <v>0</v>
      </c>
      <c r="BD4" s="12">
        <f>+BB4*$H4</f>
        <v>0</v>
      </c>
      <c r="BE4" s="10">
        <f>IF($E4&gt;BH$1,0,IF($E4&lt;BE$1,IF($F4&lt;BE$1,0,IF($F4&gt;BH$1,(($F4-BE$1)-($F4-BH$1))/($F4-$E4),($F4-BE$1)/($F4-$E4))),IF($F4&gt;BH$1,((($F4-$E4)-($F4-BH$1))/($F4-$E4)),1)))</f>
        <v>0</v>
      </c>
      <c r="BF4" s="11">
        <f t="shared" ref="BF4" si="43">+BE4*$G4</f>
        <v>0</v>
      </c>
      <c r="BG4" s="12">
        <f>+BE4*$H4</f>
        <v>0</v>
      </c>
      <c r="BH4" s="10">
        <f>IF($E4&gt;BK$1,0,IF($E4&lt;BH$1,IF($F4&lt;BH$1,0,IF($F4&gt;BK$1,(($F4-BH$1)-($F4-BK$1))/($F4-$E4),($F4-BH$1)/($F4-$E4))),IF($F4&gt;BK$1,((($F4-$E4)-($F4-BK$1))/($F4-$E4)),1)))</f>
        <v>0</v>
      </c>
      <c r="BI4" s="11">
        <f t="shared" ref="BI4" si="44">+BH4*$G4</f>
        <v>0</v>
      </c>
      <c r="BJ4" s="12">
        <f>+BH4*$H4</f>
        <v>0</v>
      </c>
      <c r="BK4" s="10">
        <f>IF($E4&gt;BN$1,0,IF($E4&lt;BK$1,IF($F4&lt;BK$1,0,IF($F4&gt;BN$1,(($F4-BK$1)-($F4-BN$1))/($F4-$E4),($F4-BK$1)/($F4-$E4))),IF($F4&gt;BN$1,((($F4-$E4)-($F4-BN$1))/($F4-$E4)),1)))</f>
        <v>0</v>
      </c>
      <c r="BL4" s="11">
        <f t="shared" ref="BL4" si="45">+BK4*$G4</f>
        <v>0</v>
      </c>
      <c r="BM4" s="12">
        <f>+BK4*$H4</f>
        <v>0</v>
      </c>
      <c r="BN4" s="10">
        <f>IF($E4&gt;BQ$1,0,IF($E4&lt;BN$1,IF($F4&lt;BN$1,0,IF($F4&gt;BQ$1,(($F4-BN$1)-($F4-BQ$1))/($F4-$E4),($F4-BN$1)/($F4-$E4))),IF($F4&gt;BQ$1,((($F4-$E4)-($F4-BQ$1))/($F4-$E4)),1)))</f>
        <v>0</v>
      </c>
      <c r="BO4" s="11">
        <f t="shared" ref="BO4" si="46">+BN4*$G4</f>
        <v>0</v>
      </c>
      <c r="BP4" s="12">
        <f>+BN4*$H4</f>
        <v>0</v>
      </c>
      <c r="BQ4" s="10">
        <f>IF($E4&gt;BT$1,0,IF($E4&lt;BQ$1,IF($F4&lt;BQ$1,0,IF($F4&gt;BT$1,(($F4-BQ$1)-($F4-BT$1))/($F4-$E4),($F4-BQ$1)/($F4-$E4))),IF($F4&gt;BT$1,((($F4-$E4)-($F4-BT$1))/($F4-$E4)),1)))</f>
        <v>0</v>
      </c>
      <c r="BR4" s="11">
        <f t="shared" ref="BR4" si="47">+BQ4*$G4</f>
        <v>0</v>
      </c>
      <c r="BS4" s="12">
        <f>+BQ4*$H4</f>
        <v>0</v>
      </c>
      <c r="BT4" s="10">
        <f>IF($E4&gt;BW$1,0,IF($E4&lt;BT$1,IF($F4&lt;BT$1,0,IF($F4&gt;BW$1,(($F4-BT$1)-($F4-BW$1))/($F4-$E4),($F4-BT$1)/($F4-$E4))),IF($F4&gt;BW$1,((($F4-$E4)-($F4-BW$1))/($F4-$E4)),1)))</f>
        <v>0</v>
      </c>
      <c r="BU4" s="11">
        <f t="shared" ref="BU4" si="48">+BT4*$G4</f>
        <v>0</v>
      </c>
      <c r="BV4" s="12">
        <f>+BT4*$H4</f>
        <v>0</v>
      </c>
      <c r="BW4" s="10">
        <f>IF($E4&gt;BZ$1,0,IF($E4&lt;BW$1,IF($F4&lt;BW$1,0,IF($F4&gt;BZ$1,(($F4-BW$1)-($F4-BZ$1))/($F4-$E4),($F4-BW$1)/($F4-$E4))),IF($F4&gt;BZ$1,((($F4-$E4)-($F4-BZ$1))/($F4-$E4)),1)))</f>
        <v>0</v>
      </c>
      <c r="BX4" s="11">
        <f t="shared" ref="BX4" si="49">+BW4*$G4</f>
        <v>0</v>
      </c>
      <c r="BY4" s="12">
        <f>+BW4*$H4</f>
        <v>0</v>
      </c>
      <c r="BZ4" s="10">
        <f>IF($E4&gt;CC$1,0,IF($E4&lt;BZ$1,IF($F4&lt;BZ$1,0,IF($F4&gt;CC$1,(($F4-BZ$1)-($F4-CC$1))/($F4-$E4),($F4-BZ$1)/($F4-$E4))),IF($F4&gt;CC$1,((($F4-$E4)-($F4-CC$1))/($F4-$E4)),1)))</f>
        <v>0</v>
      </c>
      <c r="CA4" s="11">
        <f t="shared" ref="CA4" si="50">+BZ4*$G4</f>
        <v>0</v>
      </c>
      <c r="CB4" s="12">
        <f>+BZ4*$H4</f>
        <v>0</v>
      </c>
      <c r="CC4" s="10">
        <f>IF($E4&gt;CF$1,0,IF($E4&lt;CC$1,IF($F4&lt;CC$1,0,IF($F4&gt;CF$1,(($F4-CC$1)-($F4-CF$1))/($F4-$E4),($F4-CC$1)/($F4-$E4))),IF($F4&gt;CF$1,((($F4-$E4)-($F4-CF$1))/($F4-$E4)),1)))</f>
        <v>0</v>
      </c>
      <c r="CD4" s="11">
        <f t="shared" ref="CD4" si="51">+CC4*$G4</f>
        <v>0</v>
      </c>
      <c r="CE4" s="12">
        <f>+CC4*$H4</f>
        <v>0</v>
      </c>
      <c r="CF4" s="10">
        <f>IF($E4&gt;CI$1,0,IF($E4&lt;CF$1,IF($F4&lt;CF$1,0,IF($F4&gt;CI$1,(($F4-CF$1)-($F4-CI$1))/($F4-$E4),($F4-CF$1)/($F4-$E4))),IF($F4&gt;CI$1,((($F4-$E4)-($F4-CI$1))/($F4-$E4)),1)))</f>
        <v>0</v>
      </c>
      <c r="CG4" s="11">
        <f t="shared" ref="CG4" si="52">+CF4*$G4</f>
        <v>0</v>
      </c>
      <c r="CH4" s="12">
        <f>+CF4*$H4</f>
        <v>0</v>
      </c>
      <c r="CI4" s="10">
        <f>IF($E4&gt;CL$1,0,IF($E4&lt;CI$1,IF($F4&lt;CI$1,0,IF($F4&gt;CL$1,(($F4-CI$1)-($F4-CL$1))/($F4-$E4),($F4-CI$1)/($F4-$E4))),IF($F4&gt;CL$1,((($F4-$E4)-($F4-CL$1))/($F4-$E4)),1)))</f>
        <v>0</v>
      </c>
      <c r="CJ4" s="11">
        <f t="shared" ref="CJ4" si="53">+CI4*$G4</f>
        <v>0</v>
      </c>
      <c r="CK4" s="12">
        <f>+CI4*$H4</f>
        <v>0</v>
      </c>
      <c r="CL4" s="10">
        <f>IF($E4&gt;CO$1,0,IF($E4&lt;CL$1,IF($F4&lt;CL$1,0,IF($F4&gt;CO$1,(($F4-CL$1)-($F4-CO$1))/($F4-$E4),($F4-CL$1)/($F4-$E4))),IF($F4&gt;CO$1,((($F4-$E4)-($F4-CO$1))/($F4-$E4)),1)))</f>
        <v>0</v>
      </c>
      <c r="CM4" s="11">
        <f t="shared" ref="CM4" si="54">+CL4*$G4</f>
        <v>0</v>
      </c>
      <c r="CN4" s="12">
        <f>+CL4*$H4</f>
        <v>0</v>
      </c>
      <c r="CO4" s="10">
        <f>IF($E4&gt;CR$1,0,IF($E4&lt;CO$1,IF($F4&lt;CO$1,0,IF($F4&gt;CR$1,(($F4-CO$1)-($F4-CR$1))/($F4-$E4),($F4-CO$1)/($F4-$E4))),IF($F4&gt;CR$1,((($F4-$E4)-($F4-CR$1))/($F4-$E4)),1)))</f>
        <v>0</v>
      </c>
      <c r="CP4" s="11">
        <f t="shared" ref="CP4" si="55">+CO4*$G4</f>
        <v>0</v>
      </c>
      <c r="CQ4" s="12">
        <f>+CO4*$H4</f>
        <v>0</v>
      </c>
      <c r="CR4" s="10">
        <f>IF($E4&gt;CU$1,0,IF($E4&lt;CR$1,IF($F4&lt;CR$1,0,IF($F4&gt;CU$1,(($F4-CR$1)-($F4-CU$1))/($F4-$E4),($F4-CR$1)/($F4-$E4))),IF($F4&gt;CU$1,((($F4-$E4)-($F4-CU$1))/($F4-$E4)),1)))</f>
        <v>0</v>
      </c>
      <c r="CS4" s="11">
        <f t="shared" ref="CS4" si="56">+CR4*$G4</f>
        <v>0</v>
      </c>
      <c r="CT4" s="12">
        <f>+CR4*$H4</f>
        <v>0</v>
      </c>
      <c r="CU4" s="10">
        <f>IF($E4&gt;CX$1,0,IF($E4&lt;CU$1,IF($F4&lt;CU$1,0,IF($F4&gt;CX$1,(($F4-CU$1)-($F4-CX$1))/($F4-$E4),($F4-CU$1)/($F4-$E4))),IF($F4&gt;CX$1,((($F4-$E4)-($F4-CX$1))/($F4-$E4)),1)))</f>
        <v>0</v>
      </c>
      <c r="CV4" s="11">
        <f t="shared" ref="CV4" si="57">+CU4*$G4</f>
        <v>0</v>
      </c>
      <c r="CW4" s="12">
        <f>+CU4*$H4</f>
        <v>0</v>
      </c>
      <c r="CX4" s="10">
        <f>IF($E4&gt;DA$1,0,IF($E4&lt;CX$1,IF($F4&lt;CX$1,0,IF($F4&gt;DA$1,(($F4-CX$1)-($F4-DA$1))/($F4-$E4),($F4-CX$1)/($F4-$E4))),IF($F4&gt;DA$1,((($F4-$E4)-($F4-DA$1))/($F4-$E4)),1)))</f>
        <v>0</v>
      </c>
      <c r="CY4" s="11">
        <f t="shared" ref="CY4" si="58">+CX4*$G4</f>
        <v>0</v>
      </c>
      <c r="CZ4" s="12">
        <f>+CX4*$H4</f>
        <v>0</v>
      </c>
      <c r="DA4" s="10">
        <f>IF($E4&gt;DD$1,0,IF($E4&lt;DA$1,IF($F4&lt;DA$1,0,IF($F4&gt;DD$1,(($F4-DA$1)-($F4-DD$1))/($F4-$E4),($F4-DA$1)/($F4-$E4))),IF($F4&gt;DD$1,((($F4-$E4)-($F4-DD$1))/($F4-$E4)),1)))</f>
        <v>0</v>
      </c>
      <c r="DB4" s="11">
        <f t="shared" ref="DB4" si="59">+DA4*$G4</f>
        <v>0</v>
      </c>
      <c r="DC4" s="12">
        <f>+DA4*$H4</f>
        <v>0</v>
      </c>
      <c r="DD4" s="10">
        <f>IF($E4&gt;DG$1,0,IF($E4&lt;DD$1,IF($F4&lt;DD$1,0,IF($F4&gt;DG$1,(($F4-DD$1)-($F4-DG$1))/($F4-$E4),($F4-DD$1)/($F4-$E4))),IF($F4&gt;DG$1,((($F4-$E4)-($F4-DG$1))/($F4-$E4)),1)))</f>
        <v>0</v>
      </c>
      <c r="DE4" s="11">
        <f t="shared" ref="DE4" si="60">+DD4*$G4</f>
        <v>0</v>
      </c>
      <c r="DF4" s="12">
        <f>+DD4*$H4</f>
        <v>0</v>
      </c>
      <c r="DG4" s="10">
        <f>IF($E4&gt;DJ$1,0,IF($E4&lt;DG$1,IF($F4&lt;DG$1,0,IF($F4&gt;DJ$1,(($F4-DG$1)-($F4-DJ$1))/($F4-$E4),($F4-DG$1)/($F4-$E4))),IF($F4&gt;DJ$1,((($F4-$E4)-($F4-DJ$1))/($F4-$E4)),1)))</f>
        <v>0</v>
      </c>
      <c r="DH4" s="11">
        <f t="shared" ref="DH4" si="61">+DG4*$G4</f>
        <v>0</v>
      </c>
      <c r="DI4" s="12">
        <f>+DG4*$H4</f>
        <v>0</v>
      </c>
      <c r="DJ4" s="10">
        <f>IF($E4&gt;DM$1,0,IF($E4&lt;DJ$1,IF($F4&lt;DJ$1,0,IF($F4&gt;DM$1,(($F4-DJ$1)-($F4-DM$1))/($F4-$E4),($F4-DJ$1)/($F4-$E4))),IF($F4&gt;DM$1,((($F4-$E4)-($F4-DM$1))/($F4-$E4)),1)))</f>
        <v>0</v>
      </c>
      <c r="DK4" s="11">
        <f t="shared" ref="DK4" si="62">+DJ4*$G4</f>
        <v>0</v>
      </c>
      <c r="DL4" s="12">
        <f>+DJ4*$H4</f>
        <v>0</v>
      </c>
      <c r="DM4" s="10">
        <f>IF($E4&gt;DP$1,0,IF($E4&lt;DM$1,IF($F4&lt;DM$1,0,IF($F4&gt;DP$1,(($F4-DM$1)-($F4-DP$1))/($F4-$E4),($F4-DM$1)/($F4-$E4))),IF($F4&gt;DP$1,((($F4-$E4)-($F4-DP$1))/($F4-$E4)),1)))</f>
        <v>0</v>
      </c>
      <c r="DN4" s="11">
        <f t="shared" ref="DN4" si="63">+DM4*$G4</f>
        <v>0</v>
      </c>
      <c r="DO4" s="12">
        <f>+DM4*$H4</f>
        <v>0</v>
      </c>
      <c r="DP4" s="10">
        <f>IF($E4&gt;DS$1,0,IF($E4&lt;DP$1,IF($F4&lt;DP$1,0,IF($F4&gt;DS$1,(($F4-DP$1)-($F4-DS$1))/($F4-$E4),($F4-DP$1)/($F4-$E4))),IF($F4&gt;DS$1,((($F4-$E4)-($F4-DS$1))/($F4-$E4)),1)))</f>
        <v>0</v>
      </c>
      <c r="DQ4" s="11">
        <f t="shared" ref="DQ4" si="64">+DP4*$G4</f>
        <v>0</v>
      </c>
      <c r="DR4" s="12">
        <f>+DP4*$H4</f>
        <v>0</v>
      </c>
      <c r="DS4" s="10">
        <f>IF($E4&gt;DV$1,0,IF($E4&lt;DS$1,IF($F4&lt;DS$1,0,IF($F4&gt;DV$1,(($F4-DS$1)-($F4-DV$1))/($F4-$E4),($F4-DS$1)/($F4-$E4))),IF($F4&gt;DV$1,((($F4-$E4)-($F4-DV$1))/($F4-$E4)),1)))</f>
        <v>0</v>
      </c>
      <c r="DT4" s="11">
        <f t="shared" ref="DT4" si="65">+DS4*$G4</f>
        <v>0</v>
      </c>
      <c r="DU4" s="12">
        <f>+DS4*$H4</f>
        <v>0</v>
      </c>
    </row>
    <row r="5" spans="1:125" x14ac:dyDescent="0.25">
      <c r="A5" s="63">
        <v>2</v>
      </c>
      <c r="B5" s="63" t="s">
        <v>9</v>
      </c>
      <c r="C5" s="64"/>
      <c r="D5" s="65"/>
      <c r="E5" s="66">
        <v>43891</v>
      </c>
      <c r="F5" s="67">
        <v>43937</v>
      </c>
      <c r="G5" s="69">
        <v>364705.84</v>
      </c>
      <c r="H5" s="68">
        <v>190997.78</v>
      </c>
      <c r="I5" s="14">
        <f t="shared" si="34"/>
        <v>0</v>
      </c>
      <c r="J5" s="11">
        <f t="shared" si="35"/>
        <v>0</v>
      </c>
      <c r="K5" s="12">
        <f>+I5*$H5</f>
        <v>0</v>
      </c>
      <c r="L5" s="10">
        <f t="shared" si="0"/>
        <v>0</v>
      </c>
      <c r="M5" s="11">
        <f t="shared" si="36"/>
        <v>0</v>
      </c>
      <c r="N5" s="12">
        <f>+L5*$H5</f>
        <v>0</v>
      </c>
      <c r="O5" s="10">
        <f t="shared" si="1"/>
        <v>0</v>
      </c>
      <c r="P5" s="11">
        <f t="shared" si="37"/>
        <v>0</v>
      </c>
      <c r="Q5" s="12">
        <f>+O5*$H5</f>
        <v>0</v>
      </c>
      <c r="R5" s="10">
        <f t="shared" si="2"/>
        <v>0</v>
      </c>
      <c r="S5" s="11">
        <f>+R5*$G5</f>
        <v>0</v>
      </c>
      <c r="T5" s="12">
        <f t="shared" si="3"/>
        <v>0</v>
      </c>
      <c r="U5" s="10">
        <f t="shared" si="4"/>
        <v>0</v>
      </c>
      <c r="V5" s="11">
        <f>+U5*$G5</f>
        <v>0</v>
      </c>
      <c r="W5" s="12">
        <f t="shared" si="5"/>
        <v>0</v>
      </c>
      <c r="X5" s="10">
        <f>IF($E5&gt;AA$1,0,IF($E5&lt;X$1,IF($F5&lt;X$1,0,IF($F5&gt;AA$1,(($F5-X$1)-($F5-AA$1))/($F5-$E5),($F5-X$1)/($F5-$E5))),IF($F5&gt;AA$1,((($F5-$E5)-($F5-AA$1))/($F5-$E5)),1)))</f>
        <v>0</v>
      </c>
      <c r="Y5" s="11">
        <f>+X5*$G5</f>
        <v>0</v>
      </c>
      <c r="Z5" s="12">
        <f>+X5*$H5</f>
        <v>0</v>
      </c>
      <c r="AA5" s="10">
        <f>IF($E5&gt;AD$1,0,IF($E5&lt;AA$1,IF($F5&lt;AA$1,0,IF($F5&gt;AD$1,(($F5-AA$1)-($F5-AD$1))/($F5-$E5),($F5-AA$1)/($F5-$E5))),IF($F5&gt;AD$1,((($F5-$E5)-($F5-AD$1))/($F5-$E5)),1)))</f>
        <v>0</v>
      </c>
      <c r="AB5" s="11">
        <f>+AA5*$G5</f>
        <v>0</v>
      </c>
      <c r="AC5" s="12">
        <f>+AA5*$H5</f>
        <v>0</v>
      </c>
      <c r="AD5" s="10">
        <f>IF($E5&gt;AG$1,0,IF($E5&lt;AD$1,IF($F5&lt;AD$1,0,IF($F5&gt;AG$1,(($F5-AD$1)-($F5-AG$1))/($F5-$E5),($F5-AD$1)/($F5-$E5))),IF($F5&gt;AG$1,((($F5-$E5)-($F5-AG$1))/($F5-$E5)),1)))</f>
        <v>0</v>
      </c>
      <c r="AE5" s="11">
        <f>+AD5*$G5</f>
        <v>0</v>
      </c>
      <c r="AF5" s="12">
        <f>+AD5*$H5</f>
        <v>0</v>
      </c>
      <c r="AG5" s="10">
        <f>IF($E5&gt;AJ$1,0,IF($E5&lt;AG$1,IF($F5&lt;AG$1,0,IF($F5&gt;AJ$1,(($F5-AG$1)-($F5-AJ$1))/($F5-$E5),($F5-AG$1)/($F5-$E5))),IF($F5&gt;AJ$1,((($F5-$E5)-($F5-AJ$1))/($F5-$E5)),1)))</f>
        <v>0</v>
      </c>
      <c r="AH5" s="11">
        <f>+AG5*$G5</f>
        <v>0</v>
      </c>
      <c r="AI5" s="12">
        <f>+AG5*$H5</f>
        <v>0</v>
      </c>
      <c r="AJ5" s="10">
        <f>IF($E5&gt;AM$1,0,IF($E5&lt;AJ$1,IF($F5&lt;AJ$1,0,IF($F5&gt;AM$1,(($F5-AJ$1)-($F5-AM$1))/($F5-$E5),($F5-AJ$1)/($F5-$E5))),IF($F5&gt;AM$1,((($F5-$E5)-($F5-AM$1))/($F5-$E5)),1)))</f>
        <v>0</v>
      </c>
      <c r="AK5" s="11">
        <f>+AJ5*$G5</f>
        <v>0</v>
      </c>
      <c r="AL5" s="12">
        <f>+AJ5*$H5</f>
        <v>0</v>
      </c>
      <c r="AM5" s="10">
        <f>IF($E5&gt;AP$1,0,IF($E5&lt;AM$1,IF($F5&lt;AM$1,0,IF($F5&gt;AP$1,(($F5-AM$1)-($F5-AP$1))/($F5-$E5),($F5-AM$1)/($F5-$E5))),IF($F5&gt;AP$1,((($F5-$E5)-($F5-AP$1))/($F5-$E5)),1)))</f>
        <v>0</v>
      </c>
      <c r="AN5" s="11">
        <f>+AM5*$G5</f>
        <v>0</v>
      </c>
      <c r="AO5" s="12">
        <f>+AM5*$H5</f>
        <v>0</v>
      </c>
      <c r="AP5" s="10">
        <f>IF($E5&gt;AS$1,0,IF($E5&lt;AP$1,IF($F5&lt;AP$1,0,IF($F5&gt;AS$1,(($F5-AP$1)-($F5-AS$1))/($F5-$E5),($F5-AP$1)/($F5-$E5))),IF($F5&gt;AS$1,((($F5-$E5)-($F5-AS$1))/($F5-$E5)),1)))</f>
        <v>0</v>
      </c>
      <c r="AQ5" s="11">
        <f t="shared" ref="AQ5" si="66">+AP5*$G5</f>
        <v>0</v>
      </c>
      <c r="AR5" s="12">
        <f>+AP5*$H5</f>
        <v>0</v>
      </c>
      <c r="AS5" s="10">
        <f>IF($E5&gt;AV$1,0,IF($E5&lt;AS$1,IF($F5&lt;AS$1,0,IF($F5&gt;AV$1,(($F5-AS$1)-($F5-AV$1))/($F5-$E5),($F5-AS$1)/($F5-$E5))),IF($F5&gt;AV$1,((($F5-$E5)-($F5-AV$1))/($F5-$E5)),1)))</f>
        <v>0</v>
      </c>
      <c r="AT5" s="11">
        <f t="shared" ref="AT5" si="67">+AS5*$G5</f>
        <v>0</v>
      </c>
      <c r="AU5" s="12">
        <f>+AS5*$H5</f>
        <v>0</v>
      </c>
      <c r="AV5" s="10">
        <f>IF($E5&gt;AY$1,0,IF($E5&lt;AV$1,IF($F5&lt;AV$1,0,IF($F5&gt;AY$1,(($F5-AV$1)-($F5-AY$1))/($F5-$E5),($F5-AV$1)/($F5-$E5))),IF($F5&gt;AY$1,((($F5-$E5)-($F5-AY$1))/($F5-$E5)),1)))</f>
        <v>0</v>
      </c>
      <c r="AW5" s="11">
        <f t="shared" ref="AW5" si="68">+AV5*$G5</f>
        <v>0</v>
      </c>
      <c r="AX5" s="12">
        <f>+AV5*$H5</f>
        <v>0</v>
      </c>
      <c r="AY5" s="10">
        <f>IF($E5&gt;BB$1,0,IF($E5&lt;AY$1,IF($F5&lt;AY$1,0,IF($F5&gt;BB$1,(($F5-AY$1)-($F5-BB$1))/($F5-$E5),($F5-AY$1)/($F5-$E5))),IF($F5&gt;BB$1,((($F5-$E5)-($F5-BB$1))/($F5-$E5)),1)))</f>
        <v>0.67391304347826086</v>
      </c>
      <c r="AZ5" s="11">
        <f t="shared" ref="AZ5" si="69">+AY5*$G5</f>
        <v>245780.02260869567</v>
      </c>
      <c r="BA5" s="12">
        <f>+AY5*$H5</f>
        <v>128715.8952173913</v>
      </c>
      <c r="BB5" s="10">
        <f>IF($E5&gt;BE$1,0,IF($E5&lt;BB$1,IF($F5&lt;BB$1,0,IF($F5&gt;BE$1,(($F5-BB$1)-($F5-BE$1))/($F5-$E5),($F5-BB$1)/($F5-$E5))),IF($F5&gt;BE$1,((($F5-$E5)-($F5-BE$1))/($F5-$E5)),1)))</f>
        <v>0.32608695652173914</v>
      </c>
      <c r="BC5" s="11">
        <f t="shared" ref="BC5" si="70">+BB5*$G5</f>
        <v>118925.81739130436</v>
      </c>
      <c r="BD5" s="12">
        <f>+BB5*$H5</f>
        <v>62281.884782608693</v>
      </c>
      <c r="BE5" s="10">
        <f>IF($E5&gt;BH$1,0,IF($E5&lt;BE$1,IF($F5&lt;BE$1,0,IF($F5&gt;BH$1,(($F5-BE$1)-($F5-BH$1))/($F5-$E5),($F5-BE$1)/($F5-$E5))),IF($F5&gt;BH$1,((($F5-$E5)-($F5-BH$1))/($F5-$E5)),1)))</f>
        <v>0</v>
      </c>
      <c r="BF5" s="11">
        <f t="shared" ref="BF5" si="71">+BE5*$G5</f>
        <v>0</v>
      </c>
      <c r="BG5" s="12">
        <f>+BE5*$H5</f>
        <v>0</v>
      </c>
      <c r="BH5" s="10">
        <f>IF($E5&gt;BK$1,0,IF($E5&lt;BH$1,IF($F5&lt;BH$1,0,IF($F5&gt;BK$1,(($F5-BH$1)-($F5-BK$1))/($F5-$E5),($F5-BH$1)/($F5-$E5))),IF($F5&gt;BK$1,((($F5-$E5)-($F5-BK$1))/($F5-$E5)),1)))</f>
        <v>0</v>
      </c>
      <c r="BI5" s="11">
        <f t="shared" ref="BI5" si="72">+BH5*$G5</f>
        <v>0</v>
      </c>
      <c r="BJ5" s="12">
        <f>+BH5*$H5</f>
        <v>0</v>
      </c>
      <c r="BK5" s="10">
        <f>IF($E5&gt;BN$1,0,IF($E5&lt;BK$1,IF($F5&lt;BK$1,0,IF($F5&gt;BN$1,(($F5-BK$1)-($F5-BN$1))/($F5-$E5),($F5-BK$1)/($F5-$E5))),IF($F5&gt;BN$1,((($F5-$E5)-($F5-BN$1))/($F5-$E5)),1)))</f>
        <v>0</v>
      </c>
      <c r="BL5" s="11">
        <f t="shared" ref="BL5" si="73">+BK5*$G5</f>
        <v>0</v>
      </c>
      <c r="BM5" s="12">
        <f>+BK5*$H5</f>
        <v>0</v>
      </c>
      <c r="BN5" s="10">
        <f>IF($E5&gt;BQ$1,0,IF($E5&lt;BN$1,IF($F5&lt;BN$1,0,IF($F5&gt;BQ$1,(($F5-BN$1)-($F5-BQ$1))/($F5-$E5),($F5-BN$1)/($F5-$E5))),IF($F5&gt;BQ$1,((($F5-$E5)-($F5-BQ$1))/($F5-$E5)),1)))</f>
        <v>0</v>
      </c>
      <c r="BO5" s="11">
        <f t="shared" ref="BO5" si="74">+BN5*$G5</f>
        <v>0</v>
      </c>
      <c r="BP5" s="12">
        <f>+BN5*$H5</f>
        <v>0</v>
      </c>
      <c r="BQ5" s="10">
        <f>IF($E5&gt;BT$1,0,IF($E5&lt;BQ$1,IF($F5&lt;BQ$1,0,IF($F5&gt;BT$1,(($F5-BQ$1)-($F5-BT$1))/($F5-$E5),($F5-BQ$1)/($F5-$E5))),IF($F5&gt;BT$1,((($F5-$E5)-($F5-BT$1))/($F5-$E5)),1)))</f>
        <v>0</v>
      </c>
      <c r="BR5" s="11">
        <f t="shared" ref="BR5" si="75">+BQ5*$G5</f>
        <v>0</v>
      </c>
      <c r="BS5" s="12">
        <f>+BQ5*$H5</f>
        <v>0</v>
      </c>
      <c r="BT5" s="10">
        <f>IF($E5&gt;BW$1,0,IF($E5&lt;BT$1,IF($F5&lt;BT$1,0,IF($F5&gt;BW$1,(($F5-BT$1)-($F5-BW$1))/($F5-$E5),($F5-BT$1)/($F5-$E5))),IF($F5&gt;BW$1,((($F5-$E5)-($F5-BW$1))/($F5-$E5)),1)))</f>
        <v>0</v>
      </c>
      <c r="BU5" s="11">
        <f t="shared" ref="BU5" si="76">+BT5*$G5</f>
        <v>0</v>
      </c>
      <c r="BV5" s="12">
        <f>+BT5*$H5</f>
        <v>0</v>
      </c>
      <c r="BW5" s="10">
        <f>IF($E5&gt;BZ$1,0,IF($E5&lt;BW$1,IF($F5&lt;BW$1,0,IF($F5&gt;BZ$1,(($F5-BW$1)-($F5-BZ$1))/($F5-$E5),($F5-BW$1)/($F5-$E5))),IF($F5&gt;BZ$1,((($F5-$E5)-($F5-BZ$1))/($F5-$E5)),1)))</f>
        <v>0</v>
      </c>
      <c r="BX5" s="11">
        <f t="shared" ref="BX5" si="77">+BW5*$G5</f>
        <v>0</v>
      </c>
      <c r="BY5" s="12">
        <f>+BW5*$H5</f>
        <v>0</v>
      </c>
      <c r="BZ5" s="10">
        <f>IF($E5&gt;CC$1,0,IF($E5&lt;BZ$1,IF($F5&lt;BZ$1,0,IF($F5&gt;CC$1,(($F5-BZ$1)-($F5-CC$1))/($F5-$E5),($F5-BZ$1)/($F5-$E5))),IF($F5&gt;CC$1,((($F5-$E5)-($F5-CC$1))/($F5-$E5)),1)))</f>
        <v>0</v>
      </c>
      <c r="CA5" s="11">
        <f t="shared" ref="CA5" si="78">+BZ5*$G5</f>
        <v>0</v>
      </c>
      <c r="CB5" s="12">
        <f>+BZ5*$H5</f>
        <v>0</v>
      </c>
      <c r="CC5" s="10">
        <f>IF($E5&gt;CF$1,0,IF($E5&lt;CC$1,IF($F5&lt;CC$1,0,IF($F5&gt;CF$1,(($F5-CC$1)-($F5-CF$1))/($F5-$E5),($F5-CC$1)/($F5-$E5))),IF($F5&gt;CF$1,((($F5-$E5)-($F5-CF$1))/($F5-$E5)),1)))</f>
        <v>0</v>
      </c>
      <c r="CD5" s="11">
        <f t="shared" ref="CD5" si="79">+CC5*$G5</f>
        <v>0</v>
      </c>
      <c r="CE5" s="12">
        <f>+CC5*$H5</f>
        <v>0</v>
      </c>
      <c r="CF5" s="10">
        <f>IF($E5&gt;CI$1,0,IF($E5&lt;CF$1,IF($F5&lt;CF$1,0,IF($F5&gt;CI$1,(($F5-CF$1)-($F5-CI$1))/($F5-$E5),($F5-CF$1)/($F5-$E5))),IF($F5&gt;CI$1,((($F5-$E5)-($F5-CI$1))/($F5-$E5)),1)))</f>
        <v>0</v>
      </c>
      <c r="CG5" s="11">
        <f t="shared" ref="CG5" si="80">+CF5*$G5</f>
        <v>0</v>
      </c>
      <c r="CH5" s="12">
        <f>+CF5*$H5</f>
        <v>0</v>
      </c>
      <c r="CI5" s="10">
        <f>IF($E5&gt;CL$1,0,IF($E5&lt;CI$1,IF($F5&lt;CI$1,0,IF($F5&gt;CL$1,(($F5-CI$1)-($F5-CL$1))/($F5-$E5),($F5-CI$1)/($F5-$E5))),IF($F5&gt;CL$1,((($F5-$E5)-($F5-CL$1))/($F5-$E5)),1)))</f>
        <v>0</v>
      </c>
      <c r="CJ5" s="11">
        <f t="shared" ref="CJ5" si="81">+CI5*$G5</f>
        <v>0</v>
      </c>
      <c r="CK5" s="12">
        <f>+CI5*$H5</f>
        <v>0</v>
      </c>
      <c r="CL5" s="10">
        <f>IF($E5&gt;CO$1,0,IF($E5&lt;CL$1,IF($F5&lt;CL$1,0,IF($F5&gt;CO$1,(($F5-CL$1)-($F5-CO$1))/($F5-$E5),($F5-CL$1)/($F5-$E5))),IF($F5&gt;CO$1,((($F5-$E5)-($F5-CO$1))/($F5-$E5)),1)))</f>
        <v>0</v>
      </c>
      <c r="CM5" s="11">
        <f t="shared" ref="CM5" si="82">+CL5*$G5</f>
        <v>0</v>
      </c>
      <c r="CN5" s="12">
        <f>+CL5*$H5</f>
        <v>0</v>
      </c>
      <c r="CO5" s="10">
        <f>IF($E5&gt;CR$1,0,IF($E5&lt;CO$1,IF($F5&lt;CO$1,0,IF($F5&gt;CR$1,(($F5-CO$1)-($F5-CR$1))/($F5-$E5),($F5-CO$1)/($F5-$E5))),IF($F5&gt;CR$1,((($F5-$E5)-($F5-CR$1))/($F5-$E5)),1)))</f>
        <v>0</v>
      </c>
      <c r="CP5" s="11">
        <f t="shared" ref="CP5" si="83">+CO5*$G5</f>
        <v>0</v>
      </c>
      <c r="CQ5" s="12">
        <f>+CO5*$H5</f>
        <v>0</v>
      </c>
      <c r="CR5" s="10">
        <f>IF($E5&gt;CU$1,0,IF($E5&lt;CR$1,IF($F5&lt;CR$1,0,IF($F5&gt;CU$1,(($F5-CR$1)-($F5-CU$1))/($F5-$E5),($F5-CR$1)/($F5-$E5))),IF($F5&gt;CU$1,((($F5-$E5)-($F5-CU$1))/($F5-$E5)),1)))</f>
        <v>0</v>
      </c>
      <c r="CS5" s="11">
        <f t="shared" ref="CS5" si="84">+CR5*$G5</f>
        <v>0</v>
      </c>
      <c r="CT5" s="12">
        <f>+CR5*$H5</f>
        <v>0</v>
      </c>
      <c r="CU5" s="10">
        <f>IF($E5&gt;CX$1,0,IF($E5&lt;CU$1,IF($F5&lt;CU$1,0,IF($F5&gt;CX$1,(($F5-CU$1)-($F5-CX$1))/($F5-$E5),($F5-CU$1)/($F5-$E5))),IF($F5&gt;CX$1,((($F5-$E5)-($F5-CX$1))/($F5-$E5)),1)))</f>
        <v>0</v>
      </c>
      <c r="CV5" s="11">
        <f t="shared" ref="CV5" si="85">+CU5*$G5</f>
        <v>0</v>
      </c>
      <c r="CW5" s="12">
        <f>+CU5*$H5</f>
        <v>0</v>
      </c>
      <c r="CX5" s="10">
        <f>IF($E5&gt;DA$1,0,IF($E5&lt;CX$1,IF($F5&lt;CX$1,0,IF($F5&gt;DA$1,(($F5-CX$1)-($F5-DA$1))/($F5-$E5),($F5-CX$1)/($F5-$E5))),IF($F5&gt;DA$1,((($F5-$E5)-($F5-DA$1))/($F5-$E5)),1)))</f>
        <v>0</v>
      </c>
      <c r="CY5" s="11">
        <f t="shared" ref="CY5" si="86">+CX5*$G5</f>
        <v>0</v>
      </c>
      <c r="CZ5" s="12">
        <f>+CX5*$H5</f>
        <v>0</v>
      </c>
      <c r="DA5" s="10">
        <f>IF($E5&gt;DD$1,0,IF($E5&lt;DA$1,IF($F5&lt;DA$1,0,IF($F5&gt;DD$1,(($F5-DA$1)-($F5-DD$1))/($F5-$E5),($F5-DA$1)/($F5-$E5))),IF($F5&gt;DD$1,((($F5-$E5)-($F5-DD$1))/($F5-$E5)),1)))</f>
        <v>0</v>
      </c>
      <c r="DB5" s="11">
        <f t="shared" ref="DB5" si="87">+DA5*$G5</f>
        <v>0</v>
      </c>
      <c r="DC5" s="12">
        <f>+DA5*$H5</f>
        <v>0</v>
      </c>
      <c r="DD5" s="10">
        <f>IF($E5&gt;DG$1,0,IF($E5&lt;DD$1,IF($F5&lt;DD$1,0,IF($F5&gt;DG$1,(($F5-DD$1)-($F5-DG$1))/($F5-$E5),($F5-DD$1)/($F5-$E5))),IF($F5&gt;DG$1,((($F5-$E5)-($F5-DG$1))/($F5-$E5)),1)))</f>
        <v>0</v>
      </c>
      <c r="DE5" s="11">
        <f t="shared" ref="DE5" si="88">+DD5*$G5</f>
        <v>0</v>
      </c>
      <c r="DF5" s="12">
        <f>+DD5*$H5</f>
        <v>0</v>
      </c>
      <c r="DG5" s="10">
        <f>IF($E5&gt;DJ$1,0,IF($E5&lt;DG$1,IF($F5&lt;DG$1,0,IF($F5&gt;DJ$1,(($F5-DG$1)-($F5-DJ$1))/($F5-$E5),($F5-DG$1)/($F5-$E5))),IF($F5&gt;DJ$1,((($F5-$E5)-($F5-DJ$1))/($F5-$E5)),1)))</f>
        <v>0</v>
      </c>
      <c r="DH5" s="11">
        <f t="shared" ref="DH5" si="89">+DG5*$G5</f>
        <v>0</v>
      </c>
      <c r="DI5" s="12">
        <f>+DG5*$H5</f>
        <v>0</v>
      </c>
      <c r="DJ5" s="10">
        <f>IF($E5&gt;DM$1,0,IF($E5&lt;DJ$1,IF($F5&lt;DJ$1,0,IF($F5&gt;DM$1,(($F5-DJ$1)-($F5-DM$1))/($F5-$E5),($F5-DJ$1)/($F5-$E5))),IF($F5&gt;DM$1,((($F5-$E5)-($F5-DM$1))/($F5-$E5)),1)))</f>
        <v>0</v>
      </c>
      <c r="DK5" s="11">
        <f t="shared" ref="DK5" si="90">+DJ5*$G5</f>
        <v>0</v>
      </c>
      <c r="DL5" s="12">
        <f>+DJ5*$H5</f>
        <v>0</v>
      </c>
      <c r="DM5" s="10">
        <f>IF($E5&gt;DP$1,0,IF($E5&lt;DM$1,IF($F5&lt;DM$1,0,IF($F5&gt;DP$1,(($F5-DM$1)-($F5-DP$1))/($F5-$E5),($F5-DM$1)/($F5-$E5))),IF($F5&gt;DP$1,((($F5-$E5)-($F5-DP$1))/($F5-$E5)),1)))</f>
        <v>0</v>
      </c>
      <c r="DN5" s="11">
        <f t="shared" ref="DN5" si="91">+DM5*$G5</f>
        <v>0</v>
      </c>
      <c r="DO5" s="12">
        <f>+DM5*$H5</f>
        <v>0</v>
      </c>
      <c r="DP5" s="10">
        <f>IF($E5&gt;DS$1,0,IF($E5&lt;DP$1,IF($F5&lt;DP$1,0,IF($F5&gt;DS$1,(($F5-DP$1)-($F5-DS$1))/($F5-$E5),($F5-DP$1)/($F5-$E5))),IF($F5&gt;DS$1,((($F5-$E5)-($F5-DS$1))/($F5-$E5)),1)))</f>
        <v>0</v>
      </c>
      <c r="DQ5" s="11">
        <f t="shared" ref="DQ5" si="92">+DP5*$G5</f>
        <v>0</v>
      </c>
      <c r="DR5" s="12">
        <f>+DP5*$H5</f>
        <v>0</v>
      </c>
      <c r="DS5" s="10">
        <f>IF($E5&gt;DV$1,0,IF($E5&lt;DS$1,IF($F5&lt;DS$1,0,IF($F5&gt;DV$1,(($F5-DS$1)-($F5-DV$1))/($F5-$E5),($F5-DS$1)/($F5-$E5))),IF($F5&gt;DV$1,((($F5-$E5)-($F5-DV$1))/($F5-$E5)),1)))</f>
        <v>0</v>
      </c>
      <c r="DT5" s="11">
        <f t="shared" ref="DT5" si="93">+DS5*$G5</f>
        <v>0</v>
      </c>
      <c r="DU5" s="12">
        <f>+DS5*$H5</f>
        <v>0</v>
      </c>
    </row>
    <row r="6" spans="1:125" x14ac:dyDescent="0.25">
      <c r="A6" s="63">
        <v>3</v>
      </c>
      <c r="B6" s="63" t="s">
        <v>49</v>
      </c>
      <c r="C6" s="64"/>
      <c r="D6" s="65"/>
      <c r="E6" s="66">
        <v>43891</v>
      </c>
      <c r="F6" s="67">
        <v>44136</v>
      </c>
      <c r="G6" s="68">
        <v>160899.29</v>
      </c>
      <c r="H6" s="68">
        <v>499040.26</v>
      </c>
      <c r="I6" s="14">
        <f t="shared" ref="I6" si="94">IF($E6&gt;L$1,0,IF($E6&lt;I$1,IF($F6&lt;I$1,0,IF($F6&gt;L$1,(($F6-I$1)-($F6-L$1))/($F6-$E6),($F6-I$1)/($F6-$E6))),IF($F6&gt;L$1,((($F6-$E6)-($F6-L$1))/($F6-$E6)),1)))</f>
        <v>0</v>
      </c>
      <c r="J6" s="11">
        <f>+I6*$H7</f>
        <v>0</v>
      </c>
      <c r="K6" s="12">
        <f t="shared" ref="K6" si="95">+I6*$H6</f>
        <v>0</v>
      </c>
      <c r="L6" s="10">
        <f t="shared" ref="L6" si="96">IF($E6&gt;O$1,0,IF($E6&lt;L$1,IF($F6&lt;L$1,0,IF($F6&gt;O$1,(($F6-L$1)-($F6-O$1))/($F6-$E6),($F6-L$1)/($F6-$E6))),IF($F6&gt;O$1,((($F6-$E6)-($F6-O$1))/($F6-$E6)),1)))</f>
        <v>0</v>
      </c>
      <c r="M6" s="11">
        <f>+L6*$H7</f>
        <v>0</v>
      </c>
      <c r="N6" s="12">
        <f t="shared" ref="N6" si="97">+L6*$H6</f>
        <v>0</v>
      </c>
      <c r="O6" s="10">
        <f t="shared" ref="O6" si="98">IF($E6&gt;R$1,0,IF($E6&lt;O$1,IF($F6&lt;O$1,0,IF($F6&gt;R$1,(($F6-O$1)-($F6-R$1))/($F6-$E6),($F6-O$1)/($F6-$E6))),IF($F6&gt;R$1,((($F6-$E6)-($F6-R$1))/($F6-$E6)),1)))</f>
        <v>0</v>
      </c>
      <c r="P6" s="11">
        <f>+O6*$H7</f>
        <v>0</v>
      </c>
      <c r="Q6" s="12">
        <f t="shared" ref="Q6" si="99">+O6*$H6</f>
        <v>0</v>
      </c>
      <c r="R6" s="10">
        <f t="shared" ref="R6" si="100">IF($E6&gt;U$1,0,IF($E6&lt;R$1,IF($F6&lt;R$1,0,IF($F6&gt;U$1,(($F6-R$1)-($F6-U$1))/($F6-$E6),($F6-R$1)/($F6-$E6))),IF($F6&gt;U$1,((($F6-$E6)-($F6-U$1))/($F6-$E6)),1)))</f>
        <v>0</v>
      </c>
      <c r="S6" s="11">
        <f>+R6*$H7</f>
        <v>0</v>
      </c>
      <c r="T6" s="12">
        <f t="shared" ref="T6" si="101">+R6*$H6</f>
        <v>0</v>
      </c>
      <c r="U6" s="10">
        <f t="shared" ref="U6" si="102">IF($E6&gt;X$1,0,IF($E6&lt;U$1,IF($F6&lt;U$1,0,IF($F6&gt;X$1,(($F6-U$1)-($F6-X$1))/($F6-$E6),($F6-U$1)/($F6-$E6))),IF($F6&gt;X$1,((($F6-$E6)-($F6-X$1))/($F6-$E6)),1)))</f>
        <v>0</v>
      </c>
      <c r="V6" s="11">
        <f>+U6*$H7</f>
        <v>0</v>
      </c>
      <c r="W6" s="12">
        <f t="shared" ref="W6" si="103">+U6*$H6</f>
        <v>0</v>
      </c>
      <c r="X6" s="10">
        <f t="shared" ref="X6" si="104">IF($E6&gt;AA$1,0,IF($E6&lt;X$1,IF($F6&lt;X$1,0,IF($F6&gt;AA$1,(($F6-X$1)-($F6-AA$1))/($F6-$E6),($F6-X$1)/($F6-$E6))),IF($F6&gt;AA$1,((($F6-$E6)-($F6-AA$1))/($F6-$E6)),1)))</f>
        <v>0</v>
      </c>
      <c r="Y6" s="11">
        <f>+X6*$H7</f>
        <v>0</v>
      </c>
      <c r="Z6" s="12">
        <f t="shared" ref="Z6" si="105">+X6*$H6</f>
        <v>0</v>
      </c>
      <c r="AA6" s="10">
        <f t="shared" ref="AA6" si="106">IF($E6&gt;AD$1,0,IF($E6&lt;AA$1,IF($F6&lt;AA$1,0,IF($F6&gt;AD$1,(($F6-AA$1)-($F6-AD$1))/($F6-$E6),($F6-AA$1)/($F6-$E6))),IF($F6&gt;AD$1,((($F6-$E6)-($F6-AD$1))/($F6-$E6)),1)))</f>
        <v>0</v>
      </c>
      <c r="AB6" s="11">
        <f>+AA6*$H7</f>
        <v>0</v>
      </c>
      <c r="AC6" s="12">
        <f t="shared" ref="AC6" si="107">+AA6*$H6</f>
        <v>0</v>
      </c>
      <c r="AD6" s="10">
        <f t="shared" ref="AD6" si="108">IF($E6&gt;AG$1,0,IF($E6&lt;AD$1,IF($F6&lt;AD$1,0,IF($F6&gt;AG$1,(($F6-AD$1)-($F6-AG$1))/($F6-$E6),($F6-AD$1)/($F6-$E6))),IF($F6&gt;AG$1,((($F6-$E6)-($F6-AG$1))/($F6-$E6)),1)))</f>
        <v>0</v>
      </c>
      <c r="AE6" s="11">
        <f>+AD6*$H7</f>
        <v>0</v>
      </c>
      <c r="AF6" s="12">
        <f t="shared" ref="AF6" si="109">+AD6*$H6</f>
        <v>0</v>
      </c>
      <c r="AG6" s="10">
        <f t="shared" ref="AG6" si="110">IF($E6&gt;AJ$1,0,IF($E6&lt;AG$1,IF($F6&lt;AG$1,0,IF($F6&gt;AJ$1,(($F6-AG$1)-($F6-AJ$1))/($F6-$E6),($F6-AG$1)/($F6-$E6))),IF($F6&gt;AJ$1,((($F6-$E6)-($F6-AJ$1))/($F6-$E6)),1)))</f>
        <v>0</v>
      </c>
      <c r="AH6" s="11">
        <f>+AG6*$H7</f>
        <v>0</v>
      </c>
      <c r="AI6" s="12">
        <f t="shared" ref="AI6" si="111">+AG6*$H6</f>
        <v>0</v>
      </c>
      <c r="AJ6" s="10">
        <f t="shared" ref="AJ6" si="112">IF($E6&gt;AM$1,0,IF($E6&lt;AJ$1,IF($F6&lt;AJ$1,0,IF($F6&gt;AM$1,(($F6-AJ$1)-($F6-AM$1))/($F6-$E6),($F6-AJ$1)/($F6-$E6))),IF($F6&gt;AM$1,((($F6-$E6)-($F6-AM$1))/($F6-$E6)),1)))</f>
        <v>0</v>
      </c>
      <c r="AK6" s="11">
        <f>+AJ6*$H7</f>
        <v>0</v>
      </c>
      <c r="AL6" s="12">
        <f t="shared" ref="AL6" si="113">+AJ6*$H6</f>
        <v>0</v>
      </c>
      <c r="AM6" s="10">
        <f t="shared" ref="AM6" si="114">IF($E6&gt;AP$1,0,IF($E6&lt;AM$1,IF($F6&lt;AM$1,0,IF($F6&gt;AP$1,(($F6-AM$1)-($F6-AP$1))/($F6-$E6),($F6-AM$1)/($F6-$E6))),IF($F6&gt;AP$1,((($F6-$E6)-($F6-AP$1))/($F6-$E6)),1)))</f>
        <v>0</v>
      </c>
      <c r="AN6" s="11">
        <f>+AM6*$H7</f>
        <v>0</v>
      </c>
      <c r="AO6" s="12">
        <f t="shared" ref="AO6" si="115">+AM6*$H6</f>
        <v>0</v>
      </c>
      <c r="AP6" s="10">
        <f t="shared" ref="AP6" si="116">IF($E6&gt;AS$1,0,IF($E6&lt;AP$1,IF($F6&lt;AP$1,0,IF($F6&gt;AS$1,(($F6-AP$1)-($F6-AS$1))/($F6-$E6),($F6-AP$1)/($F6-$E6))),IF($F6&gt;AS$1,((($F6-$E6)-($F6-AS$1))/($F6-$E6)),1)))</f>
        <v>0</v>
      </c>
      <c r="AQ6" s="11">
        <f>+AP6*$H7</f>
        <v>0</v>
      </c>
      <c r="AR6" s="12">
        <f t="shared" ref="AR6" si="117">+AP6*$H6</f>
        <v>0</v>
      </c>
      <c r="AS6" s="10">
        <f t="shared" ref="AS6" si="118">IF($E6&gt;AV$1,0,IF($E6&lt;AS$1,IF($F6&lt;AS$1,0,IF($F6&gt;AV$1,(($F6-AS$1)-($F6-AV$1))/($F6-$E6),($F6-AS$1)/($F6-$E6))),IF($F6&gt;AV$1,((($F6-$E6)-($F6-AV$1))/($F6-$E6)),1)))</f>
        <v>0</v>
      </c>
      <c r="AT6" s="11">
        <f>+AS6*$H7</f>
        <v>0</v>
      </c>
      <c r="AU6" s="12">
        <f t="shared" ref="AU6" si="119">+AS6*$H6</f>
        <v>0</v>
      </c>
      <c r="AV6" s="10">
        <f t="shared" ref="AV6" si="120">IF($E6&gt;AY$1,0,IF($E6&lt;AV$1,IF($F6&lt;AV$1,0,IF($F6&gt;AY$1,(($F6-AV$1)-($F6-AY$1))/($F6-$E6),($F6-AV$1)/($F6-$E6))),IF($F6&gt;AY$1,((($F6-$E6)-($F6-AY$1))/($F6-$E6)),1)))</f>
        <v>0</v>
      </c>
      <c r="AW6" s="11">
        <f>+AV6*$H7</f>
        <v>0</v>
      </c>
      <c r="AX6" s="12">
        <f t="shared" ref="AX6" si="121">+AV6*$H6</f>
        <v>0</v>
      </c>
      <c r="AY6" s="10">
        <f t="shared" ref="AY6" si="122">IF($E6&gt;BB$1,0,IF($E6&lt;AY$1,IF($F6&lt;AY$1,0,IF($F6&gt;BB$1,(($F6-AY$1)-($F6-BB$1))/($F6-$E6),($F6-AY$1)/($F6-$E6))),IF($F6&gt;BB$1,((($F6-$E6)-($F6-BB$1))/($F6-$E6)),1)))</f>
        <v>0.12653061224489795</v>
      </c>
      <c r="AZ6" s="11">
        <f>+AY6*$H7</f>
        <v>0</v>
      </c>
      <c r="BA6" s="12">
        <f t="shared" ref="BA6" si="123">+AY6*$H6</f>
        <v>63143.869632653055</v>
      </c>
      <c r="BB6" s="10">
        <f t="shared" ref="BB6" si="124">IF($E6&gt;BE$1,0,IF($E6&lt;BB$1,IF($F6&lt;BB$1,0,IF($F6&gt;BE$1,(($F6-BB$1)-($F6-BE$1))/($F6-$E6),($F6-BB$1)/($F6-$E6))),IF($F6&gt;BE$1,((($F6-$E6)-($F6-BE$1))/($F6-$E6)),1)))</f>
        <v>0.12244897959183673</v>
      </c>
      <c r="BC6" s="11">
        <f>+BB6*$H7</f>
        <v>0</v>
      </c>
      <c r="BD6" s="12">
        <f t="shared" ref="BD6" si="125">+BB6*$H6</f>
        <v>61106.970612244899</v>
      </c>
      <c r="BE6" s="10">
        <f t="shared" ref="BE6" si="126">IF($E6&gt;BH$1,0,IF($E6&lt;BE$1,IF($F6&lt;BE$1,0,IF($F6&gt;BH$1,(($F6-BE$1)-($F6-BH$1))/($F6-$E6),($F6-BE$1)/($F6-$E6))),IF($F6&gt;BH$1,((($F6-$E6)-($F6-BH$1))/($F6-$E6)),1)))</f>
        <v>0.12653061224489795</v>
      </c>
      <c r="BF6" s="11">
        <f>+BE6*$H7</f>
        <v>0</v>
      </c>
      <c r="BG6" s="12">
        <f t="shared" ref="BG6" si="127">+BE6*$H6</f>
        <v>63143.869632653055</v>
      </c>
      <c r="BH6" s="10">
        <f t="shared" ref="BH6" si="128">IF($E6&gt;BK$1,0,IF($E6&lt;BH$1,IF($F6&lt;BH$1,0,IF($F6&gt;BK$1,(($F6-BH$1)-($F6-BK$1))/($F6-$E6),($F6-BH$1)/($F6-$E6))),IF($F6&gt;BK$1,((($F6-$E6)-($F6-BK$1))/($F6-$E6)),1)))</f>
        <v>0.12244897959183673</v>
      </c>
      <c r="BI6" s="11">
        <f>+BH6*$H7</f>
        <v>0</v>
      </c>
      <c r="BJ6" s="12">
        <f t="shared" ref="BJ6" si="129">+BH6*$H6</f>
        <v>61106.970612244899</v>
      </c>
      <c r="BK6" s="10">
        <f t="shared" ref="BK6" si="130">IF($E6&gt;BN$1,0,IF($E6&lt;BK$1,IF($F6&lt;BK$1,0,IF($F6&gt;BN$1,(($F6-BK$1)-($F6-BN$1))/($F6-$E6),($F6-BK$1)/($F6-$E6))),IF($F6&gt;BN$1,((($F6-$E6)-($F6-BN$1))/($F6-$E6)),1)))</f>
        <v>0.12653061224489795</v>
      </c>
      <c r="BL6" s="11">
        <f>+BK6*$H7</f>
        <v>0</v>
      </c>
      <c r="BM6" s="12">
        <f t="shared" ref="BM6" si="131">+BK6*$H6</f>
        <v>63143.869632653055</v>
      </c>
      <c r="BN6" s="10">
        <f t="shared" ref="BN6" si="132">IF($E6&gt;BQ$1,0,IF($E6&lt;BN$1,IF($F6&lt;BN$1,0,IF($F6&gt;BQ$1,(($F6-BN$1)-($F6-BQ$1))/($F6-$E6),($F6-BN$1)/($F6-$E6))),IF($F6&gt;BQ$1,((($F6-$E6)-($F6-BQ$1))/($F6-$E6)),1)))</f>
        <v>0.12653061224489795</v>
      </c>
      <c r="BO6" s="11">
        <f>+BN6*$H7</f>
        <v>0</v>
      </c>
      <c r="BP6" s="12">
        <f t="shared" ref="BP6" si="133">+BN6*$H6</f>
        <v>63143.869632653055</v>
      </c>
      <c r="BQ6" s="10">
        <f t="shared" ref="BQ6" si="134">IF($E6&gt;BT$1,0,IF($E6&lt;BQ$1,IF($F6&lt;BQ$1,0,IF($F6&gt;BT$1,(($F6-BQ$1)-($F6-BT$1))/($F6-$E6),($F6-BQ$1)/($F6-$E6))),IF($F6&gt;BT$1,((($F6-$E6)-($F6-BT$1))/($F6-$E6)),1)))</f>
        <v>0.12244897959183673</v>
      </c>
      <c r="BR6" s="11">
        <f>+BQ6*$H7</f>
        <v>0</v>
      </c>
      <c r="BS6" s="12">
        <f t="shared" ref="BS6" si="135">+BQ6*$H6</f>
        <v>61106.970612244899</v>
      </c>
      <c r="BT6" s="10">
        <f t="shared" ref="BT6" si="136">IF($E6&gt;BW$1,0,IF($E6&lt;BT$1,IF($F6&lt;BT$1,0,IF($F6&gt;BW$1,(($F6-BT$1)-($F6-BW$1))/($F6-$E6),($F6-BT$1)/($F6-$E6))),IF($F6&gt;BW$1,((($F6-$E6)-($F6-BW$1))/($F6-$E6)),1)))</f>
        <v>0.12653061224489795</v>
      </c>
      <c r="BU6" s="11">
        <f>+BT6*$H7</f>
        <v>0</v>
      </c>
      <c r="BV6" s="12">
        <f t="shared" ref="BV6" si="137">+BT6*$H6</f>
        <v>63143.869632653055</v>
      </c>
      <c r="BW6" s="10">
        <f t="shared" ref="BW6" si="138">IF($E6&gt;BZ$1,0,IF($E6&lt;BW$1,IF($F6&lt;BW$1,0,IF($F6&gt;BZ$1,(($F6-BW$1)-($F6-BZ$1))/($F6-$E6),($F6-BW$1)/($F6-$E6))),IF($F6&gt;BZ$1,((($F6-$E6)-($F6-BZ$1))/($F6-$E6)),1)))</f>
        <v>0</v>
      </c>
      <c r="BX6" s="11">
        <f>+BW6*$H7</f>
        <v>0</v>
      </c>
      <c r="BY6" s="12">
        <f t="shared" ref="BY6" si="139">+BW6*$H6</f>
        <v>0</v>
      </c>
      <c r="BZ6" s="10">
        <f t="shared" ref="BZ6" si="140">IF($E6&gt;CC$1,0,IF($E6&lt;BZ$1,IF($F6&lt;BZ$1,0,IF($F6&gt;CC$1,(($F6-BZ$1)-($F6-CC$1))/($F6-$E6),($F6-BZ$1)/($F6-$E6))),IF($F6&gt;CC$1,((($F6-$E6)-($F6-CC$1))/($F6-$E6)),1)))</f>
        <v>0</v>
      </c>
      <c r="CA6" s="11">
        <f>+BZ6*$H7</f>
        <v>0</v>
      </c>
      <c r="CB6" s="12">
        <f t="shared" ref="CB6" si="141">+BZ6*$H6</f>
        <v>0</v>
      </c>
      <c r="CC6" s="10">
        <f t="shared" ref="CC6" si="142">IF($E6&gt;CF$1,0,IF($E6&lt;CC$1,IF($F6&lt;CC$1,0,IF($F6&gt;CF$1,(($F6-CC$1)-($F6-CF$1))/($F6-$E6),($F6-CC$1)/($F6-$E6))),IF($F6&gt;CF$1,((($F6-$E6)-($F6-CF$1))/($F6-$E6)),1)))</f>
        <v>0</v>
      </c>
      <c r="CD6" s="11">
        <f>+CC6*$H7</f>
        <v>0</v>
      </c>
      <c r="CE6" s="12">
        <f t="shared" ref="CE6" si="143">+CC6*$H6</f>
        <v>0</v>
      </c>
      <c r="CF6" s="10">
        <f t="shared" ref="CF6" si="144">IF($E6&gt;CI$1,0,IF($E6&lt;CF$1,IF($F6&lt;CF$1,0,IF($F6&gt;CI$1,(($F6-CF$1)-($F6-CI$1))/($F6-$E6),($F6-CF$1)/($F6-$E6))),IF($F6&gt;CI$1,((($F6-$E6)-($F6-CI$1))/($F6-$E6)),1)))</f>
        <v>0</v>
      </c>
      <c r="CG6" s="11">
        <f>+CF6*$H7</f>
        <v>0</v>
      </c>
      <c r="CH6" s="12">
        <f t="shared" ref="CH6" si="145">+CF6*$H6</f>
        <v>0</v>
      </c>
      <c r="CI6" s="10">
        <f t="shared" ref="CI6" si="146">IF($E6&gt;CL$1,0,IF($E6&lt;CI$1,IF($F6&lt;CI$1,0,IF($F6&gt;CL$1,(($F6-CI$1)-($F6-CL$1))/($F6-$E6),($F6-CI$1)/($F6-$E6))),IF($F6&gt;CL$1,((($F6-$E6)-($F6-CL$1))/($F6-$E6)),1)))</f>
        <v>0</v>
      </c>
      <c r="CJ6" s="11">
        <f>+CI6*$H7</f>
        <v>0</v>
      </c>
      <c r="CK6" s="12">
        <f t="shared" ref="CK6" si="147">+CI6*$H6</f>
        <v>0</v>
      </c>
      <c r="CL6" s="10">
        <f t="shared" ref="CL6" si="148">IF($E6&gt;CO$1,0,IF($E6&lt;CL$1,IF($F6&lt;CL$1,0,IF($F6&gt;CO$1,(($F6-CL$1)-($F6-CO$1))/($F6-$E6),($F6-CL$1)/($F6-$E6))),IF($F6&gt;CO$1,((($F6-$E6)-($F6-CO$1))/($F6-$E6)),1)))</f>
        <v>0</v>
      </c>
      <c r="CM6" s="11">
        <f>+CL6*$H7</f>
        <v>0</v>
      </c>
      <c r="CN6" s="12">
        <f t="shared" ref="CN6" si="149">+CL6*$H6</f>
        <v>0</v>
      </c>
      <c r="CO6" s="10">
        <f t="shared" ref="CO6" si="150">IF($E6&gt;CR$1,0,IF($E6&lt;CO$1,IF($F6&lt;CO$1,0,IF($F6&gt;CR$1,(($F6-CO$1)-($F6-CR$1))/($F6-$E6),($F6-CO$1)/($F6-$E6))),IF($F6&gt;CR$1,((($F6-$E6)-($F6-CR$1))/($F6-$E6)),1)))</f>
        <v>0</v>
      </c>
      <c r="CP6" s="11">
        <f>+CO6*$H7</f>
        <v>0</v>
      </c>
      <c r="CQ6" s="12">
        <f t="shared" ref="CQ6" si="151">+CO6*$H6</f>
        <v>0</v>
      </c>
      <c r="CR6" s="10">
        <f t="shared" ref="CR6" si="152">IF($E6&gt;CU$1,0,IF($E6&lt;CR$1,IF($F6&lt;CR$1,0,IF($F6&gt;CU$1,(($F6-CR$1)-($F6-CU$1))/($F6-$E6),($F6-CR$1)/($F6-$E6))),IF($F6&gt;CU$1,((($F6-$E6)-($F6-CU$1))/($F6-$E6)),1)))</f>
        <v>0</v>
      </c>
      <c r="CS6" s="11">
        <f>+CR6*$H7</f>
        <v>0</v>
      </c>
      <c r="CT6" s="12">
        <f t="shared" ref="CT6" si="153">+CR6*$H6</f>
        <v>0</v>
      </c>
      <c r="CU6" s="10">
        <f t="shared" ref="CU6" si="154">IF($E6&gt;CX$1,0,IF($E6&lt;CU$1,IF($F6&lt;CU$1,0,IF($F6&gt;CX$1,(($F6-CU$1)-($F6-CX$1))/($F6-$E6),($F6-CU$1)/($F6-$E6))),IF($F6&gt;CX$1,((($F6-$E6)-($F6-CX$1))/($F6-$E6)),1)))</f>
        <v>0</v>
      </c>
      <c r="CV6" s="11">
        <f>+CU6*$H7</f>
        <v>0</v>
      </c>
      <c r="CW6" s="12">
        <f t="shared" ref="CW6" si="155">+CU6*$H6</f>
        <v>0</v>
      </c>
      <c r="CX6" s="10">
        <f t="shared" ref="CX6" si="156">IF($E6&gt;DA$1,0,IF($E6&lt;CX$1,IF($F6&lt;CX$1,0,IF($F6&gt;DA$1,(($F6-CX$1)-($F6-DA$1))/($F6-$E6),($F6-CX$1)/($F6-$E6))),IF($F6&gt;DA$1,((($F6-$E6)-($F6-DA$1))/($F6-$E6)),1)))</f>
        <v>0</v>
      </c>
      <c r="CY6" s="11">
        <f>+CX6*$H7</f>
        <v>0</v>
      </c>
      <c r="CZ6" s="12">
        <f t="shared" ref="CZ6" si="157">+CX6*$H6</f>
        <v>0</v>
      </c>
      <c r="DA6" s="10">
        <f t="shared" ref="DA6" si="158">IF($E6&gt;DD$1,0,IF($E6&lt;DA$1,IF($F6&lt;DA$1,0,IF($F6&gt;DD$1,(($F6-DA$1)-($F6-DD$1))/($F6-$E6),($F6-DA$1)/($F6-$E6))),IF($F6&gt;DD$1,((($F6-$E6)-($F6-DD$1))/($F6-$E6)),1)))</f>
        <v>0</v>
      </c>
      <c r="DB6" s="11">
        <f>+DA6*$H7</f>
        <v>0</v>
      </c>
      <c r="DC6" s="12">
        <f t="shared" ref="DC6" si="159">+DA6*$H6</f>
        <v>0</v>
      </c>
      <c r="DD6" s="10">
        <f t="shared" ref="DD6" si="160">IF($E6&gt;DG$1,0,IF($E6&lt;DD$1,IF($F6&lt;DD$1,0,IF($F6&gt;DG$1,(($F6-DD$1)-($F6-DG$1))/($F6-$E6),($F6-DD$1)/($F6-$E6))),IF($F6&gt;DG$1,((($F6-$E6)-($F6-DG$1))/($F6-$E6)),1)))</f>
        <v>0</v>
      </c>
      <c r="DE6" s="11">
        <f>+DD6*$H7</f>
        <v>0</v>
      </c>
      <c r="DF6" s="12">
        <f t="shared" ref="DF6" si="161">+DD6*$H6</f>
        <v>0</v>
      </c>
      <c r="DG6" s="10">
        <f t="shared" ref="DG6" si="162">IF($E6&gt;DJ$1,0,IF($E6&lt;DG$1,IF($F6&lt;DG$1,0,IF($F6&gt;DJ$1,(($F6-DG$1)-($F6-DJ$1))/($F6-$E6),($F6-DG$1)/($F6-$E6))),IF($F6&gt;DJ$1,((($F6-$E6)-($F6-DJ$1))/($F6-$E6)),1)))</f>
        <v>0</v>
      </c>
      <c r="DH6" s="11">
        <f>+DG6*$H7</f>
        <v>0</v>
      </c>
      <c r="DI6" s="12">
        <f t="shared" ref="DI6" si="163">+DG6*$H6</f>
        <v>0</v>
      </c>
      <c r="DJ6" s="10">
        <f t="shared" ref="DJ6" si="164">IF($E6&gt;DM$1,0,IF($E6&lt;DJ$1,IF($F6&lt;DJ$1,0,IF($F6&gt;DM$1,(($F6-DJ$1)-($F6-DM$1))/($F6-$E6),($F6-DJ$1)/($F6-$E6))),IF($F6&gt;DM$1,((($F6-$E6)-($F6-DM$1))/($F6-$E6)),1)))</f>
        <v>0</v>
      </c>
      <c r="DK6" s="11">
        <f>+DJ6*$H7</f>
        <v>0</v>
      </c>
      <c r="DL6" s="12">
        <f t="shared" ref="DL6" si="165">+DJ6*$H6</f>
        <v>0</v>
      </c>
      <c r="DM6" s="10">
        <f t="shared" ref="DM6" si="166">IF($E6&gt;DP$1,0,IF($E6&lt;DM$1,IF($F6&lt;DM$1,0,IF($F6&gt;DP$1,(($F6-DM$1)-($F6-DP$1))/($F6-$E6),($F6-DM$1)/($F6-$E6))),IF($F6&gt;DP$1,((($F6-$E6)-($F6-DP$1))/($F6-$E6)),1)))</f>
        <v>0</v>
      </c>
      <c r="DN6" s="11">
        <f>+DM6*$H7</f>
        <v>0</v>
      </c>
      <c r="DO6" s="12">
        <f t="shared" ref="DO6" si="167">+DM6*$H6</f>
        <v>0</v>
      </c>
      <c r="DP6" s="10">
        <f t="shared" ref="DP6" si="168">IF($E6&gt;DS$1,0,IF($E6&lt;DP$1,IF($F6&lt;DP$1,0,IF($F6&gt;DS$1,(($F6-DP$1)-($F6-DS$1))/($F6-$E6),($F6-DP$1)/($F6-$E6))),IF($F6&gt;DS$1,((($F6-$E6)-($F6-DS$1))/($F6-$E6)),1)))</f>
        <v>0</v>
      </c>
      <c r="DQ6" s="11">
        <f>+DP6*$H7</f>
        <v>0</v>
      </c>
      <c r="DR6" s="12">
        <f t="shared" ref="DR6" si="169">+DP6*$H6</f>
        <v>0</v>
      </c>
      <c r="DS6" s="10">
        <f t="shared" ref="DS6" si="170">IF($E6&gt;DV$1,0,IF($E6&lt;DS$1,IF($F6&lt;DS$1,0,IF($F6&gt;DV$1,(($F6-DS$1)-($F6-DV$1))/($F6-$E6),($F6-DS$1)/($F6-$E6))),IF($F6&gt;DV$1,((($F6-$E6)-($F6-DV$1))/($F6-$E6)),1)))</f>
        <v>0</v>
      </c>
      <c r="DT6" s="11">
        <f>+DS6*$H7</f>
        <v>0</v>
      </c>
      <c r="DU6" s="12">
        <f t="shared" ref="DU6" si="171">+DS6*$H6</f>
        <v>0</v>
      </c>
    </row>
    <row r="7" spans="1:125" x14ac:dyDescent="0.25">
      <c r="A7" s="63">
        <v>4</v>
      </c>
      <c r="B7" s="63" t="s">
        <v>10</v>
      </c>
      <c r="C7" s="64"/>
      <c r="D7" s="65"/>
      <c r="E7" s="66"/>
      <c r="F7" s="67"/>
      <c r="G7" s="68">
        <v>0</v>
      </c>
      <c r="H7" s="68"/>
      <c r="I7" s="14">
        <f t="shared" ref="I7" si="172">IF($E7&gt;L$1,0,IF($E7&lt;I$1,IF($F7&lt;I$1,0,IF($F7&gt;L$1,(($F7-I$1)-($F7-L$1))/($F7-$E7),($F7-I$1)/($F7-$E7))),IF($F7&gt;L$1,((($F7-$E7)-($F7-L$1))/($F7-$E7)),1)))</f>
        <v>0</v>
      </c>
      <c r="J7" s="11">
        <f>+I7*$H8</f>
        <v>0</v>
      </c>
      <c r="K7" s="12">
        <f t="shared" ref="K7" si="173">+I7*$H7</f>
        <v>0</v>
      </c>
      <c r="L7" s="10">
        <f t="shared" ref="L7" si="174">IF($E7&gt;O$1,0,IF($E7&lt;L$1,IF($F7&lt;L$1,0,IF($F7&gt;O$1,(($F7-L$1)-($F7-O$1))/($F7-$E7),($F7-L$1)/($F7-$E7))),IF($F7&gt;O$1,((($F7-$E7)-($F7-O$1))/($F7-$E7)),1)))</f>
        <v>0</v>
      </c>
      <c r="M7" s="11">
        <f>+L7*$H8</f>
        <v>0</v>
      </c>
      <c r="N7" s="12">
        <f t="shared" ref="N7" si="175">+L7*$H7</f>
        <v>0</v>
      </c>
      <c r="O7" s="10">
        <f t="shared" ref="O7" si="176">IF($E7&gt;R$1,0,IF($E7&lt;O$1,IF($F7&lt;O$1,0,IF($F7&gt;R$1,(($F7-O$1)-($F7-R$1))/($F7-$E7),($F7-O$1)/($F7-$E7))),IF($F7&gt;R$1,((($F7-$E7)-($F7-R$1))/($F7-$E7)),1)))</f>
        <v>0</v>
      </c>
      <c r="P7" s="11">
        <f>+O7*$H8</f>
        <v>0</v>
      </c>
      <c r="Q7" s="12">
        <f t="shared" ref="Q7" si="177">+O7*$H7</f>
        <v>0</v>
      </c>
      <c r="R7" s="10">
        <f t="shared" ref="R7" si="178">IF($E7&gt;U$1,0,IF($E7&lt;R$1,IF($F7&lt;R$1,0,IF($F7&gt;U$1,(($F7-R$1)-($F7-U$1))/($F7-$E7),($F7-R$1)/($F7-$E7))),IF($F7&gt;U$1,((($F7-$E7)-($F7-U$1))/($F7-$E7)),1)))</f>
        <v>0</v>
      </c>
      <c r="S7" s="11">
        <f>+R7*$H8</f>
        <v>0</v>
      </c>
      <c r="T7" s="12">
        <f t="shared" ref="T7" si="179">+R7*$H7</f>
        <v>0</v>
      </c>
      <c r="U7" s="10">
        <f t="shared" ref="U7" si="180">IF($E7&gt;X$1,0,IF($E7&lt;U$1,IF($F7&lt;U$1,0,IF($F7&gt;X$1,(($F7-U$1)-($F7-X$1))/($F7-$E7),($F7-U$1)/($F7-$E7))),IF($F7&gt;X$1,((($F7-$E7)-($F7-X$1))/($F7-$E7)),1)))</f>
        <v>0</v>
      </c>
      <c r="V7" s="11">
        <f>+U7*$H8</f>
        <v>0</v>
      </c>
      <c r="W7" s="12">
        <f t="shared" ref="W7" si="181">+U7*$H7</f>
        <v>0</v>
      </c>
      <c r="X7" s="10">
        <f t="shared" ref="X7" si="182">IF($E7&gt;AA$1,0,IF($E7&lt;X$1,IF($F7&lt;X$1,0,IF($F7&gt;AA$1,(($F7-X$1)-($F7-AA$1))/($F7-$E7),($F7-X$1)/($F7-$E7))),IF($F7&gt;AA$1,((($F7-$E7)-($F7-AA$1))/($F7-$E7)),1)))</f>
        <v>0</v>
      </c>
      <c r="Y7" s="11">
        <f>+X7*$H8</f>
        <v>0</v>
      </c>
      <c r="Z7" s="12">
        <f t="shared" ref="Z7" si="183">+X7*$H7</f>
        <v>0</v>
      </c>
      <c r="AA7" s="10">
        <f t="shared" ref="AA7" si="184">IF($E7&gt;AD$1,0,IF($E7&lt;AA$1,IF($F7&lt;AA$1,0,IF($F7&gt;AD$1,(($F7-AA$1)-($F7-AD$1))/($F7-$E7),($F7-AA$1)/($F7-$E7))),IF($F7&gt;AD$1,((($F7-$E7)-($F7-AD$1))/($F7-$E7)),1)))</f>
        <v>0</v>
      </c>
      <c r="AB7" s="11">
        <f>+AA7*$H8</f>
        <v>0</v>
      </c>
      <c r="AC7" s="12">
        <f t="shared" ref="AC7" si="185">+AA7*$H7</f>
        <v>0</v>
      </c>
      <c r="AD7" s="10">
        <f t="shared" ref="AD7" si="186">IF($E7&gt;AG$1,0,IF($E7&lt;AD$1,IF($F7&lt;AD$1,0,IF($F7&gt;AG$1,(($F7-AD$1)-($F7-AG$1))/($F7-$E7),($F7-AD$1)/($F7-$E7))),IF($F7&gt;AG$1,((($F7-$E7)-($F7-AG$1))/($F7-$E7)),1)))</f>
        <v>0</v>
      </c>
      <c r="AE7" s="11">
        <f>+AD7*$H8</f>
        <v>0</v>
      </c>
      <c r="AF7" s="12">
        <f t="shared" ref="AF7" si="187">+AD7*$H7</f>
        <v>0</v>
      </c>
      <c r="AG7" s="10">
        <f t="shared" ref="AG7" si="188">IF($E7&gt;AJ$1,0,IF($E7&lt;AG$1,IF($F7&lt;AG$1,0,IF($F7&gt;AJ$1,(($F7-AG$1)-($F7-AJ$1))/($F7-$E7),($F7-AG$1)/($F7-$E7))),IF($F7&gt;AJ$1,((($F7-$E7)-($F7-AJ$1))/($F7-$E7)),1)))</f>
        <v>0</v>
      </c>
      <c r="AH7" s="11">
        <f>+AG7*$H8</f>
        <v>0</v>
      </c>
      <c r="AI7" s="12">
        <f t="shared" ref="AI7" si="189">+AG7*$H7</f>
        <v>0</v>
      </c>
      <c r="AJ7" s="10">
        <f t="shared" ref="AJ7" si="190">IF($E7&gt;AM$1,0,IF($E7&lt;AJ$1,IF($F7&lt;AJ$1,0,IF($F7&gt;AM$1,(($F7-AJ$1)-($F7-AM$1))/($F7-$E7),($F7-AJ$1)/($F7-$E7))),IF($F7&gt;AM$1,((($F7-$E7)-($F7-AM$1))/($F7-$E7)),1)))</f>
        <v>0</v>
      </c>
      <c r="AK7" s="11">
        <f>+AJ7*$H8</f>
        <v>0</v>
      </c>
      <c r="AL7" s="12">
        <f t="shared" ref="AL7" si="191">+AJ7*$H7</f>
        <v>0</v>
      </c>
      <c r="AM7" s="10">
        <f t="shared" ref="AM7" si="192">IF($E7&gt;AP$1,0,IF($E7&lt;AM$1,IF($F7&lt;AM$1,0,IF($F7&gt;AP$1,(($F7-AM$1)-($F7-AP$1))/($F7-$E7),($F7-AM$1)/($F7-$E7))),IF($F7&gt;AP$1,((($F7-$E7)-($F7-AP$1))/($F7-$E7)),1)))</f>
        <v>0</v>
      </c>
      <c r="AN7" s="11">
        <f>+AM7*$H8</f>
        <v>0</v>
      </c>
      <c r="AO7" s="12">
        <f t="shared" ref="AO7" si="193">+AM7*$H7</f>
        <v>0</v>
      </c>
      <c r="AP7" s="10">
        <f t="shared" ref="AP7" si="194">IF($E7&gt;AS$1,0,IF($E7&lt;AP$1,IF($F7&lt;AP$1,0,IF($F7&gt;AS$1,(($F7-AP$1)-($F7-AS$1))/($F7-$E7),($F7-AP$1)/($F7-$E7))),IF($F7&gt;AS$1,((($F7-$E7)-($F7-AS$1))/($F7-$E7)),1)))</f>
        <v>0</v>
      </c>
      <c r="AQ7" s="11">
        <f>+AP7*$H8</f>
        <v>0</v>
      </c>
      <c r="AR7" s="12">
        <f t="shared" ref="AR7" si="195">+AP7*$H7</f>
        <v>0</v>
      </c>
      <c r="AS7" s="10">
        <f t="shared" ref="AS7" si="196">IF($E7&gt;AV$1,0,IF($E7&lt;AS$1,IF($F7&lt;AS$1,0,IF($F7&gt;AV$1,(($F7-AS$1)-($F7-AV$1))/($F7-$E7),($F7-AS$1)/($F7-$E7))),IF($F7&gt;AV$1,((($F7-$E7)-($F7-AV$1))/($F7-$E7)),1)))</f>
        <v>0</v>
      </c>
      <c r="AT7" s="11">
        <f>+AS7*$H8</f>
        <v>0</v>
      </c>
      <c r="AU7" s="12">
        <f t="shared" ref="AU7" si="197">+AS7*$H7</f>
        <v>0</v>
      </c>
      <c r="AV7" s="10">
        <f t="shared" ref="AV7" si="198">IF($E7&gt;AY$1,0,IF($E7&lt;AV$1,IF($F7&lt;AV$1,0,IF($F7&gt;AY$1,(($F7-AV$1)-($F7-AY$1))/($F7-$E7),($F7-AV$1)/($F7-$E7))),IF($F7&gt;AY$1,((($F7-$E7)-($F7-AY$1))/($F7-$E7)),1)))</f>
        <v>0</v>
      </c>
      <c r="AW7" s="11">
        <f>+AV7*$H8</f>
        <v>0</v>
      </c>
      <c r="AX7" s="12">
        <f t="shared" ref="AX7" si="199">+AV7*$H7</f>
        <v>0</v>
      </c>
      <c r="AY7" s="10">
        <f t="shared" ref="AY7" si="200">IF($E7&gt;BB$1,0,IF($E7&lt;AY$1,IF($F7&lt;AY$1,0,IF($F7&gt;BB$1,(($F7-AY$1)-($F7-BB$1))/($F7-$E7),($F7-AY$1)/($F7-$E7))),IF($F7&gt;BB$1,((($F7-$E7)-($F7-BB$1))/($F7-$E7)),1)))</f>
        <v>0</v>
      </c>
      <c r="AZ7" s="11">
        <f>+AY7*$H8</f>
        <v>0</v>
      </c>
      <c r="BA7" s="12">
        <f t="shared" ref="BA7" si="201">+AY7*$H7</f>
        <v>0</v>
      </c>
      <c r="BB7" s="10">
        <f t="shared" ref="BB7" si="202">IF($E7&gt;BE$1,0,IF($E7&lt;BB$1,IF($F7&lt;BB$1,0,IF($F7&gt;BE$1,(($F7-BB$1)-($F7-BE$1))/($F7-$E7),($F7-BB$1)/($F7-$E7))),IF($F7&gt;BE$1,((($F7-$E7)-($F7-BE$1))/($F7-$E7)),1)))</f>
        <v>0</v>
      </c>
      <c r="BC7" s="11">
        <f>+BB7*$H8</f>
        <v>0</v>
      </c>
      <c r="BD7" s="12">
        <f t="shared" ref="BD7" si="203">+BB7*$H7</f>
        <v>0</v>
      </c>
      <c r="BE7" s="10">
        <f t="shared" ref="BE7" si="204">IF($E7&gt;BH$1,0,IF($E7&lt;BE$1,IF($F7&lt;BE$1,0,IF($F7&gt;BH$1,(($F7-BE$1)-($F7-BH$1))/($F7-$E7),($F7-BE$1)/($F7-$E7))),IF($F7&gt;BH$1,((($F7-$E7)-($F7-BH$1))/($F7-$E7)),1)))</f>
        <v>0</v>
      </c>
      <c r="BF7" s="11">
        <f>+BE7*$H8</f>
        <v>0</v>
      </c>
      <c r="BG7" s="12">
        <f t="shared" ref="BG7" si="205">+BE7*$H7</f>
        <v>0</v>
      </c>
      <c r="BH7" s="10">
        <f t="shared" ref="BH7" si="206">IF($E7&gt;BK$1,0,IF($E7&lt;BH$1,IF($F7&lt;BH$1,0,IF($F7&gt;BK$1,(($F7-BH$1)-($F7-BK$1))/($F7-$E7),($F7-BH$1)/($F7-$E7))),IF($F7&gt;BK$1,((($F7-$E7)-($F7-BK$1))/($F7-$E7)),1)))</f>
        <v>0</v>
      </c>
      <c r="BI7" s="11">
        <f>+BH7*$H8</f>
        <v>0</v>
      </c>
      <c r="BJ7" s="12">
        <f t="shared" ref="BJ7" si="207">+BH7*$H7</f>
        <v>0</v>
      </c>
      <c r="BK7" s="10">
        <f t="shared" ref="BK7" si="208">IF($E7&gt;BN$1,0,IF($E7&lt;BK$1,IF($F7&lt;BK$1,0,IF($F7&gt;BN$1,(($F7-BK$1)-($F7-BN$1))/($F7-$E7),($F7-BK$1)/($F7-$E7))),IF($F7&gt;BN$1,((($F7-$E7)-($F7-BN$1))/($F7-$E7)),1)))</f>
        <v>0</v>
      </c>
      <c r="BL7" s="11">
        <f>+BK7*$H8</f>
        <v>0</v>
      </c>
      <c r="BM7" s="12">
        <f t="shared" ref="BM7" si="209">+BK7*$H7</f>
        <v>0</v>
      </c>
      <c r="BN7" s="10">
        <f t="shared" ref="BN7" si="210">IF($E7&gt;BQ$1,0,IF($E7&lt;BN$1,IF($F7&lt;BN$1,0,IF($F7&gt;BQ$1,(($F7-BN$1)-($F7-BQ$1))/($F7-$E7),($F7-BN$1)/($F7-$E7))),IF($F7&gt;BQ$1,((($F7-$E7)-($F7-BQ$1))/($F7-$E7)),1)))</f>
        <v>0</v>
      </c>
      <c r="BO7" s="11">
        <f>+BN7*$H8</f>
        <v>0</v>
      </c>
      <c r="BP7" s="12">
        <f t="shared" ref="BP7" si="211">+BN7*$H7</f>
        <v>0</v>
      </c>
      <c r="BQ7" s="10">
        <f t="shared" ref="BQ7" si="212">IF($E7&gt;BT$1,0,IF($E7&lt;BQ$1,IF($F7&lt;BQ$1,0,IF($F7&gt;BT$1,(($F7-BQ$1)-($F7-BT$1))/($F7-$E7),($F7-BQ$1)/($F7-$E7))),IF($F7&gt;BT$1,((($F7-$E7)-($F7-BT$1))/($F7-$E7)),1)))</f>
        <v>0</v>
      </c>
      <c r="BR7" s="11">
        <f>+BQ7*$H8</f>
        <v>0</v>
      </c>
      <c r="BS7" s="12">
        <f t="shared" ref="BS7" si="213">+BQ7*$H7</f>
        <v>0</v>
      </c>
      <c r="BT7" s="10">
        <f t="shared" ref="BT7" si="214">IF($E7&gt;BW$1,0,IF($E7&lt;BT$1,IF($F7&lt;BT$1,0,IF($F7&gt;BW$1,(($F7-BT$1)-($F7-BW$1))/($F7-$E7),($F7-BT$1)/($F7-$E7))),IF($F7&gt;BW$1,((($F7-$E7)-($F7-BW$1))/($F7-$E7)),1)))</f>
        <v>0</v>
      </c>
      <c r="BU7" s="11">
        <f>+BT7*$H8</f>
        <v>0</v>
      </c>
      <c r="BV7" s="12">
        <f t="shared" ref="BV7" si="215">+BT7*$H7</f>
        <v>0</v>
      </c>
      <c r="BW7" s="10">
        <f t="shared" ref="BW7" si="216">IF($E7&gt;BZ$1,0,IF($E7&lt;BW$1,IF($F7&lt;BW$1,0,IF($F7&gt;BZ$1,(($F7-BW$1)-($F7-BZ$1))/($F7-$E7),($F7-BW$1)/($F7-$E7))),IF($F7&gt;BZ$1,((($F7-$E7)-($F7-BZ$1))/($F7-$E7)),1)))</f>
        <v>0</v>
      </c>
      <c r="BX7" s="11">
        <f>+BW7*$H8</f>
        <v>0</v>
      </c>
      <c r="BY7" s="12">
        <f t="shared" ref="BY7" si="217">+BW7*$H7</f>
        <v>0</v>
      </c>
      <c r="BZ7" s="10">
        <f t="shared" ref="BZ7" si="218">IF($E7&gt;CC$1,0,IF($E7&lt;BZ$1,IF($F7&lt;BZ$1,0,IF($F7&gt;CC$1,(($F7-BZ$1)-($F7-CC$1))/($F7-$E7),($F7-BZ$1)/($F7-$E7))),IF($F7&gt;CC$1,((($F7-$E7)-($F7-CC$1))/($F7-$E7)),1)))</f>
        <v>0</v>
      </c>
      <c r="CA7" s="11">
        <f>+BZ7*$H8</f>
        <v>0</v>
      </c>
      <c r="CB7" s="12">
        <f t="shared" ref="CB7" si="219">+BZ7*$H7</f>
        <v>0</v>
      </c>
      <c r="CC7" s="10">
        <f t="shared" ref="CC7" si="220">IF($E7&gt;CF$1,0,IF($E7&lt;CC$1,IF($F7&lt;CC$1,0,IF($F7&gt;CF$1,(($F7-CC$1)-($F7-CF$1))/($F7-$E7),($F7-CC$1)/($F7-$E7))),IF($F7&gt;CF$1,((($F7-$E7)-($F7-CF$1))/($F7-$E7)),1)))</f>
        <v>0</v>
      </c>
      <c r="CD7" s="11">
        <f>+CC7*$H8</f>
        <v>0</v>
      </c>
      <c r="CE7" s="12">
        <f t="shared" ref="CE7" si="221">+CC7*$H7</f>
        <v>0</v>
      </c>
      <c r="CF7" s="10">
        <f t="shared" ref="CF7" si="222">IF($E7&gt;CI$1,0,IF($E7&lt;CF$1,IF($F7&lt;CF$1,0,IF($F7&gt;CI$1,(($F7-CF$1)-($F7-CI$1))/($F7-$E7),($F7-CF$1)/($F7-$E7))),IF($F7&gt;CI$1,((($F7-$E7)-($F7-CI$1))/($F7-$E7)),1)))</f>
        <v>0</v>
      </c>
      <c r="CG7" s="11">
        <f>+CF7*$H8</f>
        <v>0</v>
      </c>
      <c r="CH7" s="12">
        <f t="shared" ref="CH7" si="223">+CF7*$H7</f>
        <v>0</v>
      </c>
      <c r="CI7" s="10">
        <f t="shared" ref="CI7" si="224">IF($E7&gt;CL$1,0,IF($E7&lt;CI$1,IF($F7&lt;CI$1,0,IF($F7&gt;CL$1,(($F7-CI$1)-($F7-CL$1))/($F7-$E7),($F7-CI$1)/($F7-$E7))),IF($F7&gt;CL$1,((($F7-$E7)-($F7-CL$1))/($F7-$E7)),1)))</f>
        <v>0</v>
      </c>
      <c r="CJ7" s="11">
        <f>+CI7*$H8</f>
        <v>0</v>
      </c>
      <c r="CK7" s="12">
        <f t="shared" ref="CK7" si="225">+CI7*$H7</f>
        <v>0</v>
      </c>
      <c r="CL7" s="10">
        <f t="shared" ref="CL7" si="226">IF($E7&gt;CO$1,0,IF($E7&lt;CL$1,IF($F7&lt;CL$1,0,IF($F7&gt;CO$1,(($F7-CL$1)-($F7-CO$1))/($F7-$E7),($F7-CL$1)/($F7-$E7))),IF($F7&gt;CO$1,((($F7-$E7)-($F7-CO$1))/($F7-$E7)),1)))</f>
        <v>0</v>
      </c>
      <c r="CM7" s="11">
        <f>+CL7*$H8</f>
        <v>0</v>
      </c>
      <c r="CN7" s="12">
        <f t="shared" ref="CN7" si="227">+CL7*$H7</f>
        <v>0</v>
      </c>
      <c r="CO7" s="10">
        <f t="shared" ref="CO7" si="228">IF($E7&gt;CR$1,0,IF($E7&lt;CO$1,IF($F7&lt;CO$1,0,IF($F7&gt;CR$1,(($F7-CO$1)-($F7-CR$1))/($F7-$E7),($F7-CO$1)/($F7-$E7))),IF($F7&gt;CR$1,((($F7-$E7)-($F7-CR$1))/($F7-$E7)),1)))</f>
        <v>0</v>
      </c>
      <c r="CP7" s="11">
        <f>+CO7*$H8</f>
        <v>0</v>
      </c>
      <c r="CQ7" s="12">
        <f t="shared" ref="CQ7" si="229">+CO7*$H7</f>
        <v>0</v>
      </c>
      <c r="CR7" s="10">
        <f t="shared" ref="CR7" si="230">IF($E7&gt;CU$1,0,IF($E7&lt;CR$1,IF($F7&lt;CR$1,0,IF($F7&gt;CU$1,(($F7-CR$1)-($F7-CU$1))/($F7-$E7),($F7-CR$1)/($F7-$E7))),IF($F7&gt;CU$1,((($F7-$E7)-($F7-CU$1))/($F7-$E7)),1)))</f>
        <v>0</v>
      </c>
      <c r="CS7" s="11">
        <f>+CR7*$H8</f>
        <v>0</v>
      </c>
      <c r="CT7" s="12">
        <f t="shared" ref="CT7" si="231">+CR7*$H7</f>
        <v>0</v>
      </c>
      <c r="CU7" s="10">
        <f t="shared" ref="CU7" si="232">IF($E7&gt;CX$1,0,IF($E7&lt;CU$1,IF($F7&lt;CU$1,0,IF($F7&gt;CX$1,(($F7-CU$1)-($F7-CX$1))/($F7-$E7),($F7-CU$1)/($F7-$E7))),IF($F7&gt;CX$1,((($F7-$E7)-($F7-CX$1))/($F7-$E7)),1)))</f>
        <v>0</v>
      </c>
      <c r="CV7" s="11">
        <f>+CU7*$H8</f>
        <v>0</v>
      </c>
      <c r="CW7" s="12">
        <f t="shared" ref="CW7" si="233">+CU7*$H7</f>
        <v>0</v>
      </c>
      <c r="CX7" s="10">
        <f t="shared" ref="CX7" si="234">IF($E7&gt;DA$1,0,IF($E7&lt;CX$1,IF($F7&lt;CX$1,0,IF($F7&gt;DA$1,(($F7-CX$1)-($F7-DA$1))/($F7-$E7),($F7-CX$1)/($F7-$E7))),IF($F7&gt;DA$1,((($F7-$E7)-($F7-DA$1))/($F7-$E7)),1)))</f>
        <v>0</v>
      </c>
      <c r="CY7" s="11">
        <f>+CX7*$H8</f>
        <v>0</v>
      </c>
      <c r="CZ7" s="12">
        <f t="shared" ref="CZ7" si="235">+CX7*$H7</f>
        <v>0</v>
      </c>
      <c r="DA7" s="10">
        <f t="shared" ref="DA7" si="236">IF($E7&gt;DD$1,0,IF($E7&lt;DA$1,IF($F7&lt;DA$1,0,IF($F7&gt;DD$1,(($F7-DA$1)-($F7-DD$1))/($F7-$E7),($F7-DA$1)/($F7-$E7))),IF($F7&gt;DD$1,((($F7-$E7)-($F7-DD$1))/($F7-$E7)),1)))</f>
        <v>0</v>
      </c>
      <c r="DB7" s="11">
        <f>+DA7*$H8</f>
        <v>0</v>
      </c>
      <c r="DC7" s="12">
        <f t="shared" ref="DC7" si="237">+DA7*$H7</f>
        <v>0</v>
      </c>
      <c r="DD7" s="10">
        <f t="shared" ref="DD7" si="238">IF($E7&gt;DG$1,0,IF($E7&lt;DD$1,IF($F7&lt;DD$1,0,IF($F7&gt;DG$1,(($F7-DD$1)-($F7-DG$1))/($F7-$E7),($F7-DD$1)/($F7-$E7))),IF($F7&gt;DG$1,((($F7-$E7)-($F7-DG$1))/($F7-$E7)),1)))</f>
        <v>0</v>
      </c>
      <c r="DE7" s="11">
        <f>+DD7*$H8</f>
        <v>0</v>
      </c>
      <c r="DF7" s="12">
        <f t="shared" ref="DF7" si="239">+DD7*$H7</f>
        <v>0</v>
      </c>
      <c r="DG7" s="10">
        <f t="shared" ref="DG7" si="240">IF($E7&gt;DJ$1,0,IF($E7&lt;DG$1,IF($F7&lt;DG$1,0,IF($F7&gt;DJ$1,(($F7-DG$1)-($F7-DJ$1))/($F7-$E7),($F7-DG$1)/($F7-$E7))),IF($F7&gt;DJ$1,((($F7-$E7)-($F7-DJ$1))/($F7-$E7)),1)))</f>
        <v>0</v>
      </c>
      <c r="DH7" s="11">
        <f>+DG7*$H8</f>
        <v>0</v>
      </c>
      <c r="DI7" s="12">
        <f t="shared" ref="DI7" si="241">+DG7*$H7</f>
        <v>0</v>
      </c>
      <c r="DJ7" s="10">
        <f t="shared" ref="DJ7" si="242">IF($E7&gt;DM$1,0,IF($E7&lt;DJ$1,IF($F7&lt;DJ$1,0,IF($F7&gt;DM$1,(($F7-DJ$1)-($F7-DM$1))/($F7-$E7),($F7-DJ$1)/($F7-$E7))),IF($F7&gt;DM$1,((($F7-$E7)-($F7-DM$1))/($F7-$E7)),1)))</f>
        <v>0</v>
      </c>
      <c r="DK7" s="11">
        <f>+DJ7*$H8</f>
        <v>0</v>
      </c>
      <c r="DL7" s="12">
        <f t="shared" ref="DL7" si="243">+DJ7*$H7</f>
        <v>0</v>
      </c>
      <c r="DM7" s="10">
        <f t="shared" ref="DM7" si="244">IF($E7&gt;DP$1,0,IF($E7&lt;DM$1,IF($F7&lt;DM$1,0,IF($F7&gt;DP$1,(($F7-DM$1)-($F7-DP$1))/($F7-$E7),($F7-DM$1)/($F7-$E7))),IF($F7&gt;DP$1,((($F7-$E7)-($F7-DP$1))/($F7-$E7)),1)))</f>
        <v>0</v>
      </c>
      <c r="DN7" s="11">
        <f>+DM7*$H8</f>
        <v>0</v>
      </c>
      <c r="DO7" s="12">
        <f t="shared" ref="DO7" si="245">+DM7*$H7</f>
        <v>0</v>
      </c>
      <c r="DP7" s="10">
        <f t="shared" ref="DP7" si="246">IF($E7&gt;DS$1,0,IF($E7&lt;DP$1,IF($F7&lt;DP$1,0,IF($F7&gt;DS$1,(($F7-DP$1)-($F7-DS$1))/($F7-$E7),($F7-DP$1)/($F7-$E7))),IF($F7&gt;DS$1,((($F7-$E7)-($F7-DS$1))/($F7-$E7)),1)))</f>
        <v>0</v>
      </c>
      <c r="DQ7" s="11">
        <f>+DP7*$H8</f>
        <v>0</v>
      </c>
      <c r="DR7" s="12">
        <f t="shared" ref="DR7" si="247">+DP7*$H7</f>
        <v>0</v>
      </c>
      <c r="DS7" s="10">
        <f t="shared" ref="DS7" si="248">IF($E7&gt;DV$1,0,IF($E7&lt;DS$1,IF($F7&lt;DS$1,0,IF($F7&gt;DV$1,(($F7-DS$1)-($F7-DV$1))/($F7-$E7),($F7-DS$1)/($F7-$E7))),IF($F7&gt;DV$1,((($F7-$E7)-($F7-DV$1))/($F7-$E7)),1)))</f>
        <v>0</v>
      </c>
      <c r="DT7" s="11">
        <f>+DS7*$H8</f>
        <v>0</v>
      </c>
      <c r="DU7" s="12">
        <f t="shared" ref="DU7" si="249">+DS7*$H7</f>
        <v>0</v>
      </c>
    </row>
    <row r="8" spans="1:125" x14ac:dyDescent="0.25">
      <c r="A8" s="63">
        <v>5</v>
      </c>
      <c r="B8" s="63" t="s">
        <v>11</v>
      </c>
      <c r="C8" s="64"/>
      <c r="D8" s="65"/>
      <c r="E8" s="66"/>
      <c r="F8" s="67"/>
      <c r="G8" s="68">
        <v>7.56129174312</v>
      </c>
      <c r="H8" s="69">
        <v>0</v>
      </c>
      <c r="I8" s="14">
        <f t="shared" si="34"/>
        <v>0</v>
      </c>
      <c r="J8" s="11">
        <f t="shared" si="35"/>
        <v>0</v>
      </c>
      <c r="K8" s="12">
        <f>+I8*$H8</f>
        <v>0</v>
      </c>
      <c r="L8" s="10">
        <f t="shared" si="0"/>
        <v>0</v>
      </c>
      <c r="M8" s="11">
        <f t="shared" si="36"/>
        <v>0</v>
      </c>
      <c r="N8" s="12">
        <f>+L8*$H8</f>
        <v>0</v>
      </c>
      <c r="O8" s="10">
        <f t="shared" si="1"/>
        <v>0</v>
      </c>
      <c r="P8" s="11">
        <f t="shared" si="37"/>
        <v>0</v>
      </c>
      <c r="Q8" s="12">
        <f>+O8*$H8</f>
        <v>0</v>
      </c>
      <c r="R8" s="10">
        <f t="shared" si="2"/>
        <v>0</v>
      </c>
      <c r="S8" s="11">
        <f>+R8*$G8</f>
        <v>0</v>
      </c>
      <c r="T8" s="12">
        <f t="shared" si="3"/>
        <v>0</v>
      </c>
      <c r="U8" s="10">
        <f t="shared" si="4"/>
        <v>0</v>
      </c>
      <c r="V8" s="11">
        <f>+U8*$G8</f>
        <v>0</v>
      </c>
      <c r="W8" s="12">
        <f t="shared" si="5"/>
        <v>0</v>
      </c>
      <c r="X8" s="10">
        <f>IF($E8&gt;AA$1,0,IF($E8&lt;X$1,IF($F8&lt;X$1,0,IF($F8&gt;AA$1,(($F8-X$1)-($F8-AA$1))/($F8-$E8),($F8-X$1)/($F8-$E8))),IF($F8&gt;AA$1,((($F8-$E8)-($F8-AA$1))/($F8-$E8)),1)))</f>
        <v>0</v>
      </c>
      <c r="Y8" s="11">
        <f>+X8*$G8</f>
        <v>0</v>
      </c>
      <c r="Z8" s="12">
        <f>+X8*$H8</f>
        <v>0</v>
      </c>
      <c r="AA8" s="10">
        <f>IF($E8&gt;AD$1,0,IF($E8&lt;AA$1,IF($F8&lt;AA$1,0,IF($F8&gt;AD$1,(($F8-AA$1)-($F8-AD$1))/($F8-$E8),($F8-AA$1)/($F8-$E8))),IF($F8&gt;AD$1,((($F8-$E8)-($F8-AD$1))/($F8-$E8)),1)))</f>
        <v>0</v>
      </c>
      <c r="AB8" s="11">
        <f>+AA8*$G8</f>
        <v>0</v>
      </c>
      <c r="AC8" s="12">
        <f>+AA8*$H8</f>
        <v>0</v>
      </c>
      <c r="AD8" s="10">
        <f>IF($E8&gt;AG$1,0,IF($E8&lt;AD$1,IF($F8&lt;AD$1,0,IF($F8&gt;AG$1,(($F8-AD$1)-($F8-AG$1))/($F8-$E8),($F8-AD$1)/($F8-$E8))),IF($F8&gt;AG$1,((($F8-$E8)-($F8-AG$1))/($F8-$E8)),1)))</f>
        <v>0</v>
      </c>
      <c r="AE8" s="11">
        <f>+AD8*$G8</f>
        <v>0</v>
      </c>
      <c r="AF8" s="12">
        <f>+AD8*$H8</f>
        <v>0</v>
      </c>
      <c r="AG8" s="10">
        <f>IF($E8&gt;AJ$1,0,IF($E8&lt;AG$1,IF($F8&lt;AG$1,0,IF($F8&gt;AJ$1,(($F8-AG$1)-($F8-AJ$1))/($F8-$E8),($F8-AG$1)/($F8-$E8))),IF($F8&gt;AJ$1,((($F8-$E8)-($F8-AJ$1))/($F8-$E8)),1)))</f>
        <v>0</v>
      </c>
      <c r="AH8" s="11">
        <f>+AG8*$G8</f>
        <v>0</v>
      </c>
      <c r="AI8" s="12">
        <f>+AG8*$H8</f>
        <v>0</v>
      </c>
      <c r="AJ8" s="10">
        <f>IF($E8&gt;AM$1,0,IF($E8&lt;AJ$1,IF($F8&lt;AJ$1,0,IF($F8&gt;AM$1,(($F8-AJ$1)-($F8-AM$1))/($F8-$E8),($F8-AJ$1)/($F8-$E8))),IF($F8&gt;AM$1,((($F8-$E8)-($F8-AM$1))/($F8-$E8)),1)))</f>
        <v>0</v>
      </c>
      <c r="AK8" s="11">
        <f>+AJ8*$G8</f>
        <v>0</v>
      </c>
      <c r="AL8" s="12">
        <f>+AJ8*$H8</f>
        <v>0</v>
      </c>
      <c r="AM8" s="10">
        <f>IF($E8&gt;AP$1,0,IF($E8&lt;AM$1,IF($F8&lt;AM$1,0,IF($F8&gt;AP$1,(($F8-AM$1)-($F8-AP$1))/($F8-$E8),($F8-AM$1)/($F8-$E8))),IF($F8&gt;AP$1,((($F8-$E8)-($F8-AP$1))/($F8-$E8)),1)))</f>
        <v>0</v>
      </c>
      <c r="AN8" s="11">
        <f>+AM8*$G8</f>
        <v>0</v>
      </c>
      <c r="AO8" s="12">
        <f>+AM8*$H8</f>
        <v>0</v>
      </c>
      <c r="AP8" s="10">
        <f>IF($E8&gt;AS$1,0,IF($E8&lt;AP$1,IF($F8&lt;AP$1,0,IF($F8&gt;AS$1,(($F8-AP$1)-($F8-AS$1))/($F8-$E8),($F8-AP$1)/($F8-$E8))),IF($F8&gt;AS$1,((($F8-$E8)-($F8-AS$1))/($F8-$E8)),1)))</f>
        <v>0</v>
      </c>
      <c r="AQ8" s="11">
        <f t="shared" ref="AQ8" si="250">+AP8*$G8</f>
        <v>0</v>
      </c>
      <c r="AR8" s="12">
        <f>+AP8*$H8</f>
        <v>0</v>
      </c>
      <c r="AS8" s="10">
        <f>IF($E8&gt;AV$1,0,IF($E8&lt;AS$1,IF($F8&lt;AS$1,0,IF($F8&gt;AV$1,(($F8-AS$1)-($F8-AV$1))/($F8-$E8),($F8-AS$1)/($F8-$E8))),IF($F8&gt;AV$1,((($F8-$E8)-($F8-AV$1))/($F8-$E8)),1)))</f>
        <v>0</v>
      </c>
      <c r="AT8" s="11">
        <f t="shared" ref="AT8" si="251">+AS8*$G8</f>
        <v>0</v>
      </c>
      <c r="AU8" s="12">
        <f>+AS8*$H8</f>
        <v>0</v>
      </c>
      <c r="AV8" s="10">
        <f>IF($E8&gt;AY$1,0,IF($E8&lt;AV$1,IF($F8&lt;AV$1,0,IF($F8&gt;AY$1,(($F8-AV$1)-($F8-AY$1))/($F8-$E8),($F8-AV$1)/($F8-$E8))),IF($F8&gt;AY$1,((($F8-$E8)-($F8-AY$1))/($F8-$E8)),1)))</f>
        <v>0</v>
      </c>
      <c r="AW8" s="11">
        <f t="shared" ref="AW8" si="252">+AV8*$G8</f>
        <v>0</v>
      </c>
      <c r="AX8" s="12">
        <f>+AV8*$H8</f>
        <v>0</v>
      </c>
      <c r="AY8" s="10">
        <f>IF($E8&gt;BB$1,0,IF($E8&lt;AY$1,IF($F8&lt;AY$1,0,IF($F8&gt;BB$1,(($F8-AY$1)-($F8-BB$1))/($F8-$E8),($F8-AY$1)/($F8-$E8))),IF($F8&gt;BB$1,((($F8-$E8)-($F8-BB$1))/($F8-$E8)),1)))</f>
        <v>0</v>
      </c>
      <c r="AZ8" s="11">
        <f t="shared" ref="AZ8" si="253">+AY8*$G8</f>
        <v>0</v>
      </c>
      <c r="BA8" s="12">
        <f>+AY8*$H8</f>
        <v>0</v>
      </c>
      <c r="BB8" s="10">
        <f>IF($E8&gt;BE$1,0,IF($E8&lt;BB$1,IF($F8&lt;BB$1,0,IF($F8&gt;BE$1,(($F8-BB$1)-($F8-BE$1))/($F8-$E8),($F8-BB$1)/($F8-$E8))),IF($F8&gt;BE$1,((($F8-$E8)-($F8-BE$1))/($F8-$E8)),1)))</f>
        <v>0</v>
      </c>
      <c r="BC8" s="11">
        <f t="shared" ref="BC8" si="254">+BB8*$G8</f>
        <v>0</v>
      </c>
      <c r="BD8" s="12">
        <f>+BB8*$H8</f>
        <v>0</v>
      </c>
      <c r="BE8" s="10">
        <f>IF($E8&gt;BH$1,0,IF($E8&lt;BE$1,IF($F8&lt;BE$1,0,IF($F8&gt;BH$1,(($F8-BE$1)-($F8-BH$1))/($F8-$E8),($F8-BE$1)/($F8-$E8))),IF($F8&gt;BH$1,((($F8-$E8)-($F8-BH$1))/($F8-$E8)),1)))</f>
        <v>0</v>
      </c>
      <c r="BF8" s="11">
        <f t="shared" ref="BF8" si="255">+BE8*$G8</f>
        <v>0</v>
      </c>
      <c r="BG8" s="12">
        <f>+BE8*$H8</f>
        <v>0</v>
      </c>
      <c r="BH8" s="10">
        <f>IF($E8&gt;BK$1,0,IF($E8&lt;BH$1,IF($F8&lt;BH$1,0,IF($F8&gt;BK$1,(($F8-BH$1)-($F8-BK$1))/($F8-$E8),($F8-BH$1)/($F8-$E8))),IF($F8&gt;BK$1,((($F8-$E8)-($F8-BK$1))/($F8-$E8)),1)))</f>
        <v>0</v>
      </c>
      <c r="BI8" s="11">
        <f t="shared" ref="BI8" si="256">+BH8*$G8</f>
        <v>0</v>
      </c>
      <c r="BJ8" s="12">
        <f>+BH8*$H8</f>
        <v>0</v>
      </c>
      <c r="BK8" s="10">
        <f>IF($E8&gt;BN$1,0,IF($E8&lt;BK$1,IF($F8&lt;BK$1,0,IF($F8&gt;BN$1,(($F8-BK$1)-($F8-BN$1))/($F8-$E8),($F8-BK$1)/($F8-$E8))),IF($F8&gt;BN$1,((($F8-$E8)-($F8-BN$1))/($F8-$E8)),1)))</f>
        <v>0</v>
      </c>
      <c r="BL8" s="11">
        <f t="shared" ref="BL8" si="257">+BK8*$G8</f>
        <v>0</v>
      </c>
      <c r="BM8" s="12">
        <f>+BK8*$H8</f>
        <v>0</v>
      </c>
      <c r="BN8" s="10">
        <f>IF($E8&gt;BQ$1,0,IF($E8&lt;BN$1,IF($F8&lt;BN$1,0,IF($F8&gt;BQ$1,(($F8-BN$1)-($F8-BQ$1))/($F8-$E8),($F8-BN$1)/($F8-$E8))),IF($F8&gt;BQ$1,((($F8-$E8)-($F8-BQ$1))/($F8-$E8)),1)))</f>
        <v>0</v>
      </c>
      <c r="BO8" s="11">
        <f t="shared" ref="BO8" si="258">+BN8*$G8</f>
        <v>0</v>
      </c>
      <c r="BP8" s="12">
        <f>+BN8*$H8</f>
        <v>0</v>
      </c>
      <c r="BQ8" s="10">
        <f>IF($E8&gt;BT$1,0,IF($E8&lt;BQ$1,IF($F8&lt;BQ$1,0,IF($F8&gt;BT$1,(($F8-BQ$1)-($F8-BT$1))/($F8-$E8),($F8-BQ$1)/($F8-$E8))),IF($F8&gt;BT$1,((($F8-$E8)-($F8-BT$1))/($F8-$E8)),1)))</f>
        <v>0</v>
      </c>
      <c r="BR8" s="11">
        <f t="shared" ref="BR8" si="259">+BQ8*$G8</f>
        <v>0</v>
      </c>
      <c r="BS8" s="12">
        <f>+BQ8*$H8</f>
        <v>0</v>
      </c>
      <c r="BT8" s="10">
        <f>IF($E8&gt;BW$1,0,IF($E8&lt;BT$1,IF($F8&lt;BT$1,0,IF($F8&gt;BW$1,(($F8-BT$1)-($F8-BW$1))/($F8-$E8),($F8-BT$1)/($F8-$E8))),IF($F8&gt;BW$1,((($F8-$E8)-($F8-BW$1))/($F8-$E8)),1)))</f>
        <v>0</v>
      </c>
      <c r="BU8" s="11">
        <f t="shared" ref="BU8" si="260">+BT8*$G8</f>
        <v>0</v>
      </c>
      <c r="BV8" s="12">
        <f>+BT8*$H8</f>
        <v>0</v>
      </c>
      <c r="BW8" s="10">
        <f>IF($E8&gt;BZ$1,0,IF($E8&lt;BW$1,IF($F8&lt;BW$1,0,IF($F8&gt;BZ$1,(($F8-BW$1)-($F8-BZ$1))/($F8-$E8),($F8-BW$1)/($F8-$E8))),IF($F8&gt;BZ$1,((($F8-$E8)-($F8-BZ$1))/($F8-$E8)),1)))</f>
        <v>0</v>
      </c>
      <c r="BX8" s="11">
        <f t="shared" ref="BX8" si="261">+BW8*$G8</f>
        <v>0</v>
      </c>
      <c r="BY8" s="12">
        <f>+BW8*$H8</f>
        <v>0</v>
      </c>
      <c r="BZ8" s="10">
        <f>IF($E8&gt;CC$1,0,IF($E8&lt;BZ$1,IF($F8&lt;BZ$1,0,IF($F8&gt;CC$1,(($F8-BZ$1)-($F8-CC$1))/($F8-$E8),($F8-BZ$1)/($F8-$E8))),IF($F8&gt;CC$1,((($F8-$E8)-($F8-CC$1))/($F8-$E8)),1)))</f>
        <v>0</v>
      </c>
      <c r="CA8" s="11">
        <f t="shared" ref="CA8" si="262">+BZ8*$G8</f>
        <v>0</v>
      </c>
      <c r="CB8" s="12">
        <f>+BZ8*$H8</f>
        <v>0</v>
      </c>
      <c r="CC8" s="10">
        <f>IF($E8&gt;CF$1,0,IF($E8&lt;CC$1,IF($F8&lt;CC$1,0,IF($F8&gt;CF$1,(($F8-CC$1)-($F8-CF$1))/($F8-$E8),($F8-CC$1)/($F8-$E8))),IF($F8&gt;CF$1,((($F8-$E8)-($F8-CF$1))/($F8-$E8)),1)))</f>
        <v>0</v>
      </c>
      <c r="CD8" s="11">
        <f t="shared" ref="CD8" si="263">+CC8*$G8</f>
        <v>0</v>
      </c>
      <c r="CE8" s="12">
        <f>+CC8*$H8</f>
        <v>0</v>
      </c>
      <c r="CF8" s="10">
        <f>IF($E8&gt;CI$1,0,IF($E8&lt;CF$1,IF($F8&lt;CF$1,0,IF($F8&gt;CI$1,(($F8-CF$1)-($F8-CI$1))/($F8-$E8),($F8-CF$1)/($F8-$E8))),IF($F8&gt;CI$1,((($F8-$E8)-($F8-CI$1))/($F8-$E8)),1)))</f>
        <v>0</v>
      </c>
      <c r="CG8" s="11">
        <f t="shared" ref="CG8" si="264">+CF8*$G8</f>
        <v>0</v>
      </c>
      <c r="CH8" s="12">
        <f>+CF8*$H8</f>
        <v>0</v>
      </c>
      <c r="CI8" s="10">
        <f>IF($E8&gt;CL$1,0,IF($E8&lt;CI$1,IF($F8&lt;CI$1,0,IF($F8&gt;CL$1,(($F8-CI$1)-($F8-CL$1))/($F8-$E8),($F8-CI$1)/($F8-$E8))),IF($F8&gt;CL$1,((($F8-$E8)-($F8-CL$1))/($F8-$E8)),1)))</f>
        <v>0</v>
      </c>
      <c r="CJ8" s="11">
        <f t="shared" ref="CJ8" si="265">+CI8*$G8</f>
        <v>0</v>
      </c>
      <c r="CK8" s="12">
        <f>+CI8*$H8</f>
        <v>0</v>
      </c>
      <c r="CL8" s="10">
        <f>IF($E8&gt;CO$1,0,IF($E8&lt;CL$1,IF($F8&lt;CL$1,0,IF($F8&gt;CO$1,(($F8-CL$1)-($F8-CO$1))/($F8-$E8),($F8-CL$1)/($F8-$E8))),IF($F8&gt;CO$1,((($F8-$E8)-($F8-CO$1))/($F8-$E8)),1)))</f>
        <v>0</v>
      </c>
      <c r="CM8" s="11">
        <f t="shared" ref="CM8" si="266">+CL8*$G8</f>
        <v>0</v>
      </c>
      <c r="CN8" s="12">
        <f>+CL8*$H8</f>
        <v>0</v>
      </c>
      <c r="CO8" s="10">
        <f>IF($E8&gt;CR$1,0,IF($E8&lt;CO$1,IF($F8&lt;CO$1,0,IF($F8&gt;CR$1,(($F8-CO$1)-($F8-CR$1))/($F8-$E8),($F8-CO$1)/($F8-$E8))),IF($F8&gt;CR$1,((($F8-$E8)-($F8-CR$1))/($F8-$E8)),1)))</f>
        <v>0</v>
      </c>
      <c r="CP8" s="11">
        <f t="shared" ref="CP8" si="267">+CO8*$G8</f>
        <v>0</v>
      </c>
      <c r="CQ8" s="12">
        <f>+CO8*$H8</f>
        <v>0</v>
      </c>
      <c r="CR8" s="10">
        <f>IF($E8&gt;CU$1,0,IF($E8&lt;CR$1,IF($F8&lt;CR$1,0,IF($F8&gt;CU$1,(($F8-CR$1)-($F8-CU$1))/($F8-$E8),($F8-CR$1)/($F8-$E8))),IF($F8&gt;CU$1,((($F8-$E8)-($F8-CU$1))/($F8-$E8)),1)))</f>
        <v>0</v>
      </c>
      <c r="CS8" s="11">
        <f t="shared" ref="CS8" si="268">+CR8*$G8</f>
        <v>0</v>
      </c>
      <c r="CT8" s="12">
        <f>+CR8*$H8</f>
        <v>0</v>
      </c>
      <c r="CU8" s="10">
        <f>IF($E8&gt;CX$1,0,IF($E8&lt;CU$1,IF($F8&lt;CU$1,0,IF($F8&gt;CX$1,(($F8-CU$1)-($F8-CX$1))/($F8-$E8),($F8-CU$1)/($F8-$E8))),IF($F8&gt;CX$1,((($F8-$E8)-($F8-CX$1))/($F8-$E8)),1)))</f>
        <v>0</v>
      </c>
      <c r="CV8" s="11">
        <f t="shared" ref="CV8" si="269">+CU8*$G8</f>
        <v>0</v>
      </c>
      <c r="CW8" s="12">
        <f>+CU8*$H8</f>
        <v>0</v>
      </c>
      <c r="CX8" s="10">
        <f>IF($E8&gt;DA$1,0,IF($E8&lt;CX$1,IF($F8&lt;CX$1,0,IF($F8&gt;DA$1,(($F8-CX$1)-($F8-DA$1))/($F8-$E8),($F8-CX$1)/($F8-$E8))),IF($F8&gt;DA$1,((($F8-$E8)-($F8-DA$1))/($F8-$E8)),1)))</f>
        <v>0</v>
      </c>
      <c r="CY8" s="11">
        <f t="shared" ref="CY8" si="270">+CX8*$G8</f>
        <v>0</v>
      </c>
      <c r="CZ8" s="12">
        <f>+CX8*$H8</f>
        <v>0</v>
      </c>
      <c r="DA8" s="10">
        <f>IF($E8&gt;DD$1,0,IF($E8&lt;DA$1,IF($F8&lt;DA$1,0,IF($F8&gt;DD$1,(($F8-DA$1)-($F8-DD$1))/($F8-$E8),($F8-DA$1)/($F8-$E8))),IF($F8&gt;DD$1,((($F8-$E8)-($F8-DD$1))/($F8-$E8)),1)))</f>
        <v>0</v>
      </c>
      <c r="DB8" s="11">
        <f t="shared" ref="DB8" si="271">+DA8*$G8</f>
        <v>0</v>
      </c>
      <c r="DC8" s="12">
        <f>+DA8*$H8</f>
        <v>0</v>
      </c>
      <c r="DD8" s="10">
        <f>IF($E8&gt;DG$1,0,IF($E8&lt;DD$1,IF($F8&lt;DD$1,0,IF($F8&gt;DG$1,(($F8-DD$1)-($F8-DG$1))/($F8-$E8),($F8-DD$1)/($F8-$E8))),IF($F8&gt;DG$1,((($F8-$E8)-($F8-DG$1))/($F8-$E8)),1)))</f>
        <v>0</v>
      </c>
      <c r="DE8" s="11">
        <f t="shared" ref="DE8" si="272">+DD8*$G8</f>
        <v>0</v>
      </c>
      <c r="DF8" s="12">
        <f>+DD8*$H8</f>
        <v>0</v>
      </c>
      <c r="DG8" s="10">
        <f>IF($E8&gt;DJ$1,0,IF($E8&lt;DG$1,IF($F8&lt;DG$1,0,IF($F8&gt;DJ$1,(($F8-DG$1)-($F8-DJ$1))/($F8-$E8),($F8-DG$1)/($F8-$E8))),IF($F8&gt;DJ$1,((($F8-$E8)-($F8-DJ$1))/($F8-$E8)),1)))</f>
        <v>0</v>
      </c>
      <c r="DH8" s="11">
        <f t="shared" ref="DH8" si="273">+DG8*$G8</f>
        <v>0</v>
      </c>
      <c r="DI8" s="12">
        <f>+DG8*$H8</f>
        <v>0</v>
      </c>
      <c r="DJ8" s="10">
        <f>IF($E8&gt;DM$1,0,IF($E8&lt;DJ$1,IF($F8&lt;DJ$1,0,IF($F8&gt;DM$1,(($F8-DJ$1)-($F8-DM$1))/($F8-$E8),($F8-DJ$1)/($F8-$E8))),IF($F8&gt;DM$1,((($F8-$E8)-($F8-DM$1))/($F8-$E8)),1)))</f>
        <v>0</v>
      </c>
      <c r="DK8" s="11">
        <f t="shared" ref="DK8" si="274">+DJ8*$G8</f>
        <v>0</v>
      </c>
      <c r="DL8" s="12">
        <f>+DJ8*$H8</f>
        <v>0</v>
      </c>
      <c r="DM8" s="10">
        <f>IF($E8&gt;DP$1,0,IF($E8&lt;DM$1,IF($F8&lt;DM$1,0,IF($F8&gt;DP$1,(($F8-DM$1)-($F8-DP$1))/($F8-$E8),($F8-DM$1)/($F8-$E8))),IF($F8&gt;DP$1,((($F8-$E8)-($F8-DP$1))/($F8-$E8)),1)))</f>
        <v>0</v>
      </c>
      <c r="DN8" s="11">
        <f t="shared" ref="DN8" si="275">+DM8*$G8</f>
        <v>0</v>
      </c>
      <c r="DO8" s="12">
        <f>+DM8*$H8</f>
        <v>0</v>
      </c>
      <c r="DP8" s="10">
        <f>IF($E8&gt;DS$1,0,IF($E8&lt;DP$1,IF($F8&lt;DP$1,0,IF($F8&gt;DS$1,(($F8-DP$1)-($F8-DS$1))/($F8-$E8),($F8-DP$1)/($F8-$E8))),IF($F8&gt;DS$1,((($F8-$E8)-($F8-DS$1))/($F8-$E8)),1)))</f>
        <v>0</v>
      </c>
      <c r="DQ8" s="11">
        <f t="shared" ref="DQ8" si="276">+DP8*$G8</f>
        <v>0</v>
      </c>
      <c r="DR8" s="12">
        <f>+DP8*$H8</f>
        <v>0</v>
      </c>
      <c r="DS8" s="10">
        <f>IF($E8&gt;DV$1,0,IF($E8&lt;DS$1,IF($F8&lt;DS$1,0,IF($F8&gt;DV$1,(($F8-DS$1)-($F8-DV$1))/($F8-$E8),($F8-DS$1)/($F8-$E8))),IF($F8&gt;DV$1,((($F8-$E8)-($F8-DV$1))/($F8-$E8)),1)))</f>
        <v>0</v>
      </c>
      <c r="DT8" s="11">
        <f t="shared" ref="DT8" si="277">+DS8*$G8</f>
        <v>0</v>
      </c>
      <c r="DU8" s="12">
        <f>+DS8*$H8</f>
        <v>0</v>
      </c>
    </row>
    <row r="9" spans="1:125" x14ac:dyDescent="0.25">
      <c r="A9" s="63">
        <v>6</v>
      </c>
      <c r="B9" s="63" t="s">
        <v>12</v>
      </c>
      <c r="C9" s="64"/>
      <c r="D9" s="65"/>
      <c r="E9" s="66"/>
      <c r="F9" s="67"/>
      <c r="G9" s="68">
        <v>1336.4798828001094</v>
      </c>
      <c r="H9" s="69">
        <v>0</v>
      </c>
      <c r="I9" s="14">
        <f t="shared" si="34"/>
        <v>0</v>
      </c>
      <c r="J9" s="11">
        <f t="shared" si="35"/>
        <v>0</v>
      </c>
      <c r="K9" s="12">
        <f>+I9*$H9</f>
        <v>0</v>
      </c>
      <c r="L9" s="10">
        <f t="shared" si="0"/>
        <v>0</v>
      </c>
      <c r="M9" s="11">
        <f t="shared" si="36"/>
        <v>0</v>
      </c>
      <c r="N9" s="12">
        <f>+L9*$H9</f>
        <v>0</v>
      </c>
      <c r="O9" s="10">
        <f t="shared" si="1"/>
        <v>0</v>
      </c>
      <c r="P9" s="11">
        <f t="shared" si="37"/>
        <v>0</v>
      </c>
      <c r="Q9" s="12">
        <f>+O9*$H9</f>
        <v>0</v>
      </c>
      <c r="R9" s="10">
        <f t="shared" si="2"/>
        <v>0</v>
      </c>
      <c r="S9" s="11">
        <f>+R9*$G9</f>
        <v>0</v>
      </c>
      <c r="T9" s="12">
        <f t="shared" si="3"/>
        <v>0</v>
      </c>
      <c r="U9" s="10">
        <f t="shared" si="4"/>
        <v>0</v>
      </c>
      <c r="V9" s="11">
        <f>+U9*$G9</f>
        <v>0</v>
      </c>
      <c r="W9" s="12">
        <f t="shared" si="5"/>
        <v>0</v>
      </c>
      <c r="X9" s="10">
        <f>IF($E9&gt;AA$1,0,IF($E9&lt;X$1,IF($F9&lt;X$1,0,IF($F9&gt;AA$1,(($F9-X$1)-($F9-AA$1))/($F9-$E9),($F9-X$1)/($F9-$E9))),IF($F9&gt;AA$1,((($F9-$E9)-($F9-AA$1))/($F9-$E9)),1)))</f>
        <v>0</v>
      </c>
      <c r="Y9" s="11">
        <f>+X9*$G9</f>
        <v>0</v>
      </c>
      <c r="Z9" s="12">
        <f>+X9*$H9</f>
        <v>0</v>
      </c>
      <c r="AA9" s="10">
        <f>IF($E9&gt;AD$1,0,IF($E9&lt;AA$1,IF($F9&lt;AA$1,0,IF($F9&gt;AD$1,(($F9-AA$1)-($F9-AD$1))/($F9-$E9),($F9-AA$1)/($F9-$E9))),IF($F9&gt;AD$1,((($F9-$E9)-($F9-AD$1))/($F9-$E9)),1)))</f>
        <v>0</v>
      </c>
      <c r="AB9" s="11">
        <f>+AA9*$G9</f>
        <v>0</v>
      </c>
      <c r="AC9" s="12">
        <f>+AA9*$H9</f>
        <v>0</v>
      </c>
      <c r="AD9" s="10">
        <f>IF($E9&gt;AG$1,0,IF($E9&lt;AD$1,IF($F9&lt;AD$1,0,IF($F9&gt;AG$1,(($F9-AD$1)-($F9-AG$1))/($F9-$E9),($F9-AD$1)/($F9-$E9))),IF($F9&gt;AG$1,((($F9-$E9)-($F9-AG$1))/($F9-$E9)),1)))</f>
        <v>0</v>
      </c>
      <c r="AE9" s="11">
        <f>+AD9*$G9</f>
        <v>0</v>
      </c>
      <c r="AF9" s="12">
        <f>+AD9*$H9</f>
        <v>0</v>
      </c>
      <c r="AG9" s="10">
        <f>IF($E9&gt;AJ$1,0,IF($E9&lt;AG$1,IF($F9&lt;AG$1,0,IF($F9&gt;AJ$1,(($F9-AG$1)-($F9-AJ$1))/($F9-$E9),($F9-AG$1)/($F9-$E9))),IF($F9&gt;AJ$1,((($F9-$E9)-($F9-AJ$1))/($F9-$E9)),1)))</f>
        <v>0</v>
      </c>
      <c r="AH9" s="11">
        <f>+AG9*$G9</f>
        <v>0</v>
      </c>
      <c r="AI9" s="12">
        <f>+AG9*$H9</f>
        <v>0</v>
      </c>
      <c r="AJ9" s="10">
        <f>IF($E9&gt;AM$1,0,IF($E9&lt;AJ$1,IF($F9&lt;AJ$1,0,IF($F9&gt;AM$1,(($F9-AJ$1)-($F9-AM$1))/($F9-$E9),($F9-AJ$1)/($F9-$E9))),IF($F9&gt;AM$1,((($F9-$E9)-($F9-AM$1))/($F9-$E9)),1)))</f>
        <v>0</v>
      </c>
      <c r="AK9" s="11">
        <f>+AJ9*$G9</f>
        <v>0</v>
      </c>
      <c r="AL9" s="12">
        <f>+AJ9*$H9</f>
        <v>0</v>
      </c>
      <c r="AM9" s="10">
        <f>IF($E9&gt;AP$1,0,IF($E9&lt;AM$1,IF($F9&lt;AM$1,0,IF($F9&gt;AP$1,(($F9-AM$1)-($F9-AP$1))/($F9-$E9),($F9-AM$1)/($F9-$E9))),IF($F9&gt;AP$1,((($F9-$E9)-($F9-AP$1))/($F9-$E9)),1)))</f>
        <v>0</v>
      </c>
      <c r="AN9" s="11">
        <f>+AM9*$G9</f>
        <v>0</v>
      </c>
      <c r="AO9" s="12">
        <f>+AM9*$H9</f>
        <v>0</v>
      </c>
      <c r="AP9" s="10">
        <f>IF($E9&gt;AS$1,0,IF($E9&lt;AP$1,IF($F9&lt;AP$1,0,IF($F9&gt;AS$1,(($F9-AP$1)-($F9-AS$1))/($F9-$E9),($F9-AP$1)/($F9-$E9))),IF($F9&gt;AS$1,((($F9-$E9)-($F9-AS$1))/($F9-$E9)),1)))</f>
        <v>0</v>
      </c>
      <c r="AQ9" s="11">
        <f t="shared" ref="AQ9" si="278">+AP9*$G9</f>
        <v>0</v>
      </c>
      <c r="AR9" s="12">
        <f>+AP9*$H9</f>
        <v>0</v>
      </c>
      <c r="AS9" s="10">
        <f>IF($E9&gt;AV$1,0,IF($E9&lt;AS$1,IF($F9&lt;AS$1,0,IF($F9&gt;AV$1,(($F9-AS$1)-($F9-AV$1))/($F9-$E9),($F9-AS$1)/($F9-$E9))),IF($F9&gt;AV$1,((($F9-$E9)-($F9-AV$1))/($F9-$E9)),1)))</f>
        <v>0</v>
      </c>
      <c r="AT9" s="11">
        <f t="shared" ref="AT9" si="279">+AS9*$G9</f>
        <v>0</v>
      </c>
      <c r="AU9" s="12">
        <f>+AS9*$H9</f>
        <v>0</v>
      </c>
      <c r="AV9" s="10">
        <f>IF($E9&gt;AY$1,0,IF($E9&lt;AV$1,IF($F9&lt;AV$1,0,IF($F9&gt;AY$1,(($F9-AV$1)-($F9-AY$1))/($F9-$E9),($F9-AV$1)/($F9-$E9))),IF($F9&gt;AY$1,((($F9-$E9)-($F9-AY$1))/($F9-$E9)),1)))</f>
        <v>0</v>
      </c>
      <c r="AW9" s="11">
        <f t="shared" ref="AW9" si="280">+AV9*$G9</f>
        <v>0</v>
      </c>
      <c r="AX9" s="12">
        <f>+AV9*$H9</f>
        <v>0</v>
      </c>
      <c r="AY9" s="10">
        <f>IF($E9&gt;BB$1,0,IF($E9&lt;AY$1,IF($F9&lt;AY$1,0,IF($F9&gt;BB$1,(($F9-AY$1)-($F9-BB$1))/($F9-$E9),($F9-AY$1)/($F9-$E9))),IF($F9&gt;BB$1,((($F9-$E9)-($F9-BB$1))/($F9-$E9)),1)))</f>
        <v>0</v>
      </c>
      <c r="AZ9" s="11">
        <f t="shared" ref="AZ9" si="281">+AY9*$G9</f>
        <v>0</v>
      </c>
      <c r="BA9" s="12">
        <f>+AY9*$H9</f>
        <v>0</v>
      </c>
      <c r="BB9" s="10">
        <f>IF($E9&gt;BE$1,0,IF($E9&lt;BB$1,IF($F9&lt;BB$1,0,IF($F9&gt;BE$1,(($F9-BB$1)-($F9-BE$1))/($F9-$E9),($F9-BB$1)/($F9-$E9))),IF($F9&gt;BE$1,((($F9-$E9)-($F9-BE$1))/($F9-$E9)),1)))</f>
        <v>0</v>
      </c>
      <c r="BC9" s="11">
        <f t="shared" ref="BC9" si="282">+BB9*$G9</f>
        <v>0</v>
      </c>
      <c r="BD9" s="12">
        <f>+BB9*$H9</f>
        <v>0</v>
      </c>
      <c r="BE9" s="10">
        <f>IF($E9&gt;BH$1,0,IF($E9&lt;BE$1,IF($F9&lt;BE$1,0,IF($F9&gt;BH$1,(($F9-BE$1)-($F9-BH$1))/($F9-$E9),($F9-BE$1)/($F9-$E9))),IF($F9&gt;BH$1,((($F9-$E9)-($F9-BH$1))/($F9-$E9)),1)))</f>
        <v>0</v>
      </c>
      <c r="BF9" s="11">
        <f t="shared" ref="BF9" si="283">+BE9*$G9</f>
        <v>0</v>
      </c>
      <c r="BG9" s="12">
        <f>+BE9*$H9</f>
        <v>0</v>
      </c>
      <c r="BH9" s="10">
        <f>IF($E9&gt;BK$1,0,IF($E9&lt;BH$1,IF($F9&lt;BH$1,0,IF($F9&gt;BK$1,(($F9-BH$1)-($F9-BK$1))/($F9-$E9),($F9-BH$1)/($F9-$E9))),IF($F9&gt;BK$1,((($F9-$E9)-($F9-BK$1))/($F9-$E9)),1)))</f>
        <v>0</v>
      </c>
      <c r="BI9" s="11">
        <f t="shared" ref="BI9" si="284">+BH9*$G9</f>
        <v>0</v>
      </c>
      <c r="BJ9" s="12">
        <f>+BH9*$H9</f>
        <v>0</v>
      </c>
      <c r="BK9" s="10">
        <f>IF($E9&gt;BN$1,0,IF($E9&lt;BK$1,IF($F9&lt;BK$1,0,IF($F9&gt;BN$1,(($F9-BK$1)-($F9-BN$1))/($F9-$E9),($F9-BK$1)/($F9-$E9))),IF($F9&gt;BN$1,((($F9-$E9)-($F9-BN$1))/($F9-$E9)),1)))</f>
        <v>0</v>
      </c>
      <c r="BL9" s="11">
        <f t="shared" ref="BL9" si="285">+BK9*$G9</f>
        <v>0</v>
      </c>
      <c r="BM9" s="12">
        <f>+BK9*$H9</f>
        <v>0</v>
      </c>
      <c r="BN9" s="10">
        <f>IF($E9&gt;BQ$1,0,IF($E9&lt;BN$1,IF($F9&lt;BN$1,0,IF($F9&gt;BQ$1,(($F9-BN$1)-($F9-BQ$1))/($F9-$E9),($F9-BN$1)/($F9-$E9))),IF($F9&gt;BQ$1,((($F9-$E9)-($F9-BQ$1))/($F9-$E9)),1)))</f>
        <v>0</v>
      </c>
      <c r="BO9" s="11">
        <f t="shared" ref="BO9" si="286">+BN9*$G9</f>
        <v>0</v>
      </c>
      <c r="BP9" s="12">
        <f>+BN9*$H9</f>
        <v>0</v>
      </c>
      <c r="BQ9" s="10">
        <f>IF($E9&gt;BT$1,0,IF($E9&lt;BQ$1,IF($F9&lt;BQ$1,0,IF($F9&gt;BT$1,(($F9-BQ$1)-($F9-BT$1))/($F9-$E9),($F9-BQ$1)/($F9-$E9))),IF($F9&gt;BT$1,((($F9-$E9)-($F9-BT$1))/($F9-$E9)),1)))</f>
        <v>0</v>
      </c>
      <c r="BR9" s="11">
        <f t="shared" ref="BR9" si="287">+BQ9*$G9</f>
        <v>0</v>
      </c>
      <c r="BS9" s="12">
        <f>+BQ9*$H9</f>
        <v>0</v>
      </c>
      <c r="BT9" s="10">
        <f>IF($E9&gt;BW$1,0,IF($E9&lt;BT$1,IF($F9&lt;BT$1,0,IF($F9&gt;BW$1,(($F9-BT$1)-($F9-BW$1))/($F9-$E9),($F9-BT$1)/($F9-$E9))),IF($F9&gt;BW$1,((($F9-$E9)-($F9-BW$1))/($F9-$E9)),1)))</f>
        <v>0</v>
      </c>
      <c r="BU9" s="11">
        <f t="shared" ref="BU9" si="288">+BT9*$G9</f>
        <v>0</v>
      </c>
      <c r="BV9" s="12">
        <f>+BT9*$H9</f>
        <v>0</v>
      </c>
      <c r="BW9" s="10">
        <f>IF($E9&gt;BZ$1,0,IF($E9&lt;BW$1,IF($F9&lt;BW$1,0,IF($F9&gt;BZ$1,(($F9-BW$1)-($F9-BZ$1))/($F9-$E9),($F9-BW$1)/($F9-$E9))),IF($F9&gt;BZ$1,((($F9-$E9)-($F9-BZ$1))/($F9-$E9)),1)))</f>
        <v>0</v>
      </c>
      <c r="BX9" s="11">
        <f t="shared" ref="BX9" si="289">+BW9*$G9</f>
        <v>0</v>
      </c>
      <c r="BY9" s="12">
        <f>+BW9*$H9</f>
        <v>0</v>
      </c>
      <c r="BZ9" s="10">
        <f>IF($E9&gt;CC$1,0,IF($E9&lt;BZ$1,IF($F9&lt;BZ$1,0,IF($F9&gt;CC$1,(($F9-BZ$1)-($F9-CC$1))/($F9-$E9),($F9-BZ$1)/($F9-$E9))),IF($F9&gt;CC$1,((($F9-$E9)-($F9-CC$1))/($F9-$E9)),1)))</f>
        <v>0</v>
      </c>
      <c r="CA9" s="11">
        <f t="shared" ref="CA9" si="290">+BZ9*$G9</f>
        <v>0</v>
      </c>
      <c r="CB9" s="12">
        <f>+BZ9*$H9</f>
        <v>0</v>
      </c>
      <c r="CC9" s="10">
        <f>IF($E9&gt;CF$1,0,IF($E9&lt;CC$1,IF($F9&lt;CC$1,0,IF($F9&gt;CF$1,(($F9-CC$1)-($F9-CF$1))/($F9-$E9),($F9-CC$1)/($F9-$E9))),IF($F9&gt;CF$1,((($F9-$E9)-($F9-CF$1))/($F9-$E9)),1)))</f>
        <v>0</v>
      </c>
      <c r="CD9" s="11">
        <f t="shared" ref="CD9" si="291">+CC9*$G9</f>
        <v>0</v>
      </c>
      <c r="CE9" s="12">
        <f>+CC9*$H9</f>
        <v>0</v>
      </c>
      <c r="CF9" s="10">
        <f>IF($E9&gt;CI$1,0,IF($E9&lt;CF$1,IF($F9&lt;CF$1,0,IF($F9&gt;CI$1,(($F9-CF$1)-($F9-CI$1))/($F9-$E9),($F9-CF$1)/($F9-$E9))),IF($F9&gt;CI$1,((($F9-$E9)-($F9-CI$1))/($F9-$E9)),1)))</f>
        <v>0</v>
      </c>
      <c r="CG9" s="11">
        <f t="shared" ref="CG9" si="292">+CF9*$G9</f>
        <v>0</v>
      </c>
      <c r="CH9" s="12">
        <f>+CF9*$H9</f>
        <v>0</v>
      </c>
      <c r="CI9" s="10">
        <f>IF($E9&gt;CL$1,0,IF($E9&lt;CI$1,IF($F9&lt;CI$1,0,IF($F9&gt;CL$1,(($F9-CI$1)-($F9-CL$1))/($F9-$E9),($F9-CI$1)/($F9-$E9))),IF($F9&gt;CL$1,((($F9-$E9)-($F9-CL$1))/($F9-$E9)),1)))</f>
        <v>0</v>
      </c>
      <c r="CJ9" s="11">
        <f t="shared" ref="CJ9" si="293">+CI9*$G9</f>
        <v>0</v>
      </c>
      <c r="CK9" s="12">
        <f>+CI9*$H9</f>
        <v>0</v>
      </c>
      <c r="CL9" s="10">
        <f>IF($E9&gt;CO$1,0,IF($E9&lt;CL$1,IF($F9&lt;CL$1,0,IF($F9&gt;CO$1,(($F9-CL$1)-($F9-CO$1))/($F9-$E9),($F9-CL$1)/($F9-$E9))),IF($F9&gt;CO$1,((($F9-$E9)-($F9-CO$1))/($F9-$E9)),1)))</f>
        <v>0</v>
      </c>
      <c r="CM9" s="11">
        <f t="shared" ref="CM9" si="294">+CL9*$G9</f>
        <v>0</v>
      </c>
      <c r="CN9" s="12">
        <f>+CL9*$H9</f>
        <v>0</v>
      </c>
      <c r="CO9" s="10">
        <f>IF($E9&gt;CR$1,0,IF($E9&lt;CO$1,IF($F9&lt;CO$1,0,IF($F9&gt;CR$1,(($F9-CO$1)-($F9-CR$1))/($F9-$E9),($F9-CO$1)/($F9-$E9))),IF($F9&gt;CR$1,((($F9-$E9)-($F9-CR$1))/($F9-$E9)),1)))</f>
        <v>0</v>
      </c>
      <c r="CP9" s="11">
        <f t="shared" ref="CP9" si="295">+CO9*$G9</f>
        <v>0</v>
      </c>
      <c r="CQ9" s="12">
        <f>+CO9*$H9</f>
        <v>0</v>
      </c>
      <c r="CR9" s="10">
        <f>IF($E9&gt;CU$1,0,IF($E9&lt;CR$1,IF($F9&lt;CR$1,0,IF($F9&gt;CU$1,(($F9-CR$1)-($F9-CU$1))/($F9-$E9),($F9-CR$1)/($F9-$E9))),IF($F9&gt;CU$1,((($F9-$E9)-($F9-CU$1))/($F9-$E9)),1)))</f>
        <v>0</v>
      </c>
      <c r="CS9" s="11">
        <f t="shared" ref="CS9" si="296">+CR9*$G9</f>
        <v>0</v>
      </c>
      <c r="CT9" s="12">
        <f>+CR9*$H9</f>
        <v>0</v>
      </c>
      <c r="CU9" s="10">
        <f>IF($E9&gt;CX$1,0,IF($E9&lt;CU$1,IF($F9&lt;CU$1,0,IF($F9&gt;CX$1,(($F9-CU$1)-($F9-CX$1))/($F9-$E9),($F9-CU$1)/($F9-$E9))),IF($F9&gt;CX$1,((($F9-$E9)-($F9-CX$1))/($F9-$E9)),1)))</f>
        <v>0</v>
      </c>
      <c r="CV9" s="11">
        <f t="shared" ref="CV9" si="297">+CU9*$G9</f>
        <v>0</v>
      </c>
      <c r="CW9" s="12">
        <f>+CU9*$H9</f>
        <v>0</v>
      </c>
      <c r="CX9" s="10">
        <f>IF($E9&gt;DA$1,0,IF($E9&lt;CX$1,IF($F9&lt;CX$1,0,IF($F9&gt;DA$1,(($F9-CX$1)-($F9-DA$1))/($F9-$E9),($F9-CX$1)/($F9-$E9))),IF($F9&gt;DA$1,((($F9-$E9)-($F9-DA$1))/($F9-$E9)),1)))</f>
        <v>0</v>
      </c>
      <c r="CY9" s="11">
        <f t="shared" ref="CY9" si="298">+CX9*$G9</f>
        <v>0</v>
      </c>
      <c r="CZ9" s="12">
        <f>+CX9*$H9</f>
        <v>0</v>
      </c>
      <c r="DA9" s="10">
        <f>IF($E9&gt;DD$1,0,IF($E9&lt;DA$1,IF($F9&lt;DA$1,0,IF($F9&gt;DD$1,(($F9-DA$1)-($F9-DD$1))/($F9-$E9),($F9-DA$1)/($F9-$E9))),IF($F9&gt;DD$1,((($F9-$E9)-($F9-DD$1))/($F9-$E9)),1)))</f>
        <v>0</v>
      </c>
      <c r="DB9" s="11">
        <f t="shared" ref="DB9" si="299">+DA9*$G9</f>
        <v>0</v>
      </c>
      <c r="DC9" s="12">
        <f>+DA9*$H9</f>
        <v>0</v>
      </c>
      <c r="DD9" s="10">
        <f>IF($E9&gt;DG$1,0,IF($E9&lt;DD$1,IF($F9&lt;DD$1,0,IF($F9&gt;DG$1,(($F9-DD$1)-($F9-DG$1))/($F9-$E9),($F9-DD$1)/($F9-$E9))),IF($F9&gt;DG$1,((($F9-$E9)-($F9-DG$1))/($F9-$E9)),1)))</f>
        <v>0</v>
      </c>
      <c r="DE9" s="11">
        <f t="shared" ref="DE9" si="300">+DD9*$G9</f>
        <v>0</v>
      </c>
      <c r="DF9" s="12">
        <f>+DD9*$H9</f>
        <v>0</v>
      </c>
      <c r="DG9" s="10">
        <f>IF($E9&gt;DJ$1,0,IF($E9&lt;DG$1,IF($F9&lt;DG$1,0,IF($F9&gt;DJ$1,(($F9-DG$1)-($F9-DJ$1))/($F9-$E9),($F9-DG$1)/($F9-$E9))),IF($F9&gt;DJ$1,((($F9-$E9)-($F9-DJ$1))/($F9-$E9)),1)))</f>
        <v>0</v>
      </c>
      <c r="DH9" s="11">
        <f t="shared" ref="DH9" si="301">+DG9*$G9</f>
        <v>0</v>
      </c>
      <c r="DI9" s="12">
        <f>+DG9*$H9</f>
        <v>0</v>
      </c>
      <c r="DJ9" s="10">
        <f>IF($E9&gt;DM$1,0,IF($E9&lt;DJ$1,IF($F9&lt;DJ$1,0,IF($F9&gt;DM$1,(($F9-DJ$1)-($F9-DM$1))/($F9-$E9),($F9-DJ$1)/($F9-$E9))),IF($F9&gt;DM$1,((($F9-$E9)-($F9-DM$1))/($F9-$E9)),1)))</f>
        <v>0</v>
      </c>
      <c r="DK9" s="11">
        <f t="shared" ref="DK9" si="302">+DJ9*$G9</f>
        <v>0</v>
      </c>
      <c r="DL9" s="12">
        <f>+DJ9*$H9</f>
        <v>0</v>
      </c>
      <c r="DM9" s="10">
        <f>IF($E9&gt;DP$1,0,IF($E9&lt;DM$1,IF($F9&lt;DM$1,0,IF($F9&gt;DP$1,(($F9-DM$1)-($F9-DP$1))/($F9-$E9),($F9-DM$1)/($F9-$E9))),IF($F9&gt;DP$1,((($F9-$E9)-($F9-DP$1))/($F9-$E9)),1)))</f>
        <v>0</v>
      </c>
      <c r="DN9" s="11">
        <f t="shared" ref="DN9" si="303">+DM9*$G9</f>
        <v>0</v>
      </c>
      <c r="DO9" s="12">
        <f>+DM9*$H9</f>
        <v>0</v>
      </c>
      <c r="DP9" s="10">
        <f>IF($E9&gt;DS$1,0,IF($E9&lt;DP$1,IF($F9&lt;DP$1,0,IF($F9&gt;DS$1,(($F9-DP$1)-($F9-DS$1))/($F9-$E9),($F9-DP$1)/($F9-$E9))),IF($F9&gt;DS$1,((($F9-$E9)-($F9-DS$1))/($F9-$E9)),1)))</f>
        <v>0</v>
      </c>
      <c r="DQ9" s="11">
        <f t="shared" ref="DQ9" si="304">+DP9*$G9</f>
        <v>0</v>
      </c>
      <c r="DR9" s="12">
        <f>+DP9*$H9</f>
        <v>0</v>
      </c>
      <c r="DS9" s="10">
        <f>IF($E9&gt;DV$1,0,IF($E9&lt;DS$1,IF($F9&lt;DS$1,0,IF($F9&gt;DV$1,(($F9-DS$1)-($F9-DV$1))/($F9-$E9),($F9-DS$1)/($F9-$E9))),IF($F9&gt;DV$1,((($F9-$E9)-($F9-DV$1))/($F9-$E9)),1)))</f>
        <v>0</v>
      </c>
      <c r="DT9" s="11">
        <f t="shared" ref="DT9" si="305">+DS9*$G9</f>
        <v>0</v>
      </c>
      <c r="DU9" s="12">
        <f>+DS9*$H9</f>
        <v>0</v>
      </c>
    </row>
    <row r="10" spans="1:125" x14ac:dyDescent="0.25">
      <c r="A10" s="63">
        <v>7</v>
      </c>
      <c r="B10" s="63" t="s">
        <v>13</v>
      </c>
      <c r="C10" s="64"/>
      <c r="D10" s="65" t="s">
        <v>58</v>
      </c>
      <c r="E10" s="66">
        <v>43891</v>
      </c>
      <c r="F10" s="67">
        <v>43980</v>
      </c>
      <c r="G10" s="68">
        <v>1273825.96</v>
      </c>
      <c r="H10" s="69">
        <v>575331.06000000006</v>
      </c>
      <c r="I10" s="14">
        <f t="shared" si="34"/>
        <v>0</v>
      </c>
      <c r="J10" s="11">
        <f t="shared" si="35"/>
        <v>0</v>
      </c>
      <c r="K10" s="12">
        <f>+I10*$H10</f>
        <v>0</v>
      </c>
      <c r="L10" s="10">
        <f t="shared" si="0"/>
        <v>0</v>
      </c>
      <c r="M10" s="11">
        <f t="shared" si="36"/>
        <v>0</v>
      </c>
      <c r="N10" s="12">
        <f>+L10*$H10</f>
        <v>0</v>
      </c>
      <c r="O10" s="10">
        <f t="shared" si="1"/>
        <v>0</v>
      </c>
      <c r="P10" s="11">
        <f t="shared" si="37"/>
        <v>0</v>
      </c>
      <c r="Q10" s="12">
        <f>+O10*$H10</f>
        <v>0</v>
      </c>
      <c r="R10" s="10">
        <f t="shared" si="2"/>
        <v>0</v>
      </c>
      <c r="S10" s="11">
        <f>+R10*$G10</f>
        <v>0</v>
      </c>
      <c r="T10" s="12">
        <f t="shared" si="3"/>
        <v>0</v>
      </c>
      <c r="U10" s="10">
        <f t="shared" si="4"/>
        <v>0</v>
      </c>
      <c r="V10" s="11">
        <f>+U10*$G10</f>
        <v>0</v>
      </c>
      <c r="W10" s="12">
        <f t="shared" si="5"/>
        <v>0</v>
      </c>
      <c r="X10" s="10">
        <f>IF($E10&gt;AA$1,0,IF($E10&lt;X$1,IF($F10&lt;X$1,0,IF($F10&gt;AA$1,(($F10-X$1)-($F10-AA$1))/($F10-$E10),($F10-X$1)/($F10-$E10))),IF($F10&gt;AA$1,((($F10-$E10)-($F10-AA$1))/($F10-$E10)),1)))</f>
        <v>0</v>
      </c>
      <c r="Y10" s="11">
        <f>+X10*$G10</f>
        <v>0</v>
      </c>
      <c r="Z10" s="12">
        <f>+X10*$H10</f>
        <v>0</v>
      </c>
      <c r="AA10" s="10">
        <f>IF($E10&gt;AD$1,0,IF($E10&lt;AA$1,IF($F10&lt;AA$1,0,IF($F10&gt;AD$1,(($F10-AA$1)-($F10-AD$1))/($F10-$E10),($F10-AA$1)/($F10-$E10))),IF($F10&gt;AD$1,((($F10-$E10)-($F10-AD$1))/($F10-$E10)),1)))</f>
        <v>0</v>
      </c>
      <c r="AB10" s="11">
        <f>+AA10*$G10</f>
        <v>0</v>
      </c>
      <c r="AC10" s="12">
        <f>+AA10*$H10</f>
        <v>0</v>
      </c>
      <c r="AD10" s="10">
        <f>IF($E10&gt;AG$1,0,IF($E10&lt;AD$1,IF($F10&lt;AD$1,0,IF($F10&gt;AG$1,(($F10-AD$1)-($F10-AG$1))/($F10-$E10),($F10-AD$1)/($F10-$E10))),IF($F10&gt;AG$1,((($F10-$E10)-($F10-AG$1))/($F10-$E10)),1)))</f>
        <v>0</v>
      </c>
      <c r="AE10" s="11">
        <f>+AD10*$G10</f>
        <v>0</v>
      </c>
      <c r="AF10" s="12">
        <f>+AD10*$H10</f>
        <v>0</v>
      </c>
      <c r="AG10" s="10">
        <f>IF($E10&gt;AJ$1,0,IF($E10&lt;AG$1,IF($F10&lt;AG$1,0,IF($F10&gt;AJ$1,(($F10-AG$1)-($F10-AJ$1))/($F10-$E10),($F10-AG$1)/($F10-$E10))),IF($F10&gt;AJ$1,((($F10-$E10)-($F10-AJ$1))/($F10-$E10)),1)))</f>
        <v>0</v>
      </c>
      <c r="AH10" s="11">
        <f>+AG10*$G10</f>
        <v>0</v>
      </c>
      <c r="AI10" s="12">
        <f>+AG10*$H10</f>
        <v>0</v>
      </c>
      <c r="AJ10" s="10">
        <f>IF($E10&gt;AM$1,0,IF($E10&lt;AJ$1,IF($F10&lt;AJ$1,0,IF($F10&gt;AM$1,(($F10-AJ$1)-($F10-AM$1))/($F10-$E10),($F10-AJ$1)/($F10-$E10))),IF($F10&gt;AM$1,((($F10-$E10)-($F10-AM$1))/($F10-$E10)),1)))</f>
        <v>0</v>
      </c>
      <c r="AK10" s="11">
        <f>+AJ10*$G10</f>
        <v>0</v>
      </c>
      <c r="AL10" s="12">
        <f>+AJ10*$H10</f>
        <v>0</v>
      </c>
      <c r="AM10" s="10">
        <f>IF($E10&gt;AP$1,0,IF($E10&lt;AM$1,IF($F10&lt;AM$1,0,IF($F10&gt;AP$1,(($F10-AM$1)-($F10-AP$1))/($F10-$E10),($F10-AM$1)/($F10-$E10))),IF($F10&gt;AP$1,((($F10-$E10)-($F10-AP$1))/($F10-$E10)),1)))</f>
        <v>0</v>
      </c>
      <c r="AN10" s="11">
        <f>+AM10*$G10</f>
        <v>0</v>
      </c>
      <c r="AO10" s="12">
        <f>+AM10*$H10</f>
        <v>0</v>
      </c>
      <c r="AP10" s="10">
        <f>IF($E10&gt;AS$1,0,IF($E10&lt;AP$1,IF($F10&lt;AP$1,0,IF($F10&gt;AS$1,(($F10-AP$1)-($F10-AS$1))/($F10-$E10),($F10-AP$1)/($F10-$E10))),IF($F10&gt;AS$1,((($F10-$E10)-($F10-AS$1))/($F10-$E10)),1)))</f>
        <v>0</v>
      </c>
      <c r="AQ10" s="11">
        <f t="shared" ref="AQ10:AQ11" si="306">+AP10*$G10</f>
        <v>0</v>
      </c>
      <c r="AR10" s="12">
        <f>+AP10*$H10</f>
        <v>0</v>
      </c>
      <c r="AS10" s="10">
        <f>IF($E10&gt;AV$1,0,IF($E10&lt;AS$1,IF($F10&lt;AS$1,0,IF($F10&gt;AV$1,(($F10-AS$1)-($F10-AV$1))/($F10-$E10),($F10-AS$1)/($F10-$E10))),IF($F10&gt;AV$1,((($F10-$E10)-($F10-AV$1))/($F10-$E10)),1)))</f>
        <v>0</v>
      </c>
      <c r="AT10" s="11">
        <f t="shared" ref="AT10:AT11" si="307">+AS10*$G10</f>
        <v>0</v>
      </c>
      <c r="AU10" s="12">
        <f>+AS10*$H10</f>
        <v>0</v>
      </c>
      <c r="AV10" s="10">
        <f>IF($E10&gt;AY$1,0,IF($E10&lt;AV$1,IF($F10&lt;AV$1,0,IF($F10&gt;AY$1,(($F10-AV$1)-($F10-AY$1))/($F10-$E10),($F10-AV$1)/($F10-$E10))),IF($F10&gt;AY$1,((($F10-$E10)-($F10-AY$1))/($F10-$E10)),1)))</f>
        <v>0</v>
      </c>
      <c r="AW10" s="11">
        <f t="shared" ref="AW10:AW11" si="308">+AV10*$G10</f>
        <v>0</v>
      </c>
      <c r="AX10" s="12">
        <f>+AV10*$H10</f>
        <v>0</v>
      </c>
      <c r="AY10" s="10">
        <f>IF($E10&gt;BB$1,0,IF($E10&lt;AY$1,IF($F10&lt;AY$1,0,IF($F10&gt;BB$1,(($F10-AY$1)-($F10-BB$1))/($F10-$E10),($F10-AY$1)/($F10-$E10))),IF($F10&gt;BB$1,((($F10-$E10)-($F10-BB$1))/($F10-$E10)),1)))</f>
        <v>0.34831460674157305</v>
      </c>
      <c r="AZ10" s="11">
        <f t="shared" ref="AZ10:AZ11" si="309">+AY10*$G10</f>
        <v>443692.18831460673</v>
      </c>
      <c r="BA10" s="12">
        <f>+AY10*$H10</f>
        <v>200396.21191011238</v>
      </c>
      <c r="BB10" s="10">
        <f>IF($E10&gt;BE$1,0,IF($E10&lt;BB$1,IF($F10&lt;BB$1,0,IF($F10&gt;BE$1,(($F10-BB$1)-($F10-BE$1))/($F10-$E10),($F10-BB$1)/($F10-$E10))),IF($F10&gt;BE$1,((($F10-$E10)-($F10-BE$1))/($F10-$E10)),1)))</f>
        <v>0.33707865168539325</v>
      </c>
      <c r="BC10" s="11">
        <f t="shared" ref="BC10:BC11" si="310">+BB10*$G10</f>
        <v>429379.53707865166</v>
      </c>
      <c r="BD10" s="12">
        <f>+BB10*$H10</f>
        <v>193931.81797752812</v>
      </c>
      <c r="BE10" s="10">
        <f>IF($E10&gt;BH$1,0,IF($E10&lt;BE$1,IF($F10&lt;BE$1,0,IF($F10&gt;BH$1,(($F10-BE$1)-($F10-BH$1))/($F10-$E10),($F10-BE$1)/($F10-$E10))),IF($F10&gt;BH$1,((($F10-$E10)-($F10-BH$1))/($F10-$E10)),1)))</f>
        <v>0.3146067415730337</v>
      </c>
      <c r="BF10" s="11">
        <f t="shared" ref="BF10:BF11" si="311">+BE10*$G10</f>
        <v>400754.23460674158</v>
      </c>
      <c r="BG10" s="12">
        <f>+BE10*$H10</f>
        <v>181003.03011235956</v>
      </c>
      <c r="BH10" s="10">
        <f>IF($E10&gt;BK$1,0,IF($E10&lt;BH$1,IF($F10&lt;BH$1,0,IF($F10&gt;BK$1,(($F10-BH$1)-($F10-BK$1))/($F10-$E10),($F10-BH$1)/($F10-$E10))),IF($F10&gt;BK$1,((($F10-$E10)-($F10-BK$1))/($F10-$E10)),1)))</f>
        <v>0</v>
      </c>
      <c r="BI10" s="11">
        <f t="shared" ref="BI10:BI11" si="312">+BH10*$G10</f>
        <v>0</v>
      </c>
      <c r="BJ10" s="12">
        <f>+BH10*$H10</f>
        <v>0</v>
      </c>
      <c r="BK10" s="10">
        <f>IF($E10&gt;BN$1,0,IF($E10&lt;BK$1,IF($F10&lt;BK$1,0,IF($F10&gt;BN$1,(($F10-BK$1)-($F10-BN$1))/($F10-$E10),($F10-BK$1)/($F10-$E10))),IF($F10&gt;BN$1,((($F10-$E10)-($F10-BN$1))/($F10-$E10)),1)))</f>
        <v>0</v>
      </c>
      <c r="BL10" s="11">
        <f t="shared" ref="BL10:BL11" si="313">+BK10*$G10</f>
        <v>0</v>
      </c>
      <c r="BM10" s="12">
        <f>+BK10*$H10</f>
        <v>0</v>
      </c>
      <c r="BN10" s="10">
        <f>IF($E10&gt;BQ$1,0,IF($E10&lt;BN$1,IF($F10&lt;BN$1,0,IF($F10&gt;BQ$1,(($F10-BN$1)-($F10-BQ$1))/($F10-$E10),($F10-BN$1)/($F10-$E10))),IF($F10&gt;BQ$1,((($F10-$E10)-($F10-BQ$1))/($F10-$E10)),1)))</f>
        <v>0</v>
      </c>
      <c r="BO10" s="11">
        <f t="shared" ref="BO10:BO11" si="314">+BN10*$G10</f>
        <v>0</v>
      </c>
      <c r="BP10" s="12">
        <f>+BN10*$H10</f>
        <v>0</v>
      </c>
      <c r="BQ10" s="10">
        <f>IF($E10&gt;BT$1,0,IF($E10&lt;BQ$1,IF($F10&lt;BQ$1,0,IF($F10&gt;BT$1,(($F10-BQ$1)-($F10-BT$1))/($F10-$E10),($F10-BQ$1)/($F10-$E10))),IF($F10&gt;BT$1,((($F10-$E10)-($F10-BT$1))/($F10-$E10)),1)))</f>
        <v>0</v>
      </c>
      <c r="BR10" s="11">
        <f t="shared" ref="BR10:BR11" si="315">+BQ10*$G10</f>
        <v>0</v>
      </c>
      <c r="BS10" s="12">
        <f>+BQ10*$H10</f>
        <v>0</v>
      </c>
      <c r="BT10" s="10">
        <f>IF($E10&gt;BW$1,0,IF($E10&lt;BT$1,IF($F10&lt;BT$1,0,IF($F10&gt;BW$1,(($F10-BT$1)-($F10-BW$1))/($F10-$E10),($F10-BT$1)/($F10-$E10))),IF($F10&gt;BW$1,((($F10-$E10)-($F10-BW$1))/($F10-$E10)),1)))</f>
        <v>0</v>
      </c>
      <c r="BU10" s="11">
        <f t="shared" ref="BU10:BU11" si="316">+BT10*$G10</f>
        <v>0</v>
      </c>
      <c r="BV10" s="12">
        <f>+BT10*$H10</f>
        <v>0</v>
      </c>
      <c r="BW10" s="10">
        <f>IF($E10&gt;BZ$1,0,IF($E10&lt;BW$1,IF($F10&lt;BW$1,0,IF($F10&gt;BZ$1,(($F10-BW$1)-($F10-BZ$1))/($F10-$E10),($F10-BW$1)/($F10-$E10))),IF($F10&gt;BZ$1,((($F10-$E10)-($F10-BZ$1))/($F10-$E10)),1)))</f>
        <v>0</v>
      </c>
      <c r="BX10" s="11">
        <f t="shared" ref="BX10:BX11" si="317">+BW10*$G10</f>
        <v>0</v>
      </c>
      <c r="BY10" s="12">
        <f>+BW10*$H10</f>
        <v>0</v>
      </c>
      <c r="BZ10" s="10">
        <f>IF($E10&gt;CC$1,0,IF($E10&lt;BZ$1,IF($F10&lt;BZ$1,0,IF($F10&gt;CC$1,(($F10-BZ$1)-($F10-CC$1))/($F10-$E10),($F10-BZ$1)/($F10-$E10))),IF($F10&gt;CC$1,((($F10-$E10)-($F10-CC$1))/($F10-$E10)),1)))</f>
        <v>0</v>
      </c>
      <c r="CA10" s="11">
        <f t="shared" ref="CA10:CA11" si="318">+BZ10*$G10</f>
        <v>0</v>
      </c>
      <c r="CB10" s="12">
        <f>+BZ10*$H10</f>
        <v>0</v>
      </c>
      <c r="CC10" s="10">
        <f>IF($E10&gt;CF$1,0,IF($E10&lt;CC$1,IF($F10&lt;CC$1,0,IF($F10&gt;CF$1,(($F10-CC$1)-($F10-CF$1))/($F10-$E10),($F10-CC$1)/($F10-$E10))),IF($F10&gt;CF$1,((($F10-$E10)-($F10-CF$1))/($F10-$E10)),1)))</f>
        <v>0</v>
      </c>
      <c r="CD10" s="11">
        <f t="shared" ref="CD10:CD11" si="319">+CC10*$G10</f>
        <v>0</v>
      </c>
      <c r="CE10" s="12">
        <f>+CC10*$H10</f>
        <v>0</v>
      </c>
      <c r="CF10" s="10">
        <f>IF($E10&gt;CI$1,0,IF($E10&lt;CF$1,IF($F10&lt;CF$1,0,IF($F10&gt;CI$1,(($F10-CF$1)-($F10-CI$1))/($F10-$E10),($F10-CF$1)/($F10-$E10))),IF($F10&gt;CI$1,((($F10-$E10)-($F10-CI$1))/($F10-$E10)),1)))</f>
        <v>0</v>
      </c>
      <c r="CG10" s="11">
        <f t="shared" ref="CG10:CG11" si="320">+CF10*$G10</f>
        <v>0</v>
      </c>
      <c r="CH10" s="12">
        <f>+CF10*$H10</f>
        <v>0</v>
      </c>
      <c r="CI10" s="10">
        <f>IF($E10&gt;CL$1,0,IF($E10&lt;CI$1,IF($F10&lt;CI$1,0,IF($F10&gt;CL$1,(($F10-CI$1)-($F10-CL$1))/($F10-$E10),($F10-CI$1)/($F10-$E10))),IF($F10&gt;CL$1,((($F10-$E10)-($F10-CL$1))/($F10-$E10)),1)))</f>
        <v>0</v>
      </c>
      <c r="CJ10" s="11">
        <f t="shared" ref="CJ10:CJ11" si="321">+CI10*$G10</f>
        <v>0</v>
      </c>
      <c r="CK10" s="12">
        <f>+CI10*$H10</f>
        <v>0</v>
      </c>
      <c r="CL10" s="10">
        <f>IF($E10&gt;CO$1,0,IF($E10&lt;CL$1,IF($F10&lt;CL$1,0,IF($F10&gt;CO$1,(($F10-CL$1)-($F10-CO$1))/($F10-$E10),($F10-CL$1)/($F10-$E10))),IF($F10&gt;CO$1,((($F10-$E10)-($F10-CO$1))/($F10-$E10)),1)))</f>
        <v>0</v>
      </c>
      <c r="CM10" s="11">
        <f t="shared" ref="CM10:CM11" si="322">+CL10*$G10</f>
        <v>0</v>
      </c>
      <c r="CN10" s="12">
        <f>+CL10*$H10</f>
        <v>0</v>
      </c>
      <c r="CO10" s="10">
        <f>IF($E10&gt;CR$1,0,IF($E10&lt;CO$1,IF($F10&lt;CO$1,0,IF($F10&gt;CR$1,(($F10-CO$1)-($F10-CR$1))/($F10-$E10),($F10-CO$1)/($F10-$E10))),IF($F10&gt;CR$1,((($F10-$E10)-($F10-CR$1))/($F10-$E10)),1)))</f>
        <v>0</v>
      </c>
      <c r="CP10" s="11">
        <f t="shared" ref="CP10:CP11" si="323">+CO10*$G10</f>
        <v>0</v>
      </c>
      <c r="CQ10" s="12">
        <f>+CO10*$H10</f>
        <v>0</v>
      </c>
      <c r="CR10" s="10">
        <f>IF($E10&gt;CU$1,0,IF($E10&lt;CR$1,IF($F10&lt;CR$1,0,IF($F10&gt;CU$1,(($F10-CR$1)-($F10-CU$1))/($F10-$E10),($F10-CR$1)/($F10-$E10))),IF($F10&gt;CU$1,((($F10-$E10)-($F10-CU$1))/($F10-$E10)),1)))</f>
        <v>0</v>
      </c>
      <c r="CS10" s="11">
        <f t="shared" ref="CS10:CS11" si="324">+CR10*$G10</f>
        <v>0</v>
      </c>
      <c r="CT10" s="12">
        <f>+CR10*$H10</f>
        <v>0</v>
      </c>
      <c r="CU10" s="10">
        <f>IF($E10&gt;CX$1,0,IF($E10&lt;CU$1,IF($F10&lt;CU$1,0,IF($F10&gt;CX$1,(($F10-CU$1)-($F10-CX$1))/($F10-$E10),($F10-CU$1)/($F10-$E10))),IF($F10&gt;CX$1,((($F10-$E10)-($F10-CX$1))/($F10-$E10)),1)))</f>
        <v>0</v>
      </c>
      <c r="CV10" s="11">
        <f t="shared" ref="CV10:CV11" si="325">+CU10*$G10</f>
        <v>0</v>
      </c>
      <c r="CW10" s="12">
        <f>+CU10*$H10</f>
        <v>0</v>
      </c>
      <c r="CX10" s="10">
        <f>IF($E10&gt;DA$1,0,IF($E10&lt;CX$1,IF($F10&lt;CX$1,0,IF($F10&gt;DA$1,(($F10-CX$1)-($F10-DA$1))/($F10-$E10),($F10-CX$1)/($F10-$E10))),IF($F10&gt;DA$1,((($F10-$E10)-($F10-DA$1))/($F10-$E10)),1)))</f>
        <v>0</v>
      </c>
      <c r="CY10" s="11">
        <f t="shared" ref="CY10:CY11" si="326">+CX10*$G10</f>
        <v>0</v>
      </c>
      <c r="CZ10" s="12">
        <f>+CX10*$H10</f>
        <v>0</v>
      </c>
      <c r="DA10" s="10">
        <f>IF($E10&gt;DD$1,0,IF($E10&lt;DA$1,IF($F10&lt;DA$1,0,IF($F10&gt;DD$1,(($F10-DA$1)-($F10-DD$1))/($F10-$E10),($F10-DA$1)/($F10-$E10))),IF($F10&gt;DD$1,((($F10-$E10)-($F10-DD$1))/($F10-$E10)),1)))</f>
        <v>0</v>
      </c>
      <c r="DB10" s="11">
        <f t="shared" ref="DB10:DB11" si="327">+DA10*$G10</f>
        <v>0</v>
      </c>
      <c r="DC10" s="12">
        <f>+DA10*$H10</f>
        <v>0</v>
      </c>
      <c r="DD10" s="10">
        <f>IF($E10&gt;DG$1,0,IF($E10&lt;DD$1,IF($F10&lt;DD$1,0,IF($F10&gt;DG$1,(($F10-DD$1)-($F10-DG$1))/($F10-$E10),($F10-DD$1)/($F10-$E10))),IF($F10&gt;DG$1,((($F10-$E10)-($F10-DG$1))/($F10-$E10)),1)))</f>
        <v>0</v>
      </c>
      <c r="DE10" s="11">
        <f t="shared" ref="DE10:DE11" si="328">+DD10*$G10</f>
        <v>0</v>
      </c>
      <c r="DF10" s="12">
        <f>+DD10*$H10</f>
        <v>0</v>
      </c>
      <c r="DG10" s="10">
        <f>IF($E10&gt;DJ$1,0,IF($E10&lt;DG$1,IF($F10&lt;DG$1,0,IF($F10&gt;DJ$1,(($F10-DG$1)-($F10-DJ$1))/($F10-$E10),($F10-DG$1)/($F10-$E10))),IF($F10&gt;DJ$1,((($F10-$E10)-($F10-DJ$1))/($F10-$E10)),1)))</f>
        <v>0</v>
      </c>
      <c r="DH10" s="11">
        <f t="shared" ref="DH10:DH11" si="329">+DG10*$G10</f>
        <v>0</v>
      </c>
      <c r="DI10" s="12">
        <f>+DG10*$H10</f>
        <v>0</v>
      </c>
      <c r="DJ10" s="10">
        <f>IF($E10&gt;DM$1,0,IF($E10&lt;DJ$1,IF($F10&lt;DJ$1,0,IF($F10&gt;DM$1,(($F10-DJ$1)-($F10-DM$1))/($F10-$E10),($F10-DJ$1)/($F10-$E10))),IF($F10&gt;DM$1,((($F10-$E10)-($F10-DM$1))/($F10-$E10)),1)))</f>
        <v>0</v>
      </c>
      <c r="DK10" s="11">
        <f t="shared" ref="DK10:DK11" si="330">+DJ10*$G10</f>
        <v>0</v>
      </c>
      <c r="DL10" s="12">
        <f>+DJ10*$H10</f>
        <v>0</v>
      </c>
      <c r="DM10" s="10">
        <f>IF($E10&gt;DP$1,0,IF($E10&lt;DM$1,IF($F10&lt;DM$1,0,IF($F10&gt;DP$1,(($F10-DM$1)-($F10-DP$1))/($F10-$E10),($F10-DM$1)/($F10-$E10))),IF($F10&gt;DP$1,((($F10-$E10)-($F10-DP$1))/($F10-$E10)),1)))</f>
        <v>0</v>
      </c>
      <c r="DN10" s="11">
        <f t="shared" ref="DN10:DN11" si="331">+DM10*$G10</f>
        <v>0</v>
      </c>
      <c r="DO10" s="12">
        <f>+DM10*$H10</f>
        <v>0</v>
      </c>
      <c r="DP10" s="10">
        <f>IF($E10&gt;DS$1,0,IF($E10&lt;DP$1,IF($F10&lt;DP$1,0,IF($F10&gt;DS$1,(($F10-DP$1)-($F10-DS$1))/($F10-$E10),($F10-DP$1)/($F10-$E10))),IF($F10&gt;DS$1,((($F10-$E10)-($F10-DS$1))/($F10-$E10)),1)))</f>
        <v>0</v>
      </c>
      <c r="DQ10" s="11">
        <f t="shared" ref="DQ10:DQ11" si="332">+DP10*$G10</f>
        <v>0</v>
      </c>
      <c r="DR10" s="12">
        <f>+DP10*$H10</f>
        <v>0</v>
      </c>
      <c r="DS10" s="10">
        <f>IF($E10&gt;DV$1,0,IF($E10&lt;DS$1,IF($F10&lt;DS$1,0,IF($F10&gt;DV$1,(($F10-DS$1)-($F10-DV$1))/($F10-$E10),($F10-DS$1)/($F10-$E10))),IF($F10&gt;DV$1,((($F10-$E10)-($F10-DV$1))/($F10-$E10)),1)))</f>
        <v>0</v>
      </c>
      <c r="DT10" s="11">
        <f t="shared" ref="DT10:DT11" si="333">+DS10*$G10</f>
        <v>0</v>
      </c>
      <c r="DU10" s="12">
        <f>+DS10*$H10</f>
        <v>0</v>
      </c>
    </row>
    <row r="11" spans="1:125" x14ac:dyDescent="0.25">
      <c r="A11" s="59"/>
      <c r="B11" s="59" t="s">
        <v>13</v>
      </c>
      <c r="C11" s="60" t="s">
        <v>71</v>
      </c>
      <c r="D11" s="54" t="s">
        <v>58</v>
      </c>
      <c r="E11" s="61">
        <v>43891</v>
      </c>
      <c r="F11" s="62">
        <f>+F10</f>
        <v>43980</v>
      </c>
      <c r="G11" s="58"/>
      <c r="H11" s="57"/>
      <c r="I11" s="14">
        <f t="shared" si="34"/>
        <v>0</v>
      </c>
      <c r="J11" s="11">
        <f t="shared" si="35"/>
        <v>0</v>
      </c>
      <c r="K11" s="12">
        <f t="shared" ref="K11" si="334">+I11*$H11</f>
        <v>0</v>
      </c>
      <c r="L11" s="10">
        <f t="shared" si="0"/>
        <v>0</v>
      </c>
      <c r="M11" s="11">
        <f t="shared" si="36"/>
        <v>0</v>
      </c>
      <c r="N11" s="12">
        <f t="shared" ref="N11" si="335">+L11*$H11</f>
        <v>0</v>
      </c>
      <c r="O11" s="10">
        <f t="shared" si="1"/>
        <v>0</v>
      </c>
      <c r="P11" s="11">
        <f t="shared" si="37"/>
        <v>0</v>
      </c>
      <c r="Q11" s="12">
        <f t="shared" ref="Q11" si="336">+O11*$H11</f>
        <v>0</v>
      </c>
      <c r="R11" s="10">
        <f t="shared" si="2"/>
        <v>0</v>
      </c>
      <c r="S11" s="11">
        <f t="shared" ref="S11" si="337">+R11*$G11</f>
        <v>0</v>
      </c>
      <c r="T11" s="12">
        <f t="shared" si="3"/>
        <v>0</v>
      </c>
      <c r="U11" s="10">
        <f t="shared" si="4"/>
        <v>0</v>
      </c>
      <c r="V11" s="11">
        <f t="shared" ref="V11" si="338">+U11*$G11</f>
        <v>0</v>
      </c>
      <c r="W11" s="12">
        <f t="shared" si="5"/>
        <v>0</v>
      </c>
      <c r="X11" s="10">
        <f t="shared" ref="X11" si="339">IF($E11&gt;AA$1,0,IF($E11&lt;X$1,IF($F11&lt;X$1,0,IF($F11&gt;AA$1,(($F11-X$1)-($F11-AA$1))/($F11-$E11),($F11-X$1)/($F11-$E11))),IF($F11&gt;AA$1,((($F11-$E11)-($F11-AA$1))/($F11-$E11)),1)))</f>
        <v>0</v>
      </c>
      <c r="Y11" s="11">
        <f t="shared" ref="Y11" si="340">+X11*$G11</f>
        <v>0</v>
      </c>
      <c r="Z11" s="12">
        <f t="shared" ref="Z11" si="341">+X11*$H11</f>
        <v>0</v>
      </c>
      <c r="AA11" s="10">
        <f t="shared" ref="AA11" si="342">IF($E11&gt;AD$1,0,IF($E11&lt;AA$1,IF($F11&lt;AA$1,0,IF($F11&gt;AD$1,(($F11-AA$1)-($F11-AD$1))/($F11-$E11),($F11-AA$1)/($F11-$E11))),IF($F11&gt;AD$1,((($F11-$E11)-($F11-AD$1))/($F11-$E11)),1)))</f>
        <v>0</v>
      </c>
      <c r="AB11" s="11">
        <f t="shared" ref="AB11" si="343">+AA11*$G11</f>
        <v>0</v>
      </c>
      <c r="AC11" s="12">
        <f t="shared" ref="AC11" si="344">+AA11*$H11</f>
        <v>0</v>
      </c>
      <c r="AD11" s="10">
        <f t="shared" ref="AD11" si="345">IF($E11&gt;AG$1,0,IF($E11&lt;AD$1,IF($F11&lt;AD$1,0,IF($F11&gt;AG$1,(($F11-AD$1)-($F11-AG$1))/($F11-$E11),($F11-AD$1)/($F11-$E11))),IF($F11&gt;AG$1,((($F11-$E11)-($F11-AG$1))/($F11-$E11)),1)))</f>
        <v>0</v>
      </c>
      <c r="AE11" s="11">
        <f t="shared" ref="AE11" si="346">+AD11*$G11</f>
        <v>0</v>
      </c>
      <c r="AF11" s="12">
        <f t="shared" ref="AF11" si="347">+AD11*$H11</f>
        <v>0</v>
      </c>
      <c r="AG11" s="10">
        <f t="shared" ref="AG11" si="348">IF($E11&gt;AJ$1,0,IF($E11&lt;AG$1,IF($F11&lt;AG$1,0,IF($F11&gt;AJ$1,(($F11-AG$1)-($F11-AJ$1))/($F11-$E11),($F11-AG$1)/($F11-$E11))),IF($F11&gt;AJ$1,((($F11-$E11)-($F11-AJ$1))/($F11-$E11)),1)))</f>
        <v>0</v>
      </c>
      <c r="AH11" s="11">
        <f t="shared" ref="AH11" si="349">+AG11*$G11</f>
        <v>0</v>
      </c>
      <c r="AI11" s="12">
        <f t="shared" ref="AI11" si="350">+AG11*$H11</f>
        <v>0</v>
      </c>
      <c r="AJ11" s="10">
        <f t="shared" ref="AJ11" si="351">IF($E11&gt;AM$1,0,IF($E11&lt;AJ$1,IF($F11&lt;AJ$1,0,IF($F11&gt;AM$1,(($F11-AJ$1)-($F11-AM$1))/($F11-$E11),($F11-AJ$1)/($F11-$E11))),IF($F11&gt;AM$1,((($F11-$E11)-($F11-AM$1))/($F11-$E11)),1)))</f>
        <v>0</v>
      </c>
      <c r="AK11" s="11">
        <f t="shared" ref="AK11" si="352">+AJ11*$G11</f>
        <v>0</v>
      </c>
      <c r="AL11" s="12">
        <f t="shared" ref="AL11" si="353">+AJ11*$H11</f>
        <v>0</v>
      </c>
      <c r="AM11" s="10">
        <f t="shared" ref="AM11" si="354">IF($E11&gt;AP$1,0,IF($E11&lt;AM$1,IF($F11&lt;AM$1,0,IF($F11&gt;AP$1,(($F11-AM$1)-($F11-AP$1))/($F11-$E11),($F11-AM$1)/($F11-$E11))),IF($F11&gt;AP$1,((($F11-$E11)-($F11-AP$1))/($F11-$E11)),1)))</f>
        <v>0</v>
      </c>
      <c r="AN11" s="11">
        <f t="shared" ref="AN11" si="355">+AM11*$G11</f>
        <v>0</v>
      </c>
      <c r="AO11" s="12">
        <f t="shared" ref="AO11" si="356">+AM11*$H11</f>
        <v>0</v>
      </c>
      <c r="AP11" s="10">
        <f t="shared" ref="AP11" si="357">IF($E11&gt;AS$1,0,IF($E11&lt;AP$1,IF($F11&lt;AP$1,0,IF($F11&gt;AS$1,(($F11-AP$1)-($F11-AS$1))/($F11-$E11),($F11-AP$1)/($F11-$E11))),IF($F11&gt;AS$1,((($F11-$E11)-($F11-AS$1))/($F11-$E11)),1)))</f>
        <v>0</v>
      </c>
      <c r="AQ11" s="11">
        <f t="shared" si="306"/>
        <v>0</v>
      </c>
      <c r="AR11" s="12">
        <f t="shared" ref="AR11" si="358">+AP11*$H11</f>
        <v>0</v>
      </c>
      <c r="AS11" s="10">
        <f t="shared" ref="AS11" si="359">IF($E11&gt;AV$1,0,IF($E11&lt;AS$1,IF($F11&lt;AS$1,0,IF($F11&gt;AV$1,(($F11-AS$1)-($F11-AV$1))/($F11-$E11),($F11-AS$1)/($F11-$E11))),IF($F11&gt;AV$1,((($F11-$E11)-($F11-AV$1))/($F11-$E11)),1)))</f>
        <v>0</v>
      </c>
      <c r="AT11" s="11">
        <f t="shared" si="307"/>
        <v>0</v>
      </c>
      <c r="AU11" s="12">
        <f t="shared" ref="AU11" si="360">+AS11*$H11</f>
        <v>0</v>
      </c>
      <c r="AV11" s="10">
        <f t="shared" ref="AV11" si="361">IF($E11&gt;AY$1,0,IF($E11&lt;AV$1,IF($F11&lt;AV$1,0,IF($F11&gt;AY$1,(($F11-AV$1)-($F11-AY$1))/($F11-$E11),($F11-AV$1)/($F11-$E11))),IF($F11&gt;AY$1,((($F11-$E11)-($F11-AY$1))/($F11-$E11)),1)))</f>
        <v>0</v>
      </c>
      <c r="AW11" s="11">
        <f t="shared" si="308"/>
        <v>0</v>
      </c>
      <c r="AX11" s="12">
        <f t="shared" ref="AX11" si="362">+AV11*$H11</f>
        <v>0</v>
      </c>
      <c r="AY11" s="10">
        <f t="shared" ref="AY11" si="363">IF($E11&gt;BB$1,0,IF($E11&lt;AY$1,IF($F11&lt;AY$1,0,IF($F11&gt;BB$1,(($F11-AY$1)-($F11-BB$1))/($F11-$E11),($F11-AY$1)/($F11-$E11))),IF($F11&gt;BB$1,((($F11-$E11)-($F11-BB$1))/($F11-$E11)),1)))</f>
        <v>0.34831460674157305</v>
      </c>
      <c r="AZ11" s="11">
        <f t="shared" si="309"/>
        <v>0</v>
      </c>
      <c r="BA11" s="12">
        <f t="shared" ref="BA11" si="364">+AY11*$H11</f>
        <v>0</v>
      </c>
      <c r="BB11" s="10">
        <f t="shared" ref="BB11" si="365">IF($E11&gt;BE$1,0,IF($E11&lt;BB$1,IF($F11&lt;BB$1,0,IF($F11&gt;BE$1,(($F11-BB$1)-($F11-BE$1))/($F11-$E11),($F11-BB$1)/($F11-$E11))),IF($F11&gt;BE$1,((($F11-$E11)-($F11-BE$1))/($F11-$E11)),1)))</f>
        <v>0.33707865168539325</v>
      </c>
      <c r="BC11" s="11">
        <f t="shared" si="310"/>
        <v>0</v>
      </c>
      <c r="BD11" s="12">
        <f t="shared" ref="BD11" si="366">+BB11*$H11</f>
        <v>0</v>
      </c>
      <c r="BE11" s="10">
        <f t="shared" ref="BE11" si="367">IF($E11&gt;BH$1,0,IF($E11&lt;BE$1,IF($F11&lt;BE$1,0,IF($F11&gt;BH$1,(($F11-BE$1)-($F11-BH$1))/($F11-$E11),($F11-BE$1)/($F11-$E11))),IF($F11&gt;BH$1,((($F11-$E11)-($F11-BH$1))/($F11-$E11)),1)))</f>
        <v>0.3146067415730337</v>
      </c>
      <c r="BF11" s="11">
        <f t="shared" si="311"/>
        <v>0</v>
      </c>
      <c r="BG11" s="12">
        <f t="shared" ref="BG11" si="368">+BE11*$H11</f>
        <v>0</v>
      </c>
      <c r="BH11" s="10">
        <f t="shared" ref="BH11" si="369">IF($E11&gt;BK$1,0,IF($E11&lt;BH$1,IF($F11&lt;BH$1,0,IF($F11&gt;BK$1,(($F11-BH$1)-($F11-BK$1))/($F11-$E11),($F11-BH$1)/($F11-$E11))),IF($F11&gt;BK$1,((($F11-$E11)-($F11-BK$1))/($F11-$E11)),1)))</f>
        <v>0</v>
      </c>
      <c r="BI11" s="11">
        <f t="shared" si="312"/>
        <v>0</v>
      </c>
      <c r="BJ11" s="12">
        <f t="shared" ref="BJ11" si="370">+BH11*$H11</f>
        <v>0</v>
      </c>
      <c r="BK11" s="10">
        <f t="shared" ref="BK11" si="371">IF($E11&gt;BN$1,0,IF($E11&lt;BK$1,IF($F11&lt;BK$1,0,IF($F11&gt;BN$1,(($F11-BK$1)-($F11-BN$1))/($F11-$E11),($F11-BK$1)/($F11-$E11))),IF($F11&gt;BN$1,((($F11-$E11)-($F11-BN$1))/($F11-$E11)),1)))</f>
        <v>0</v>
      </c>
      <c r="BL11" s="11">
        <f t="shared" si="313"/>
        <v>0</v>
      </c>
      <c r="BM11" s="12">
        <f t="shared" ref="BM11" si="372">+BK11*$H11</f>
        <v>0</v>
      </c>
      <c r="BN11" s="10">
        <f t="shared" ref="BN11" si="373">IF($E11&gt;BQ$1,0,IF($E11&lt;BN$1,IF($F11&lt;BN$1,0,IF($F11&gt;BQ$1,(($F11-BN$1)-($F11-BQ$1))/($F11-$E11),($F11-BN$1)/($F11-$E11))),IF($F11&gt;BQ$1,((($F11-$E11)-($F11-BQ$1))/($F11-$E11)),1)))</f>
        <v>0</v>
      </c>
      <c r="BO11" s="11">
        <f t="shared" si="314"/>
        <v>0</v>
      </c>
      <c r="BP11" s="12">
        <f t="shared" ref="BP11" si="374">+BN11*$H11</f>
        <v>0</v>
      </c>
      <c r="BQ11" s="10">
        <f t="shared" ref="BQ11" si="375">IF($E11&gt;BT$1,0,IF($E11&lt;BQ$1,IF($F11&lt;BQ$1,0,IF($F11&gt;BT$1,(($F11-BQ$1)-($F11-BT$1))/($F11-$E11),($F11-BQ$1)/($F11-$E11))),IF($F11&gt;BT$1,((($F11-$E11)-($F11-BT$1))/($F11-$E11)),1)))</f>
        <v>0</v>
      </c>
      <c r="BR11" s="11">
        <f t="shared" si="315"/>
        <v>0</v>
      </c>
      <c r="BS11" s="12">
        <f t="shared" ref="BS11" si="376">+BQ11*$H11</f>
        <v>0</v>
      </c>
      <c r="BT11" s="10">
        <f t="shared" ref="BT11" si="377">IF($E11&gt;BW$1,0,IF($E11&lt;BT$1,IF($F11&lt;BT$1,0,IF($F11&gt;BW$1,(($F11-BT$1)-($F11-BW$1))/($F11-$E11),($F11-BT$1)/($F11-$E11))),IF($F11&gt;BW$1,((($F11-$E11)-($F11-BW$1))/($F11-$E11)),1)))</f>
        <v>0</v>
      </c>
      <c r="BU11" s="11">
        <f t="shared" si="316"/>
        <v>0</v>
      </c>
      <c r="BV11" s="12">
        <f t="shared" ref="BV11" si="378">+BT11*$H11</f>
        <v>0</v>
      </c>
      <c r="BW11" s="10">
        <f t="shared" ref="BW11" si="379">IF($E11&gt;BZ$1,0,IF($E11&lt;BW$1,IF($F11&lt;BW$1,0,IF($F11&gt;BZ$1,(($F11-BW$1)-($F11-BZ$1))/($F11-$E11),($F11-BW$1)/($F11-$E11))),IF($F11&gt;BZ$1,((($F11-$E11)-($F11-BZ$1))/($F11-$E11)),1)))</f>
        <v>0</v>
      </c>
      <c r="BX11" s="11">
        <f t="shared" si="317"/>
        <v>0</v>
      </c>
      <c r="BY11" s="12">
        <f t="shared" ref="BY11" si="380">+BW11*$H11</f>
        <v>0</v>
      </c>
      <c r="BZ11" s="10">
        <f t="shared" ref="BZ11" si="381">IF($E11&gt;CC$1,0,IF($E11&lt;BZ$1,IF($F11&lt;BZ$1,0,IF($F11&gt;CC$1,(($F11-BZ$1)-($F11-CC$1))/($F11-$E11),($F11-BZ$1)/($F11-$E11))),IF($F11&gt;CC$1,((($F11-$E11)-($F11-CC$1))/($F11-$E11)),1)))</f>
        <v>0</v>
      </c>
      <c r="CA11" s="11">
        <f t="shared" si="318"/>
        <v>0</v>
      </c>
      <c r="CB11" s="12">
        <f t="shared" ref="CB11" si="382">+BZ11*$H11</f>
        <v>0</v>
      </c>
      <c r="CC11" s="10">
        <f t="shared" ref="CC11" si="383">IF($E11&gt;CF$1,0,IF($E11&lt;CC$1,IF($F11&lt;CC$1,0,IF($F11&gt;CF$1,(($F11-CC$1)-($F11-CF$1))/($F11-$E11),($F11-CC$1)/($F11-$E11))),IF($F11&gt;CF$1,((($F11-$E11)-($F11-CF$1))/($F11-$E11)),1)))</f>
        <v>0</v>
      </c>
      <c r="CD11" s="11">
        <f t="shared" si="319"/>
        <v>0</v>
      </c>
      <c r="CE11" s="12">
        <f t="shared" ref="CE11" si="384">+CC11*$H11</f>
        <v>0</v>
      </c>
      <c r="CF11" s="10">
        <f t="shared" ref="CF11" si="385">IF($E11&gt;CI$1,0,IF($E11&lt;CF$1,IF($F11&lt;CF$1,0,IF($F11&gt;CI$1,(($F11-CF$1)-($F11-CI$1))/($F11-$E11),($F11-CF$1)/($F11-$E11))),IF($F11&gt;CI$1,((($F11-$E11)-($F11-CI$1))/($F11-$E11)),1)))</f>
        <v>0</v>
      </c>
      <c r="CG11" s="11">
        <f t="shared" si="320"/>
        <v>0</v>
      </c>
      <c r="CH11" s="12">
        <f t="shared" ref="CH11" si="386">+CF11*$H11</f>
        <v>0</v>
      </c>
      <c r="CI11" s="10">
        <f t="shared" ref="CI11" si="387">IF($E11&gt;CL$1,0,IF($E11&lt;CI$1,IF($F11&lt;CI$1,0,IF($F11&gt;CL$1,(($F11-CI$1)-($F11-CL$1))/($F11-$E11),($F11-CI$1)/($F11-$E11))),IF($F11&gt;CL$1,((($F11-$E11)-($F11-CL$1))/($F11-$E11)),1)))</f>
        <v>0</v>
      </c>
      <c r="CJ11" s="11">
        <f t="shared" si="321"/>
        <v>0</v>
      </c>
      <c r="CK11" s="12">
        <f t="shared" ref="CK11" si="388">+CI11*$H11</f>
        <v>0</v>
      </c>
      <c r="CL11" s="10">
        <f t="shared" ref="CL11" si="389">IF($E11&gt;CO$1,0,IF($E11&lt;CL$1,IF($F11&lt;CL$1,0,IF($F11&gt;CO$1,(($F11-CL$1)-($F11-CO$1))/($F11-$E11),($F11-CL$1)/($F11-$E11))),IF($F11&gt;CO$1,((($F11-$E11)-($F11-CO$1))/($F11-$E11)),1)))</f>
        <v>0</v>
      </c>
      <c r="CM11" s="11">
        <f t="shared" si="322"/>
        <v>0</v>
      </c>
      <c r="CN11" s="12">
        <f t="shared" ref="CN11" si="390">+CL11*$H11</f>
        <v>0</v>
      </c>
      <c r="CO11" s="10">
        <f t="shared" ref="CO11" si="391">IF($E11&gt;CR$1,0,IF($E11&lt;CO$1,IF($F11&lt;CO$1,0,IF($F11&gt;CR$1,(($F11-CO$1)-($F11-CR$1))/($F11-$E11),($F11-CO$1)/($F11-$E11))),IF($F11&gt;CR$1,((($F11-$E11)-($F11-CR$1))/($F11-$E11)),1)))</f>
        <v>0</v>
      </c>
      <c r="CP11" s="11">
        <f t="shared" si="323"/>
        <v>0</v>
      </c>
      <c r="CQ11" s="12">
        <f t="shared" ref="CQ11" si="392">+CO11*$H11</f>
        <v>0</v>
      </c>
      <c r="CR11" s="10">
        <f t="shared" ref="CR11" si="393">IF($E11&gt;CU$1,0,IF($E11&lt;CR$1,IF($F11&lt;CR$1,0,IF($F11&gt;CU$1,(($F11-CR$1)-($F11-CU$1))/($F11-$E11),($F11-CR$1)/($F11-$E11))),IF($F11&gt;CU$1,((($F11-$E11)-($F11-CU$1))/($F11-$E11)),1)))</f>
        <v>0</v>
      </c>
      <c r="CS11" s="11">
        <f t="shared" si="324"/>
        <v>0</v>
      </c>
      <c r="CT11" s="12">
        <f t="shared" ref="CT11" si="394">+CR11*$H11</f>
        <v>0</v>
      </c>
      <c r="CU11" s="10">
        <f t="shared" ref="CU11" si="395">IF($E11&gt;CX$1,0,IF($E11&lt;CU$1,IF($F11&lt;CU$1,0,IF($F11&gt;CX$1,(($F11-CU$1)-($F11-CX$1))/($F11-$E11),($F11-CU$1)/($F11-$E11))),IF($F11&gt;CX$1,((($F11-$E11)-($F11-CX$1))/($F11-$E11)),1)))</f>
        <v>0</v>
      </c>
      <c r="CV11" s="11">
        <f t="shared" si="325"/>
        <v>0</v>
      </c>
      <c r="CW11" s="12">
        <f t="shared" ref="CW11" si="396">+CU11*$H11</f>
        <v>0</v>
      </c>
      <c r="CX11" s="10">
        <f t="shared" ref="CX11" si="397">IF($E11&gt;DA$1,0,IF($E11&lt;CX$1,IF($F11&lt;CX$1,0,IF($F11&gt;DA$1,(($F11-CX$1)-($F11-DA$1))/($F11-$E11),($F11-CX$1)/($F11-$E11))),IF($F11&gt;DA$1,((($F11-$E11)-($F11-DA$1))/($F11-$E11)),1)))</f>
        <v>0</v>
      </c>
      <c r="CY11" s="11">
        <f t="shared" si="326"/>
        <v>0</v>
      </c>
      <c r="CZ11" s="12">
        <f t="shared" ref="CZ11" si="398">+CX11*$H11</f>
        <v>0</v>
      </c>
      <c r="DA11" s="10">
        <f t="shared" ref="DA11" si="399">IF($E11&gt;DD$1,0,IF($E11&lt;DA$1,IF($F11&lt;DA$1,0,IF($F11&gt;DD$1,(($F11-DA$1)-($F11-DD$1))/($F11-$E11),($F11-DA$1)/($F11-$E11))),IF($F11&gt;DD$1,((($F11-$E11)-($F11-DD$1))/($F11-$E11)),1)))</f>
        <v>0</v>
      </c>
      <c r="DB11" s="11">
        <f t="shared" si="327"/>
        <v>0</v>
      </c>
      <c r="DC11" s="12">
        <f t="shared" ref="DC11" si="400">+DA11*$H11</f>
        <v>0</v>
      </c>
      <c r="DD11" s="10">
        <f t="shared" ref="DD11" si="401">IF($E11&gt;DG$1,0,IF($E11&lt;DD$1,IF($F11&lt;DD$1,0,IF($F11&gt;DG$1,(($F11-DD$1)-($F11-DG$1))/($F11-$E11),($F11-DD$1)/($F11-$E11))),IF($F11&gt;DG$1,((($F11-$E11)-($F11-DG$1))/($F11-$E11)),1)))</f>
        <v>0</v>
      </c>
      <c r="DE11" s="11">
        <f t="shared" si="328"/>
        <v>0</v>
      </c>
      <c r="DF11" s="12">
        <f t="shared" ref="DF11" si="402">+DD11*$H11</f>
        <v>0</v>
      </c>
      <c r="DG11" s="10">
        <f t="shared" ref="DG11" si="403">IF($E11&gt;DJ$1,0,IF($E11&lt;DG$1,IF($F11&lt;DG$1,0,IF($F11&gt;DJ$1,(($F11-DG$1)-($F11-DJ$1))/($F11-$E11),($F11-DG$1)/($F11-$E11))),IF($F11&gt;DJ$1,((($F11-$E11)-($F11-DJ$1))/($F11-$E11)),1)))</f>
        <v>0</v>
      </c>
      <c r="DH11" s="11">
        <f t="shared" si="329"/>
        <v>0</v>
      </c>
      <c r="DI11" s="12">
        <f t="shared" ref="DI11" si="404">+DG11*$H11</f>
        <v>0</v>
      </c>
      <c r="DJ11" s="10">
        <f t="shared" ref="DJ11" si="405">IF($E11&gt;DM$1,0,IF($E11&lt;DJ$1,IF($F11&lt;DJ$1,0,IF($F11&gt;DM$1,(($F11-DJ$1)-($F11-DM$1))/($F11-$E11),($F11-DJ$1)/($F11-$E11))),IF($F11&gt;DM$1,((($F11-$E11)-($F11-DM$1))/($F11-$E11)),1)))</f>
        <v>0</v>
      </c>
      <c r="DK11" s="11">
        <f t="shared" si="330"/>
        <v>0</v>
      </c>
      <c r="DL11" s="12">
        <f t="shared" ref="DL11" si="406">+DJ11*$H11</f>
        <v>0</v>
      </c>
      <c r="DM11" s="10">
        <f t="shared" ref="DM11" si="407">IF($E11&gt;DP$1,0,IF($E11&lt;DM$1,IF($F11&lt;DM$1,0,IF($F11&gt;DP$1,(($F11-DM$1)-($F11-DP$1))/($F11-$E11),($F11-DM$1)/($F11-$E11))),IF($F11&gt;DP$1,((($F11-$E11)-($F11-DP$1))/($F11-$E11)),1)))</f>
        <v>0</v>
      </c>
      <c r="DN11" s="11">
        <f t="shared" si="331"/>
        <v>0</v>
      </c>
      <c r="DO11" s="12">
        <f t="shared" ref="DO11" si="408">+DM11*$H11</f>
        <v>0</v>
      </c>
      <c r="DP11" s="10">
        <f t="shared" ref="DP11" si="409">IF($E11&gt;DS$1,0,IF($E11&lt;DP$1,IF($F11&lt;DP$1,0,IF($F11&gt;DS$1,(($F11-DP$1)-($F11-DS$1))/($F11-$E11),($F11-DP$1)/($F11-$E11))),IF($F11&gt;DS$1,((($F11-$E11)-($F11-DS$1))/($F11-$E11)),1)))</f>
        <v>0</v>
      </c>
      <c r="DQ11" s="11">
        <f t="shared" si="332"/>
        <v>0</v>
      </c>
      <c r="DR11" s="12">
        <f t="shared" ref="DR11" si="410">+DP11*$H11</f>
        <v>0</v>
      </c>
      <c r="DS11" s="10">
        <f t="shared" ref="DS11" si="411">IF($E11&gt;DV$1,0,IF($E11&lt;DS$1,IF($F11&lt;DS$1,0,IF($F11&gt;DV$1,(($F11-DS$1)-($F11-DV$1))/($F11-$E11),($F11-DS$1)/($F11-$E11))),IF($F11&gt;DV$1,((($F11-$E11)-($F11-DV$1))/($F11-$E11)),1)))</f>
        <v>0</v>
      </c>
      <c r="DT11" s="11">
        <f t="shared" si="333"/>
        <v>0</v>
      </c>
      <c r="DU11" s="12">
        <f t="shared" ref="DU11" si="412">+DS11*$H11</f>
        <v>0</v>
      </c>
    </row>
    <row r="12" spans="1:125" x14ac:dyDescent="0.25">
      <c r="A12" s="63">
        <v>8</v>
      </c>
      <c r="B12" s="63" t="s">
        <v>14</v>
      </c>
      <c r="C12" s="64"/>
      <c r="D12" s="65"/>
      <c r="E12" s="66">
        <v>43891</v>
      </c>
      <c r="F12" s="67">
        <v>43980</v>
      </c>
      <c r="G12" s="68">
        <v>1406743.79</v>
      </c>
      <c r="H12" s="69">
        <f>1791478.29-H13</f>
        <v>0</v>
      </c>
      <c r="I12" s="14">
        <f>IF($E12&gt;L$1,0,IF($E12&lt;I$1,IF($F12&lt;I$1,0,IF($F12&gt;L$1,(($F12-I$1)-($F12-L$1))/($F12-$E12),($F12-I$1)/($F12-$E12))),IF($F12&gt;L$1,((($F12-$E12)-($F12-L$1))/($F12-$E12)),1)))</f>
        <v>0</v>
      </c>
      <c r="J12" s="11">
        <f>+I12*$G12</f>
        <v>0</v>
      </c>
      <c r="K12" s="12">
        <f>+I12*$H12</f>
        <v>0</v>
      </c>
      <c r="L12" s="10">
        <f>IF($E12&gt;O$1,0,IF($E12&lt;L$1,IF($F12&lt;L$1,0,IF($F12&gt;O$1,(($F12-L$1)-($F12-O$1))/($F12-$E12),($F12-L$1)/($F12-$E12))),IF($F12&gt;O$1,((($F12-$E12)-($F12-O$1))/($F12-$E12)),1)))</f>
        <v>0</v>
      </c>
      <c r="M12" s="11">
        <f>+L12*$G12</f>
        <v>0</v>
      </c>
      <c r="N12" s="12">
        <f>+L12*$H12</f>
        <v>0</v>
      </c>
      <c r="O12" s="10">
        <f>IF($E12&gt;R$1,0,IF($E12&lt;O$1,IF($F12&lt;O$1,0,IF($F12&gt;R$1,(($F12-O$1)-($F12-R$1))/($F12-$E12),($F12-O$1)/($F12-$E12))),IF($F12&gt;R$1,((($F12-$E12)-($F12-R$1))/($F12-$E12)),1)))</f>
        <v>0</v>
      </c>
      <c r="P12" s="11">
        <f>+O12*$G12</f>
        <v>0</v>
      </c>
      <c r="Q12" s="12">
        <f>+O12*$H12</f>
        <v>0</v>
      </c>
      <c r="R12" s="10">
        <f>IF($E12&gt;U$1,0,IF($E12&lt;R$1,IF($F12&lt;R$1,0,IF($F12&gt;U$1,(($F12-R$1)-($F12-U$1))/($F12-$E12),($F12-R$1)/($F12-$E12))),IF($F12&gt;U$1,((($F12-$E12)-($F12-U$1))/($F12-$E12)),1)))</f>
        <v>0</v>
      </c>
      <c r="S12" s="11">
        <f>+R12*$G12</f>
        <v>0</v>
      </c>
      <c r="T12" s="12">
        <f>+R12*$H12</f>
        <v>0</v>
      </c>
      <c r="U12" s="10">
        <f>IF($E12&gt;X$1,0,IF($E12&lt;U$1,IF($F12&lt;U$1,0,IF($F12&gt;X$1,(($F12-U$1)-($F12-X$1))/($F12-$E12),($F12-U$1)/($F12-$E12))),IF($F12&gt;X$1,((($F12-$E12)-($F12-X$1))/($F12-$E12)),1)))</f>
        <v>0</v>
      </c>
      <c r="V12" s="11">
        <f>+U12*$G12</f>
        <v>0</v>
      </c>
      <c r="W12" s="12">
        <f>+U12*$H12</f>
        <v>0</v>
      </c>
      <c r="X12" s="10">
        <f>IF($E12&gt;AA$1,0,IF($E12&lt;X$1,IF($F12&lt;X$1,0,IF($F12&gt;AA$1,(($F12-X$1)-($F12-AA$1))/($F12-$E12),($F12-X$1)/($F12-$E12))),IF($F12&gt;AA$1,((($F12-$E12)-($F12-AA$1))/($F12-$E12)),1)))</f>
        <v>0</v>
      </c>
      <c r="Y12" s="11">
        <f>+X12*$G12</f>
        <v>0</v>
      </c>
      <c r="Z12" s="12">
        <f>+X12*$H12</f>
        <v>0</v>
      </c>
      <c r="AA12" s="10">
        <f>IF($E12&gt;AD$1,0,IF($E12&lt;AA$1,IF($F12&lt;AA$1,0,IF($F12&gt;AD$1,(($F12-AA$1)-($F12-AD$1))/($F12-$E12),($F12-AA$1)/($F12-$E12))),IF($F12&gt;AD$1,((($F12-$E12)-($F12-AD$1))/($F12-$E12)),1)))</f>
        <v>0</v>
      </c>
      <c r="AB12" s="11">
        <f>+AA12*$G12</f>
        <v>0</v>
      </c>
      <c r="AC12" s="12">
        <f>+AA12*$H12</f>
        <v>0</v>
      </c>
      <c r="AD12" s="10">
        <f>IF($E12&gt;AG$1,0,IF($E12&lt;AD$1,IF($F12&lt;AD$1,0,IF($F12&gt;AG$1,(($F12-AD$1)-($F12-AG$1))/($F12-$E12),($F12-AD$1)/($F12-$E12))),IF($F12&gt;AG$1,((($F12-$E12)-($F12-AG$1))/($F12-$E12)),1)))</f>
        <v>0</v>
      </c>
      <c r="AE12" s="11">
        <f>+AD12*$G12</f>
        <v>0</v>
      </c>
      <c r="AF12" s="12">
        <f>+AD12*$H12</f>
        <v>0</v>
      </c>
      <c r="AG12" s="10">
        <f>IF($E12&gt;AJ$1,0,IF($E12&lt;AG$1,IF($F12&lt;AG$1,0,IF($F12&gt;AJ$1,(($F12-AG$1)-($F12-AJ$1))/($F12-$E12),($F12-AG$1)/($F12-$E12))),IF($F12&gt;AJ$1,((($F12-$E12)-($F12-AJ$1))/($F12-$E12)),1)))</f>
        <v>0</v>
      </c>
      <c r="AH12" s="11">
        <f>+AG12*$G12</f>
        <v>0</v>
      </c>
      <c r="AI12" s="12">
        <f>+AG12*$H12</f>
        <v>0</v>
      </c>
      <c r="AJ12" s="10">
        <f>IF($E12&gt;AM$1,0,IF($E12&lt;AJ$1,IF($F12&lt;AJ$1,0,IF($F12&gt;AM$1,(($F12-AJ$1)-($F12-AM$1))/($F12-$E12),($F12-AJ$1)/($F12-$E12))),IF($F12&gt;AM$1,((($F12-$E12)-($F12-AM$1))/($F12-$E12)),1)))</f>
        <v>0</v>
      </c>
      <c r="AK12" s="11">
        <f>+AJ12*$G12</f>
        <v>0</v>
      </c>
      <c r="AL12" s="12">
        <f>+AJ12*$H12</f>
        <v>0</v>
      </c>
      <c r="AM12" s="10">
        <f>IF($E12&gt;AP$1,0,IF($E12&lt;AM$1,IF($F12&lt;AM$1,0,IF($F12&gt;AP$1,(($F12-AM$1)-($F12-AP$1))/($F12-$E12),($F12-AM$1)/($F12-$E12))),IF($F12&gt;AP$1,((($F12-$E12)-($F12-AP$1))/($F12-$E12)),1)))</f>
        <v>0</v>
      </c>
      <c r="AN12" s="11">
        <f>+AM12*$G12</f>
        <v>0</v>
      </c>
      <c r="AO12" s="12">
        <f>+AM12*$H12</f>
        <v>0</v>
      </c>
      <c r="AP12" s="10">
        <f>IF($E12&gt;AS$1,0,IF($E12&lt;AP$1,IF($F12&lt;AP$1,0,IF($F12&gt;AS$1,(($F12-AP$1)-($F12-AS$1))/($F12-$E12),($F12-AP$1)/($F12-$E12))),IF($F12&gt;AS$1,((($F12-$E12)-($F12-AS$1))/($F12-$E12)),1)))</f>
        <v>0</v>
      </c>
      <c r="AQ12" s="11">
        <f t="shared" ref="AQ12:AQ13" si="413">+AP12*$G12</f>
        <v>0</v>
      </c>
      <c r="AR12" s="12">
        <f>+AP12*$H12</f>
        <v>0</v>
      </c>
      <c r="AS12" s="10">
        <f>IF($E12&gt;AV$1,0,IF($E12&lt;AS$1,IF($F12&lt;AS$1,0,IF($F12&gt;AV$1,(($F12-AS$1)-($F12-AV$1))/($F12-$E12),($F12-AS$1)/($F12-$E12))),IF($F12&gt;AV$1,((($F12-$E12)-($F12-AV$1))/($F12-$E12)),1)))</f>
        <v>0</v>
      </c>
      <c r="AT12" s="11">
        <f t="shared" ref="AT12:AT13" si="414">+AS12*$G12</f>
        <v>0</v>
      </c>
      <c r="AU12" s="12">
        <f>+AS12*$H12</f>
        <v>0</v>
      </c>
      <c r="AV12" s="10">
        <f>IF($E12&gt;AY$1,0,IF($E12&lt;AV$1,IF($F12&lt;AV$1,0,IF($F12&gt;AY$1,(($F12-AV$1)-($F12-AY$1))/($F12-$E12),($F12-AV$1)/($F12-$E12))),IF($F12&gt;AY$1,((($F12-$E12)-($F12-AY$1))/($F12-$E12)),1)))</f>
        <v>0</v>
      </c>
      <c r="AW12" s="11">
        <f t="shared" ref="AW12:AW13" si="415">+AV12*$G12</f>
        <v>0</v>
      </c>
      <c r="AX12" s="12">
        <f>+AV12*$H12</f>
        <v>0</v>
      </c>
      <c r="AY12" s="10">
        <f>IF($E12&gt;BB$1,0,IF($E12&lt;AY$1,IF($F12&lt;AY$1,0,IF($F12&gt;BB$1,(($F12-AY$1)-($F12-BB$1))/($F12-$E12),($F12-AY$1)/($F12-$E12))),IF($F12&gt;BB$1,((($F12-$E12)-($F12-BB$1))/($F12-$E12)),1)))</f>
        <v>0.34831460674157305</v>
      </c>
      <c r="AZ12" s="11">
        <f t="shared" ref="AZ12:AZ13" si="416">+AY12*$G12</f>
        <v>489989.41000000003</v>
      </c>
      <c r="BA12" s="12">
        <f>+AY12*$H12</f>
        <v>0</v>
      </c>
      <c r="BB12" s="10">
        <f>IF($E12&gt;BE$1,0,IF($E12&lt;BB$1,IF($F12&lt;BB$1,0,IF($F12&gt;BE$1,(($F12-BB$1)-($F12-BE$1))/($F12-$E12),($F12-BB$1)/($F12-$E12))),IF($F12&gt;BE$1,((($F12-$E12)-($F12-BE$1))/($F12-$E12)),1)))</f>
        <v>0.33707865168539325</v>
      </c>
      <c r="BC12" s="11">
        <f t="shared" ref="BC12:BC13" si="417">+BB12*$G12</f>
        <v>474183.3</v>
      </c>
      <c r="BD12" s="12">
        <f>+BB12*$H12</f>
        <v>0</v>
      </c>
      <c r="BE12" s="10">
        <f>IF($E12&gt;BH$1,0,IF($E12&lt;BE$1,IF($F12&lt;BE$1,0,IF($F12&gt;BH$1,(($F12-BE$1)-($F12-BH$1))/($F12-$E12),($F12-BE$1)/($F12-$E12))),IF($F12&gt;BH$1,((($F12-$E12)-($F12-BH$1))/($F12-$E12)),1)))</f>
        <v>0.3146067415730337</v>
      </c>
      <c r="BF12" s="11">
        <f t="shared" ref="BF12:BF13" si="418">+BE12*$G12</f>
        <v>442571.08</v>
      </c>
      <c r="BG12" s="12">
        <f>+BE12*$H12</f>
        <v>0</v>
      </c>
      <c r="BH12" s="10">
        <f>IF($E12&gt;BK$1,0,IF($E12&lt;BH$1,IF($F12&lt;BH$1,0,IF($F12&gt;BK$1,(($F12-BH$1)-($F12-BK$1))/($F12-$E12),($F12-BH$1)/($F12-$E12))),IF($F12&gt;BK$1,((($F12-$E12)-($F12-BK$1))/($F12-$E12)),1)))</f>
        <v>0</v>
      </c>
      <c r="BI12" s="11">
        <f t="shared" ref="BI12:BI13" si="419">+BH12*$G12</f>
        <v>0</v>
      </c>
      <c r="BJ12" s="12">
        <f>+BH12*$H12</f>
        <v>0</v>
      </c>
      <c r="BK12" s="10">
        <f>IF($E12&gt;BN$1,0,IF($E12&lt;BK$1,IF($F12&lt;BK$1,0,IF($F12&gt;BN$1,(($F12-BK$1)-($F12-BN$1))/($F12-$E12),($F12-BK$1)/($F12-$E12))),IF($F12&gt;BN$1,((($F12-$E12)-($F12-BN$1))/($F12-$E12)),1)))</f>
        <v>0</v>
      </c>
      <c r="BL12" s="11">
        <f t="shared" ref="BL12:BL13" si="420">+BK12*$G12</f>
        <v>0</v>
      </c>
      <c r="BM12" s="12">
        <f>+BK12*$H12</f>
        <v>0</v>
      </c>
      <c r="BN12" s="10">
        <f>IF($E12&gt;BQ$1,0,IF($E12&lt;BN$1,IF($F12&lt;BN$1,0,IF($F12&gt;BQ$1,(($F12-BN$1)-($F12-BQ$1))/($F12-$E12),($F12-BN$1)/($F12-$E12))),IF($F12&gt;BQ$1,((($F12-$E12)-($F12-BQ$1))/($F12-$E12)),1)))</f>
        <v>0</v>
      </c>
      <c r="BO12" s="11">
        <f t="shared" ref="BO12:BO13" si="421">+BN12*$G12</f>
        <v>0</v>
      </c>
      <c r="BP12" s="12">
        <f>+BN12*$H12</f>
        <v>0</v>
      </c>
      <c r="BQ12" s="10">
        <f>IF($E12&gt;BT$1,0,IF($E12&lt;BQ$1,IF($F12&lt;BQ$1,0,IF($F12&gt;BT$1,(($F12-BQ$1)-($F12-BT$1))/($F12-$E12),($F12-BQ$1)/($F12-$E12))),IF($F12&gt;BT$1,((($F12-$E12)-($F12-BT$1))/($F12-$E12)),1)))</f>
        <v>0</v>
      </c>
      <c r="BR12" s="11">
        <f t="shared" ref="BR12:BR13" si="422">+BQ12*$G12</f>
        <v>0</v>
      </c>
      <c r="BS12" s="12">
        <f>+BQ12*$H12</f>
        <v>0</v>
      </c>
      <c r="BT12" s="10">
        <f>IF($E12&gt;BW$1,0,IF($E12&lt;BT$1,IF($F12&lt;BT$1,0,IF($F12&gt;BW$1,(($F12-BT$1)-($F12-BW$1))/($F12-$E12),($F12-BT$1)/($F12-$E12))),IF($F12&gt;BW$1,((($F12-$E12)-($F12-BW$1))/($F12-$E12)),1)))</f>
        <v>0</v>
      </c>
      <c r="BU12" s="11">
        <f t="shared" ref="BU12:BU13" si="423">+BT12*$G12</f>
        <v>0</v>
      </c>
      <c r="BV12" s="12">
        <f>+BT12*$H12</f>
        <v>0</v>
      </c>
      <c r="BW12" s="10">
        <f>IF($E12&gt;BZ$1,0,IF($E12&lt;BW$1,IF($F12&lt;BW$1,0,IF($F12&gt;BZ$1,(($F12-BW$1)-($F12-BZ$1))/($F12-$E12),($F12-BW$1)/($F12-$E12))),IF($F12&gt;BZ$1,((($F12-$E12)-($F12-BZ$1))/($F12-$E12)),1)))</f>
        <v>0</v>
      </c>
      <c r="BX12" s="11">
        <f t="shared" ref="BX12:BX13" si="424">+BW12*$G12</f>
        <v>0</v>
      </c>
      <c r="BY12" s="12">
        <f>+BW12*$H12</f>
        <v>0</v>
      </c>
      <c r="BZ12" s="10">
        <f>IF($E12&gt;CC$1,0,IF($E12&lt;BZ$1,IF($F12&lt;BZ$1,0,IF($F12&gt;CC$1,(($F12-BZ$1)-($F12-CC$1))/($F12-$E12),($F12-BZ$1)/($F12-$E12))),IF($F12&gt;CC$1,((($F12-$E12)-($F12-CC$1))/($F12-$E12)),1)))</f>
        <v>0</v>
      </c>
      <c r="CA12" s="11">
        <f t="shared" ref="CA12:CA13" si="425">+BZ12*$G12</f>
        <v>0</v>
      </c>
      <c r="CB12" s="12">
        <f>+BZ12*$H12</f>
        <v>0</v>
      </c>
      <c r="CC12" s="10">
        <f>IF($E12&gt;CF$1,0,IF($E12&lt;CC$1,IF($F12&lt;CC$1,0,IF($F12&gt;CF$1,(($F12-CC$1)-($F12-CF$1))/($F12-$E12),($F12-CC$1)/($F12-$E12))),IF($F12&gt;CF$1,((($F12-$E12)-($F12-CF$1))/($F12-$E12)),1)))</f>
        <v>0</v>
      </c>
      <c r="CD12" s="11">
        <f t="shared" ref="CD12:CD13" si="426">+CC12*$G12</f>
        <v>0</v>
      </c>
      <c r="CE12" s="12">
        <f>+CC12*$H12</f>
        <v>0</v>
      </c>
      <c r="CF12" s="10">
        <f>IF($E12&gt;CI$1,0,IF($E12&lt;CF$1,IF($F12&lt;CF$1,0,IF($F12&gt;CI$1,(($F12-CF$1)-($F12-CI$1))/($F12-$E12),($F12-CF$1)/($F12-$E12))),IF($F12&gt;CI$1,((($F12-$E12)-($F12-CI$1))/($F12-$E12)),1)))</f>
        <v>0</v>
      </c>
      <c r="CG12" s="11">
        <f t="shared" ref="CG12:CG13" si="427">+CF12*$G12</f>
        <v>0</v>
      </c>
      <c r="CH12" s="12">
        <f>+CF12*$H12</f>
        <v>0</v>
      </c>
      <c r="CI12" s="10">
        <f>IF($E12&gt;CL$1,0,IF($E12&lt;CI$1,IF($F12&lt;CI$1,0,IF($F12&gt;CL$1,(($F12-CI$1)-($F12-CL$1))/($F12-$E12),($F12-CI$1)/($F12-$E12))),IF($F12&gt;CL$1,((($F12-$E12)-($F12-CL$1))/($F12-$E12)),1)))</f>
        <v>0</v>
      </c>
      <c r="CJ12" s="11">
        <f t="shared" ref="CJ12:CJ13" si="428">+CI12*$G12</f>
        <v>0</v>
      </c>
      <c r="CK12" s="12">
        <f>+CI12*$H12</f>
        <v>0</v>
      </c>
      <c r="CL12" s="10">
        <f>IF($E12&gt;CO$1,0,IF($E12&lt;CL$1,IF($F12&lt;CL$1,0,IF($F12&gt;CO$1,(($F12-CL$1)-($F12-CO$1))/($F12-$E12),($F12-CL$1)/($F12-$E12))),IF($F12&gt;CO$1,((($F12-$E12)-($F12-CO$1))/($F12-$E12)),1)))</f>
        <v>0</v>
      </c>
      <c r="CM12" s="11">
        <f t="shared" ref="CM12:CM13" si="429">+CL12*$G12</f>
        <v>0</v>
      </c>
      <c r="CN12" s="12">
        <f>+CL12*$H12</f>
        <v>0</v>
      </c>
      <c r="CO12" s="10">
        <f>IF($E12&gt;CR$1,0,IF($E12&lt;CO$1,IF($F12&lt;CO$1,0,IF($F12&gt;CR$1,(($F12-CO$1)-($F12-CR$1))/($F12-$E12),($F12-CO$1)/($F12-$E12))),IF($F12&gt;CR$1,((($F12-$E12)-($F12-CR$1))/($F12-$E12)),1)))</f>
        <v>0</v>
      </c>
      <c r="CP12" s="11">
        <f t="shared" ref="CP12:CP13" si="430">+CO12*$G12</f>
        <v>0</v>
      </c>
      <c r="CQ12" s="12">
        <f>+CO12*$H12</f>
        <v>0</v>
      </c>
      <c r="CR12" s="10">
        <f>IF($E12&gt;CU$1,0,IF($E12&lt;CR$1,IF($F12&lt;CR$1,0,IF($F12&gt;CU$1,(($F12-CR$1)-($F12-CU$1))/($F12-$E12),($F12-CR$1)/($F12-$E12))),IF($F12&gt;CU$1,((($F12-$E12)-($F12-CU$1))/($F12-$E12)),1)))</f>
        <v>0</v>
      </c>
      <c r="CS12" s="11">
        <f t="shared" ref="CS12:CS13" si="431">+CR12*$G12</f>
        <v>0</v>
      </c>
      <c r="CT12" s="12">
        <f>+CR12*$H12</f>
        <v>0</v>
      </c>
      <c r="CU12" s="10">
        <f>IF($E12&gt;CX$1,0,IF($E12&lt;CU$1,IF($F12&lt;CU$1,0,IF($F12&gt;CX$1,(($F12-CU$1)-($F12-CX$1))/($F12-$E12),($F12-CU$1)/($F12-$E12))),IF($F12&gt;CX$1,((($F12-$E12)-($F12-CX$1))/($F12-$E12)),1)))</f>
        <v>0</v>
      </c>
      <c r="CV12" s="11">
        <f t="shared" ref="CV12:CV13" si="432">+CU12*$G12</f>
        <v>0</v>
      </c>
      <c r="CW12" s="12">
        <f>+CU12*$H12</f>
        <v>0</v>
      </c>
      <c r="CX12" s="10">
        <f>IF($E12&gt;DA$1,0,IF($E12&lt;CX$1,IF($F12&lt;CX$1,0,IF($F12&gt;DA$1,(($F12-CX$1)-($F12-DA$1))/($F12-$E12),($F12-CX$1)/($F12-$E12))),IF($F12&gt;DA$1,((($F12-$E12)-($F12-DA$1))/($F12-$E12)),1)))</f>
        <v>0</v>
      </c>
      <c r="CY12" s="11">
        <f t="shared" ref="CY12:CY13" si="433">+CX12*$G12</f>
        <v>0</v>
      </c>
      <c r="CZ12" s="12">
        <f>+CX12*$H12</f>
        <v>0</v>
      </c>
      <c r="DA12" s="10">
        <f>IF($E12&gt;DD$1,0,IF($E12&lt;DA$1,IF($F12&lt;DA$1,0,IF($F12&gt;DD$1,(($F12-DA$1)-($F12-DD$1))/($F12-$E12),($F12-DA$1)/($F12-$E12))),IF($F12&gt;DD$1,((($F12-$E12)-($F12-DD$1))/($F12-$E12)),1)))</f>
        <v>0</v>
      </c>
      <c r="DB12" s="11">
        <f t="shared" ref="DB12:DB13" si="434">+DA12*$G12</f>
        <v>0</v>
      </c>
      <c r="DC12" s="12">
        <f>+DA12*$H12</f>
        <v>0</v>
      </c>
      <c r="DD12" s="10">
        <f>IF($E12&gt;DG$1,0,IF($E12&lt;DD$1,IF($F12&lt;DD$1,0,IF($F12&gt;DG$1,(($F12-DD$1)-($F12-DG$1))/($F12-$E12),($F12-DD$1)/($F12-$E12))),IF($F12&gt;DG$1,((($F12-$E12)-($F12-DG$1))/($F12-$E12)),1)))</f>
        <v>0</v>
      </c>
      <c r="DE12" s="11">
        <f t="shared" ref="DE12:DE13" si="435">+DD12*$G12</f>
        <v>0</v>
      </c>
      <c r="DF12" s="12">
        <f>+DD12*$H12</f>
        <v>0</v>
      </c>
      <c r="DG12" s="10">
        <f>IF($E12&gt;DJ$1,0,IF($E12&lt;DG$1,IF($F12&lt;DG$1,0,IF($F12&gt;DJ$1,(($F12-DG$1)-($F12-DJ$1))/($F12-$E12),($F12-DG$1)/($F12-$E12))),IF($F12&gt;DJ$1,((($F12-$E12)-($F12-DJ$1))/($F12-$E12)),1)))</f>
        <v>0</v>
      </c>
      <c r="DH12" s="11">
        <f t="shared" ref="DH12:DH13" si="436">+DG12*$G12</f>
        <v>0</v>
      </c>
      <c r="DI12" s="12">
        <f>+DG12*$H12</f>
        <v>0</v>
      </c>
      <c r="DJ12" s="10">
        <f>IF($E12&gt;DM$1,0,IF($E12&lt;DJ$1,IF($F12&lt;DJ$1,0,IF($F12&gt;DM$1,(($F12-DJ$1)-($F12-DM$1))/($F12-$E12),($F12-DJ$1)/($F12-$E12))),IF($F12&gt;DM$1,((($F12-$E12)-($F12-DM$1))/($F12-$E12)),1)))</f>
        <v>0</v>
      </c>
      <c r="DK12" s="11">
        <f t="shared" ref="DK12:DK13" si="437">+DJ12*$G12</f>
        <v>0</v>
      </c>
      <c r="DL12" s="12">
        <f>+DJ12*$H12</f>
        <v>0</v>
      </c>
      <c r="DM12" s="10">
        <f>IF($E12&gt;DP$1,0,IF($E12&lt;DM$1,IF($F12&lt;DM$1,0,IF($F12&gt;DP$1,(($F12-DM$1)-($F12-DP$1))/($F12-$E12),($F12-DM$1)/($F12-$E12))),IF($F12&gt;DP$1,((($F12-$E12)-($F12-DP$1))/($F12-$E12)),1)))</f>
        <v>0</v>
      </c>
      <c r="DN12" s="11">
        <f t="shared" ref="DN12:DN13" si="438">+DM12*$G12</f>
        <v>0</v>
      </c>
      <c r="DO12" s="12">
        <f>+DM12*$H12</f>
        <v>0</v>
      </c>
      <c r="DP12" s="10">
        <f>IF($E12&gt;DS$1,0,IF($E12&lt;DP$1,IF($F12&lt;DP$1,0,IF($F12&gt;DS$1,(($F12-DP$1)-($F12-DS$1))/($F12-$E12),($F12-DP$1)/($F12-$E12))),IF($F12&gt;DS$1,((($F12-$E12)-($F12-DS$1))/($F12-$E12)),1)))</f>
        <v>0</v>
      </c>
      <c r="DQ12" s="11">
        <f t="shared" ref="DQ12:DQ13" si="439">+DP12*$G12</f>
        <v>0</v>
      </c>
      <c r="DR12" s="12">
        <f>+DP12*$H12</f>
        <v>0</v>
      </c>
      <c r="DS12" s="10">
        <f>IF($E12&gt;DV$1,0,IF($E12&lt;DS$1,IF($F12&lt;DS$1,0,IF($F12&gt;DV$1,(($F12-DS$1)-($F12-DV$1))/($F12-$E12),($F12-DS$1)/($F12-$E12))),IF($F12&gt;DV$1,((($F12-$E12)-($F12-DV$1))/($F12-$E12)),1)))</f>
        <v>0</v>
      </c>
      <c r="DT12" s="11">
        <f t="shared" ref="DT12:DT13" si="440">+DS12*$G12</f>
        <v>0</v>
      </c>
      <c r="DU12" s="12">
        <f>+DS12*$H12</f>
        <v>0</v>
      </c>
    </row>
    <row r="13" spans="1:125" x14ac:dyDescent="0.25">
      <c r="A13" s="59"/>
      <c r="B13" s="59" t="s">
        <v>14</v>
      </c>
      <c r="C13" s="60" t="s">
        <v>71</v>
      </c>
      <c r="D13" s="54" t="s">
        <v>58</v>
      </c>
      <c r="E13" s="61">
        <v>43891</v>
      </c>
      <c r="F13" s="62">
        <f>+F12</f>
        <v>43980</v>
      </c>
      <c r="G13" s="58"/>
      <c r="H13" s="57">
        <v>1791478.29</v>
      </c>
      <c r="I13" s="14">
        <f t="shared" ref="I13" si="441">IF($E13&gt;L$1,0,IF($E13&lt;I$1,IF($F13&lt;I$1,0,IF($F13&gt;L$1,(($F13-I$1)-($F13-L$1))/($F13-$E13),($F13-I$1)/($F13-$E13))),IF($F13&gt;L$1,((($F13-$E13)-($F13-L$1))/($F13-$E13)),1)))</f>
        <v>0</v>
      </c>
      <c r="J13" s="11">
        <f t="shared" ref="J13" si="442">+I13*$G13</f>
        <v>0</v>
      </c>
      <c r="K13" s="12">
        <f t="shared" ref="K13" si="443">+I13*$H13</f>
        <v>0</v>
      </c>
      <c r="L13" s="10">
        <f t="shared" ref="L13" si="444">IF($E13&gt;O$1,0,IF($E13&lt;L$1,IF($F13&lt;L$1,0,IF($F13&gt;O$1,(($F13-L$1)-($F13-O$1))/($F13-$E13),($F13-L$1)/($F13-$E13))),IF($F13&gt;O$1,((($F13-$E13)-($F13-O$1))/($F13-$E13)),1)))</f>
        <v>0</v>
      </c>
      <c r="M13" s="11">
        <f t="shared" ref="M13" si="445">+L13*$G13</f>
        <v>0</v>
      </c>
      <c r="N13" s="12">
        <f t="shared" ref="N13" si="446">+L13*$H13</f>
        <v>0</v>
      </c>
      <c r="O13" s="10">
        <f t="shared" ref="O13" si="447">IF($E13&gt;R$1,0,IF($E13&lt;O$1,IF($F13&lt;O$1,0,IF($F13&gt;R$1,(($F13-O$1)-($F13-R$1))/($F13-$E13),($F13-O$1)/($F13-$E13))),IF($F13&gt;R$1,((($F13-$E13)-($F13-R$1))/($F13-$E13)),1)))</f>
        <v>0</v>
      </c>
      <c r="P13" s="11">
        <f t="shared" ref="P13" si="448">+O13*$G13</f>
        <v>0</v>
      </c>
      <c r="Q13" s="12">
        <f t="shared" ref="Q13" si="449">+O13*$H13</f>
        <v>0</v>
      </c>
      <c r="R13" s="10">
        <f t="shared" ref="R13" si="450">IF($E13&gt;U$1,0,IF($E13&lt;R$1,IF($F13&lt;R$1,0,IF($F13&gt;U$1,(($F13-R$1)-($F13-U$1))/($F13-$E13),($F13-R$1)/($F13-$E13))),IF($F13&gt;U$1,((($F13-$E13)-($F13-U$1))/($F13-$E13)),1)))</f>
        <v>0</v>
      </c>
      <c r="S13" s="11">
        <f t="shared" ref="S13" si="451">+R13*$G13</f>
        <v>0</v>
      </c>
      <c r="T13" s="12">
        <f t="shared" ref="T13" si="452">+R13*$H13</f>
        <v>0</v>
      </c>
      <c r="U13" s="10">
        <f t="shared" ref="U13" si="453">IF($E13&gt;X$1,0,IF($E13&lt;U$1,IF($F13&lt;U$1,0,IF($F13&gt;X$1,(($F13-U$1)-($F13-X$1))/($F13-$E13),($F13-U$1)/($F13-$E13))),IF($F13&gt;X$1,((($F13-$E13)-($F13-X$1))/($F13-$E13)),1)))</f>
        <v>0</v>
      </c>
      <c r="V13" s="11">
        <f t="shared" ref="V13" si="454">+U13*$G13</f>
        <v>0</v>
      </c>
      <c r="W13" s="12">
        <f t="shared" ref="W13" si="455">+U13*$H13</f>
        <v>0</v>
      </c>
      <c r="X13" s="10">
        <f t="shared" ref="X13" si="456">IF($E13&gt;AA$1,0,IF($E13&lt;X$1,IF($F13&lt;X$1,0,IF($F13&gt;AA$1,(($F13-X$1)-($F13-AA$1))/($F13-$E13),($F13-X$1)/($F13-$E13))),IF($F13&gt;AA$1,((($F13-$E13)-($F13-AA$1))/($F13-$E13)),1)))</f>
        <v>0</v>
      </c>
      <c r="Y13" s="11">
        <f t="shared" ref="Y13" si="457">+X13*$G13</f>
        <v>0</v>
      </c>
      <c r="Z13" s="12">
        <f t="shared" ref="Z13" si="458">+X13*$H13</f>
        <v>0</v>
      </c>
      <c r="AA13" s="10">
        <f t="shared" ref="AA13" si="459">IF($E13&gt;AD$1,0,IF($E13&lt;AA$1,IF($F13&lt;AA$1,0,IF($F13&gt;AD$1,(($F13-AA$1)-($F13-AD$1))/($F13-$E13),($F13-AA$1)/($F13-$E13))),IF($F13&gt;AD$1,((($F13-$E13)-($F13-AD$1))/($F13-$E13)),1)))</f>
        <v>0</v>
      </c>
      <c r="AB13" s="11">
        <f t="shared" ref="AB13" si="460">+AA13*$G13</f>
        <v>0</v>
      </c>
      <c r="AC13" s="12">
        <f t="shared" ref="AC13" si="461">+AA13*$H13</f>
        <v>0</v>
      </c>
      <c r="AD13" s="10">
        <f t="shared" ref="AD13" si="462">IF($E13&gt;AG$1,0,IF($E13&lt;AD$1,IF($F13&lt;AD$1,0,IF($F13&gt;AG$1,(($F13-AD$1)-($F13-AG$1))/($F13-$E13),($F13-AD$1)/($F13-$E13))),IF($F13&gt;AG$1,((($F13-$E13)-($F13-AG$1))/($F13-$E13)),1)))</f>
        <v>0</v>
      </c>
      <c r="AE13" s="11">
        <f t="shared" ref="AE13" si="463">+AD13*$G13</f>
        <v>0</v>
      </c>
      <c r="AF13" s="12">
        <f t="shared" ref="AF13" si="464">+AD13*$H13</f>
        <v>0</v>
      </c>
      <c r="AG13" s="10">
        <f t="shared" ref="AG13" si="465">IF($E13&gt;AJ$1,0,IF($E13&lt;AG$1,IF($F13&lt;AG$1,0,IF($F13&gt;AJ$1,(($F13-AG$1)-($F13-AJ$1))/($F13-$E13),($F13-AG$1)/($F13-$E13))),IF($F13&gt;AJ$1,((($F13-$E13)-($F13-AJ$1))/($F13-$E13)),1)))</f>
        <v>0</v>
      </c>
      <c r="AH13" s="11">
        <f t="shared" ref="AH13" si="466">+AG13*$G13</f>
        <v>0</v>
      </c>
      <c r="AI13" s="12">
        <f t="shared" ref="AI13" si="467">+AG13*$H13</f>
        <v>0</v>
      </c>
      <c r="AJ13" s="10">
        <f t="shared" ref="AJ13" si="468">IF($E13&gt;AM$1,0,IF($E13&lt;AJ$1,IF($F13&lt;AJ$1,0,IF($F13&gt;AM$1,(($F13-AJ$1)-($F13-AM$1))/($F13-$E13),($F13-AJ$1)/($F13-$E13))),IF($F13&gt;AM$1,((($F13-$E13)-($F13-AM$1))/($F13-$E13)),1)))</f>
        <v>0</v>
      </c>
      <c r="AK13" s="11">
        <f t="shared" ref="AK13" si="469">+AJ13*$G13</f>
        <v>0</v>
      </c>
      <c r="AL13" s="12">
        <f t="shared" ref="AL13" si="470">+AJ13*$H13</f>
        <v>0</v>
      </c>
      <c r="AM13" s="10">
        <f t="shared" ref="AM13" si="471">IF($E13&gt;AP$1,0,IF($E13&lt;AM$1,IF($F13&lt;AM$1,0,IF($F13&gt;AP$1,(($F13-AM$1)-($F13-AP$1))/($F13-$E13),($F13-AM$1)/($F13-$E13))),IF($F13&gt;AP$1,((($F13-$E13)-($F13-AP$1))/($F13-$E13)),1)))</f>
        <v>0</v>
      </c>
      <c r="AN13" s="11">
        <f t="shared" ref="AN13" si="472">+AM13*$G13</f>
        <v>0</v>
      </c>
      <c r="AO13" s="12">
        <f t="shared" ref="AO13" si="473">+AM13*$H13</f>
        <v>0</v>
      </c>
      <c r="AP13" s="10">
        <f t="shared" ref="AP13" si="474">IF($E13&gt;AS$1,0,IF($E13&lt;AP$1,IF($F13&lt;AP$1,0,IF($F13&gt;AS$1,(($F13-AP$1)-($F13-AS$1))/($F13-$E13),($F13-AP$1)/($F13-$E13))),IF($F13&gt;AS$1,((($F13-$E13)-($F13-AS$1))/($F13-$E13)),1)))</f>
        <v>0</v>
      </c>
      <c r="AQ13" s="11">
        <f t="shared" si="413"/>
        <v>0</v>
      </c>
      <c r="AR13" s="12">
        <f t="shared" ref="AR13" si="475">+AP13*$H13</f>
        <v>0</v>
      </c>
      <c r="AS13" s="10">
        <f t="shared" ref="AS13" si="476">IF($E13&gt;AV$1,0,IF($E13&lt;AS$1,IF($F13&lt;AS$1,0,IF($F13&gt;AV$1,(($F13-AS$1)-($F13-AV$1))/($F13-$E13),($F13-AS$1)/($F13-$E13))),IF($F13&gt;AV$1,((($F13-$E13)-($F13-AV$1))/($F13-$E13)),1)))</f>
        <v>0</v>
      </c>
      <c r="AT13" s="11">
        <f t="shared" si="414"/>
        <v>0</v>
      </c>
      <c r="AU13" s="12">
        <f t="shared" ref="AU13" si="477">+AS13*$H13</f>
        <v>0</v>
      </c>
      <c r="AV13" s="10">
        <f t="shared" ref="AV13" si="478">IF($E13&gt;AY$1,0,IF($E13&lt;AV$1,IF($F13&lt;AV$1,0,IF($F13&gt;AY$1,(($F13-AV$1)-($F13-AY$1))/($F13-$E13),($F13-AV$1)/($F13-$E13))),IF($F13&gt;AY$1,((($F13-$E13)-($F13-AY$1))/($F13-$E13)),1)))</f>
        <v>0</v>
      </c>
      <c r="AW13" s="11">
        <f t="shared" si="415"/>
        <v>0</v>
      </c>
      <c r="AX13" s="12">
        <f t="shared" ref="AX13" si="479">+AV13*$H13</f>
        <v>0</v>
      </c>
      <c r="AY13" s="10">
        <f t="shared" ref="AY13" si="480">IF($E13&gt;BB$1,0,IF($E13&lt;AY$1,IF($F13&lt;AY$1,0,IF($F13&gt;BB$1,(($F13-AY$1)-($F13-BB$1))/($F13-$E13),($F13-AY$1)/($F13-$E13))),IF($F13&gt;BB$1,((($F13-$E13)-($F13-BB$1))/($F13-$E13)),1)))</f>
        <v>0.34831460674157305</v>
      </c>
      <c r="AZ13" s="11">
        <f t="shared" si="416"/>
        <v>0</v>
      </c>
      <c r="BA13" s="12">
        <f t="shared" ref="BA13" si="481">+AY13*$H13</f>
        <v>623998.05606741575</v>
      </c>
      <c r="BB13" s="10">
        <f t="shared" ref="BB13" si="482">IF($E13&gt;BE$1,0,IF($E13&lt;BB$1,IF($F13&lt;BB$1,0,IF($F13&gt;BE$1,(($F13-BB$1)-($F13-BE$1))/($F13-$E13),($F13-BB$1)/($F13-$E13))),IF($F13&gt;BE$1,((($F13-$E13)-($F13-BE$1))/($F13-$E13)),1)))</f>
        <v>0.33707865168539325</v>
      </c>
      <c r="BC13" s="11">
        <f t="shared" si="417"/>
        <v>0</v>
      </c>
      <c r="BD13" s="12">
        <f t="shared" ref="BD13" si="483">+BB13*$H13</f>
        <v>603869.08651685389</v>
      </c>
      <c r="BE13" s="10">
        <f t="shared" ref="BE13" si="484">IF($E13&gt;BH$1,0,IF($E13&lt;BE$1,IF($F13&lt;BE$1,0,IF($F13&gt;BH$1,(($F13-BE$1)-($F13-BH$1))/($F13-$E13),($F13-BE$1)/($F13-$E13))),IF($F13&gt;BH$1,((($F13-$E13)-($F13-BH$1))/($F13-$E13)),1)))</f>
        <v>0.3146067415730337</v>
      </c>
      <c r="BF13" s="11">
        <f t="shared" si="418"/>
        <v>0</v>
      </c>
      <c r="BG13" s="12">
        <f t="shared" ref="BG13" si="485">+BE13*$H13</f>
        <v>563611.14741573029</v>
      </c>
      <c r="BH13" s="10">
        <f t="shared" ref="BH13" si="486">IF($E13&gt;BK$1,0,IF($E13&lt;BH$1,IF($F13&lt;BH$1,0,IF($F13&gt;BK$1,(($F13-BH$1)-($F13-BK$1))/($F13-$E13),($F13-BH$1)/($F13-$E13))),IF($F13&gt;BK$1,((($F13-$E13)-($F13-BK$1))/($F13-$E13)),1)))</f>
        <v>0</v>
      </c>
      <c r="BI13" s="11">
        <f t="shared" si="419"/>
        <v>0</v>
      </c>
      <c r="BJ13" s="12">
        <f t="shared" ref="BJ13" si="487">+BH13*$H13</f>
        <v>0</v>
      </c>
      <c r="BK13" s="10">
        <f t="shared" ref="BK13" si="488">IF($E13&gt;BN$1,0,IF($E13&lt;BK$1,IF($F13&lt;BK$1,0,IF($F13&gt;BN$1,(($F13-BK$1)-($F13-BN$1))/($F13-$E13),($F13-BK$1)/($F13-$E13))),IF($F13&gt;BN$1,((($F13-$E13)-($F13-BN$1))/($F13-$E13)),1)))</f>
        <v>0</v>
      </c>
      <c r="BL13" s="11">
        <f t="shared" si="420"/>
        <v>0</v>
      </c>
      <c r="BM13" s="12">
        <f t="shared" ref="BM13" si="489">+BK13*$H13</f>
        <v>0</v>
      </c>
      <c r="BN13" s="10">
        <f t="shared" ref="BN13" si="490">IF($E13&gt;BQ$1,0,IF($E13&lt;BN$1,IF($F13&lt;BN$1,0,IF($F13&gt;BQ$1,(($F13-BN$1)-($F13-BQ$1))/($F13-$E13),($F13-BN$1)/($F13-$E13))),IF($F13&gt;BQ$1,((($F13-$E13)-($F13-BQ$1))/($F13-$E13)),1)))</f>
        <v>0</v>
      </c>
      <c r="BO13" s="11">
        <f t="shared" si="421"/>
        <v>0</v>
      </c>
      <c r="BP13" s="12">
        <f t="shared" ref="BP13" si="491">+BN13*$H13</f>
        <v>0</v>
      </c>
      <c r="BQ13" s="10">
        <f t="shared" ref="BQ13" si="492">IF($E13&gt;BT$1,0,IF($E13&lt;BQ$1,IF($F13&lt;BQ$1,0,IF($F13&gt;BT$1,(($F13-BQ$1)-($F13-BT$1))/($F13-$E13),($F13-BQ$1)/($F13-$E13))),IF($F13&gt;BT$1,((($F13-$E13)-($F13-BT$1))/($F13-$E13)),1)))</f>
        <v>0</v>
      </c>
      <c r="BR13" s="11">
        <f t="shared" si="422"/>
        <v>0</v>
      </c>
      <c r="BS13" s="12">
        <f t="shared" ref="BS13" si="493">+BQ13*$H13</f>
        <v>0</v>
      </c>
      <c r="BT13" s="10">
        <f t="shared" ref="BT13" si="494">IF($E13&gt;BW$1,0,IF($E13&lt;BT$1,IF($F13&lt;BT$1,0,IF($F13&gt;BW$1,(($F13-BT$1)-($F13-BW$1))/($F13-$E13),($F13-BT$1)/($F13-$E13))),IF($F13&gt;BW$1,((($F13-$E13)-($F13-BW$1))/($F13-$E13)),1)))</f>
        <v>0</v>
      </c>
      <c r="BU13" s="11">
        <f t="shared" si="423"/>
        <v>0</v>
      </c>
      <c r="BV13" s="12">
        <f t="shared" ref="BV13" si="495">+BT13*$H13</f>
        <v>0</v>
      </c>
      <c r="BW13" s="10">
        <f t="shared" ref="BW13" si="496">IF($E13&gt;BZ$1,0,IF($E13&lt;BW$1,IF($F13&lt;BW$1,0,IF($F13&gt;BZ$1,(($F13-BW$1)-($F13-BZ$1))/($F13-$E13),($F13-BW$1)/($F13-$E13))),IF($F13&gt;BZ$1,((($F13-$E13)-($F13-BZ$1))/($F13-$E13)),1)))</f>
        <v>0</v>
      </c>
      <c r="BX13" s="11">
        <f t="shared" si="424"/>
        <v>0</v>
      </c>
      <c r="BY13" s="12">
        <f t="shared" ref="BY13" si="497">+BW13*$H13</f>
        <v>0</v>
      </c>
      <c r="BZ13" s="10">
        <f t="shared" ref="BZ13" si="498">IF($E13&gt;CC$1,0,IF($E13&lt;BZ$1,IF($F13&lt;BZ$1,0,IF($F13&gt;CC$1,(($F13-BZ$1)-($F13-CC$1))/($F13-$E13),($F13-BZ$1)/($F13-$E13))),IF($F13&gt;CC$1,((($F13-$E13)-($F13-CC$1))/($F13-$E13)),1)))</f>
        <v>0</v>
      </c>
      <c r="CA13" s="11">
        <f t="shared" si="425"/>
        <v>0</v>
      </c>
      <c r="CB13" s="12">
        <f t="shared" ref="CB13" si="499">+BZ13*$H13</f>
        <v>0</v>
      </c>
      <c r="CC13" s="10">
        <f t="shared" ref="CC13" si="500">IF($E13&gt;CF$1,0,IF($E13&lt;CC$1,IF($F13&lt;CC$1,0,IF($F13&gt;CF$1,(($F13-CC$1)-($F13-CF$1))/($F13-$E13),($F13-CC$1)/($F13-$E13))),IF($F13&gt;CF$1,((($F13-$E13)-($F13-CF$1))/($F13-$E13)),1)))</f>
        <v>0</v>
      </c>
      <c r="CD13" s="11">
        <f t="shared" si="426"/>
        <v>0</v>
      </c>
      <c r="CE13" s="12">
        <f t="shared" ref="CE13" si="501">+CC13*$H13</f>
        <v>0</v>
      </c>
      <c r="CF13" s="10">
        <f t="shared" ref="CF13" si="502">IF($E13&gt;CI$1,0,IF($E13&lt;CF$1,IF($F13&lt;CF$1,0,IF($F13&gt;CI$1,(($F13-CF$1)-($F13-CI$1))/($F13-$E13),($F13-CF$1)/($F13-$E13))),IF($F13&gt;CI$1,((($F13-$E13)-($F13-CI$1))/($F13-$E13)),1)))</f>
        <v>0</v>
      </c>
      <c r="CG13" s="11">
        <f t="shared" si="427"/>
        <v>0</v>
      </c>
      <c r="CH13" s="12">
        <f t="shared" ref="CH13" si="503">+CF13*$H13</f>
        <v>0</v>
      </c>
      <c r="CI13" s="10">
        <f t="shared" ref="CI13" si="504">IF($E13&gt;CL$1,0,IF($E13&lt;CI$1,IF($F13&lt;CI$1,0,IF($F13&gt;CL$1,(($F13-CI$1)-($F13-CL$1))/($F13-$E13),($F13-CI$1)/($F13-$E13))),IF($F13&gt;CL$1,((($F13-$E13)-($F13-CL$1))/($F13-$E13)),1)))</f>
        <v>0</v>
      </c>
      <c r="CJ13" s="11">
        <f t="shared" si="428"/>
        <v>0</v>
      </c>
      <c r="CK13" s="12">
        <f t="shared" ref="CK13" si="505">+CI13*$H13</f>
        <v>0</v>
      </c>
      <c r="CL13" s="10">
        <f t="shared" ref="CL13" si="506">IF($E13&gt;CO$1,0,IF($E13&lt;CL$1,IF($F13&lt;CL$1,0,IF($F13&gt;CO$1,(($F13-CL$1)-($F13-CO$1))/($F13-$E13),($F13-CL$1)/($F13-$E13))),IF($F13&gt;CO$1,((($F13-$E13)-($F13-CO$1))/($F13-$E13)),1)))</f>
        <v>0</v>
      </c>
      <c r="CM13" s="11">
        <f t="shared" si="429"/>
        <v>0</v>
      </c>
      <c r="CN13" s="12">
        <f t="shared" ref="CN13" si="507">+CL13*$H13</f>
        <v>0</v>
      </c>
      <c r="CO13" s="10">
        <f t="shared" ref="CO13" si="508">IF($E13&gt;CR$1,0,IF($E13&lt;CO$1,IF($F13&lt;CO$1,0,IF($F13&gt;CR$1,(($F13-CO$1)-($F13-CR$1))/($F13-$E13),($F13-CO$1)/($F13-$E13))),IF($F13&gt;CR$1,((($F13-$E13)-($F13-CR$1))/($F13-$E13)),1)))</f>
        <v>0</v>
      </c>
      <c r="CP13" s="11">
        <f t="shared" si="430"/>
        <v>0</v>
      </c>
      <c r="CQ13" s="12">
        <f t="shared" ref="CQ13" si="509">+CO13*$H13</f>
        <v>0</v>
      </c>
      <c r="CR13" s="10">
        <f t="shared" ref="CR13" si="510">IF($E13&gt;CU$1,0,IF($E13&lt;CR$1,IF($F13&lt;CR$1,0,IF($F13&gt;CU$1,(($F13-CR$1)-($F13-CU$1))/($F13-$E13),($F13-CR$1)/($F13-$E13))),IF($F13&gt;CU$1,((($F13-$E13)-($F13-CU$1))/($F13-$E13)),1)))</f>
        <v>0</v>
      </c>
      <c r="CS13" s="11">
        <f t="shared" si="431"/>
        <v>0</v>
      </c>
      <c r="CT13" s="12">
        <f t="shared" ref="CT13" si="511">+CR13*$H13</f>
        <v>0</v>
      </c>
      <c r="CU13" s="10">
        <f t="shared" ref="CU13" si="512">IF($E13&gt;CX$1,0,IF($E13&lt;CU$1,IF($F13&lt;CU$1,0,IF($F13&gt;CX$1,(($F13-CU$1)-($F13-CX$1))/($F13-$E13),($F13-CU$1)/($F13-$E13))),IF($F13&gt;CX$1,((($F13-$E13)-($F13-CX$1))/($F13-$E13)),1)))</f>
        <v>0</v>
      </c>
      <c r="CV13" s="11">
        <f t="shared" si="432"/>
        <v>0</v>
      </c>
      <c r="CW13" s="12">
        <f t="shared" ref="CW13" si="513">+CU13*$H13</f>
        <v>0</v>
      </c>
      <c r="CX13" s="10">
        <f t="shared" ref="CX13" si="514">IF($E13&gt;DA$1,0,IF($E13&lt;CX$1,IF($F13&lt;CX$1,0,IF($F13&gt;DA$1,(($F13-CX$1)-($F13-DA$1))/($F13-$E13),($F13-CX$1)/($F13-$E13))),IF($F13&gt;DA$1,((($F13-$E13)-($F13-DA$1))/($F13-$E13)),1)))</f>
        <v>0</v>
      </c>
      <c r="CY13" s="11">
        <f t="shared" si="433"/>
        <v>0</v>
      </c>
      <c r="CZ13" s="12">
        <f t="shared" ref="CZ13" si="515">+CX13*$H13</f>
        <v>0</v>
      </c>
      <c r="DA13" s="10">
        <f t="shared" ref="DA13" si="516">IF($E13&gt;DD$1,0,IF($E13&lt;DA$1,IF($F13&lt;DA$1,0,IF($F13&gt;DD$1,(($F13-DA$1)-($F13-DD$1))/($F13-$E13),($F13-DA$1)/($F13-$E13))),IF($F13&gt;DD$1,((($F13-$E13)-($F13-DD$1))/($F13-$E13)),1)))</f>
        <v>0</v>
      </c>
      <c r="DB13" s="11">
        <f t="shared" si="434"/>
        <v>0</v>
      </c>
      <c r="DC13" s="12">
        <f t="shared" ref="DC13" si="517">+DA13*$H13</f>
        <v>0</v>
      </c>
      <c r="DD13" s="10">
        <f t="shared" ref="DD13" si="518">IF($E13&gt;DG$1,0,IF($E13&lt;DD$1,IF($F13&lt;DD$1,0,IF($F13&gt;DG$1,(($F13-DD$1)-($F13-DG$1))/($F13-$E13),($F13-DD$1)/($F13-$E13))),IF($F13&gt;DG$1,((($F13-$E13)-($F13-DG$1))/($F13-$E13)),1)))</f>
        <v>0</v>
      </c>
      <c r="DE13" s="11">
        <f t="shared" si="435"/>
        <v>0</v>
      </c>
      <c r="DF13" s="12">
        <f t="shared" ref="DF13" si="519">+DD13*$H13</f>
        <v>0</v>
      </c>
      <c r="DG13" s="10">
        <f t="shared" ref="DG13" si="520">IF($E13&gt;DJ$1,0,IF($E13&lt;DG$1,IF($F13&lt;DG$1,0,IF($F13&gt;DJ$1,(($F13-DG$1)-($F13-DJ$1))/($F13-$E13),($F13-DG$1)/($F13-$E13))),IF($F13&gt;DJ$1,((($F13-$E13)-($F13-DJ$1))/($F13-$E13)),1)))</f>
        <v>0</v>
      </c>
      <c r="DH13" s="11">
        <f t="shared" si="436"/>
        <v>0</v>
      </c>
      <c r="DI13" s="12">
        <f t="shared" ref="DI13" si="521">+DG13*$H13</f>
        <v>0</v>
      </c>
      <c r="DJ13" s="10">
        <f t="shared" ref="DJ13" si="522">IF($E13&gt;DM$1,0,IF($E13&lt;DJ$1,IF($F13&lt;DJ$1,0,IF($F13&gt;DM$1,(($F13-DJ$1)-($F13-DM$1))/($F13-$E13),($F13-DJ$1)/($F13-$E13))),IF($F13&gt;DM$1,((($F13-$E13)-($F13-DM$1))/($F13-$E13)),1)))</f>
        <v>0</v>
      </c>
      <c r="DK13" s="11">
        <f t="shared" si="437"/>
        <v>0</v>
      </c>
      <c r="DL13" s="12">
        <f t="shared" ref="DL13" si="523">+DJ13*$H13</f>
        <v>0</v>
      </c>
      <c r="DM13" s="10">
        <f t="shared" ref="DM13" si="524">IF($E13&gt;DP$1,0,IF($E13&lt;DM$1,IF($F13&lt;DM$1,0,IF($F13&gt;DP$1,(($F13-DM$1)-($F13-DP$1))/($F13-$E13),($F13-DM$1)/($F13-$E13))),IF($F13&gt;DP$1,((($F13-$E13)-($F13-DP$1))/($F13-$E13)),1)))</f>
        <v>0</v>
      </c>
      <c r="DN13" s="11">
        <f t="shared" si="438"/>
        <v>0</v>
      </c>
      <c r="DO13" s="12">
        <f t="shared" ref="DO13" si="525">+DM13*$H13</f>
        <v>0</v>
      </c>
      <c r="DP13" s="10">
        <f t="shared" ref="DP13" si="526">IF($E13&gt;DS$1,0,IF($E13&lt;DP$1,IF($F13&lt;DP$1,0,IF($F13&gt;DS$1,(($F13-DP$1)-($F13-DS$1))/($F13-$E13),($F13-DP$1)/($F13-$E13))),IF($F13&gt;DS$1,((($F13-$E13)-($F13-DS$1))/($F13-$E13)),1)))</f>
        <v>0</v>
      </c>
      <c r="DQ13" s="11">
        <f t="shared" si="439"/>
        <v>0</v>
      </c>
      <c r="DR13" s="12">
        <f t="shared" ref="DR13" si="527">+DP13*$H13</f>
        <v>0</v>
      </c>
      <c r="DS13" s="10">
        <f t="shared" ref="DS13" si="528">IF($E13&gt;DV$1,0,IF($E13&lt;DS$1,IF($F13&lt;DS$1,0,IF($F13&gt;DV$1,(($F13-DS$1)-($F13-DV$1))/($F13-$E13),($F13-DS$1)/($F13-$E13))),IF($F13&gt;DV$1,((($F13-$E13)-($F13-DV$1))/($F13-$E13)),1)))</f>
        <v>0</v>
      </c>
      <c r="DT13" s="11">
        <f t="shared" si="440"/>
        <v>0</v>
      </c>
      <c r="DU13" s="12">
        <f t="shared" ref="DU13" si="529">+DS13*$H13</f>
        <v>0</v>
      </c>
    </row>
    <row r="14" spans="1:125" x14ac:dyDescent="0.25">
      <c r="A14" s="63">
        <v>9</v>
      </c>
      <c r="B14" s="63" t="s">
        <v>44</v>
      </c>
      <c r="C14" s="64"/>
      <c r="D14" s="65"/>
      <c r="E14" s="66">
        <v>43891</v>
      </c>
      <c r="F14" s="72">
        <v>43983</v>
      </c>
      <c r="G14" s="68">
        <f>3073686.85-SUM(G15:G19)</f>
        <v>488723.63465438643</v>
      </c>
      <c r="H14" s="69">
        <f>2701900.89-SUM(H15:H19)</f>
        <v>1109997.3796470384</v>
      </c>
      <c r="I14" s="14">
        <f>IF($E14&gt;L$1,0,IF($E14&lt;I$1,IF($F14&lt;I$1,0,IF($F14&gt;L$1,(($F14-I$1)-($F14-L$1))/($F14-$E14),($F14-I$1)/($F14-$E14))),IF($F14&gt;L$1,((($F14-$E14)-($F14-L$1))/($F14-$E14)),1)))</f>
        <v>0</v>
      </c>
      <c r="J14" s="11">
        <f>+I14*$G14</f>
        <v>0</v>
      </c>
      <c r="K14" s="12">
        <f>+I14*$H14</f>
        <v>0</v>
      </c>
      <c r="L14" s="10">
        <f>IF($E14&gt;O$1,0,IF($E14&lt;L$1,IF($F14&lt;L$1,0,IF($F14&gt;O$1,(($F14-L$1)-($F14-O$1))/($F14-$E14),($F14-L$1)/($F14-$E14))),IF($F14&gt;O$1,((($F14-$E14)-($F14-O$1))/($F14-$E14)),1)))</f>
        <v>0</v>
      </c>
      <c r="M14" s="11">
        <f>+L14*$G14</f>
        <v>0</v>
      </c>
      <c r="N14" s="12">
        <f>+L14*$H14</f>
        <v>0</v>
      </c>
      <c r="O14" s="10">
        <f>IF($E14&gt;R$1,0,IF($E14&lt;O$1,IF($F14&lt;O$1,0,IF($F14&gt;R$1,(($F14-O$1)-($F14-R$1))/($F14-$E14),($F14-O$1)/($F14-$E14))),IF($F14&gt;R$1,((($F14-$E14)-($F14-R$1))/($F14-$E14)),1)))</f>
        <v>0</v>
      </c>
      <c r="P14" s="11">
        <f>+O14*$G14</f>
        <v>0</v>
      </c>
      <c r="Q14" s="12">
        <f>+O14*$H14</f>
        <v>0</v>
      </c>
      <c r="R14" s="10">
        <f>IF($E14&gt;U$1,0,IF($E14&lt;R$1,IF($F14&lt;R$1,0,IF($F14&gt;U$1,(($F14-R$1)-($F14-U$1))/($F14-$E14),($F14-R$1)/($F14-$E14))),IF($F14&gt;U$1,((($F14-$E14)-($F14-U$1))/($F14-$E14)),1)))</f>
        <v>0</v>
      </c>
      <c r="S14" s="11">
        <f>+R14*$G14</f>
        <v>0</v>
      </c>
      <c r="T14" s="12">
        <f>+R14*$H14</f>
        <v>0</v>
      </c>
      <c r="U14" s="10">
        <f>IF($E14&gt;X$1,0,IF($E14&lt;U$1,IF($F14&lt;U$1,0,IF($F14&gt;X$1,(($F14-U$1)-($F14-X$1))/($F14-$E14),($F14-U$1)/($F14-$E14))),IF($F14&gt;X$1,((($F14-$E14)-($F14-X$1))/($F14-$E14)),1)))</f>
        <v>0</v>
      </c>
      <c r="V14" s="11">
        <f>+U14*$G14</f>
        <v>0</v>
      </c>
      <c r="W14" s="12">
        <f>+U14*$H14</f>
        <v>0</v>
      </c>
      <c r="X14" s="10">
        <f>IF($E14&gt;AA$1,0,IF($E14&lt;X$1,IF($F14&lt;X$1,0,IF($F14&gt;AA$1,(($F14-X$1)-($F14-AA$1))/($F14-$E14),($F14-X$1)/($F14-$E14))),IF($F14&gt;AA$1,((($F14-$E14)-($F14-AA$1))/($F14-$E14)),1)))</f>
        <v>0</v>
      </c>
      <c r="Y14" s="11">
        <f>+X14*$G14</f>
        <v>0</v>
      </c>
      <c r="Z14" s="12">
        <f>+X14*$H14</f>
        <v>0</v>
      </c>
      <c r="AA14" s="10">
        <f>IF($E14&gt;AD$1,0,IF($E14&lt;AA$1,IF($F14&lt;AA$1,0,IF($F14&gt;AD$1,(($F14-AA$1)-($F14-AD$1))/($F14-$E14),($F14-AA$1)/($F14-$E14))),IF($F14&gt;AD$1,((($F14-$E14)-($F14-AD$1))/($F14-$E14)),1)))</f>
        <v>0</v>
      </c>
      <c r="AB14" s="11">
        <f>+AA14*$G14</f>
        <v>0</v>
      </c>
      <c r="AC14" s="12">
        <f>+AA14*$H14</f>
        <v>0</v>
      </c>
      <c r="AD14" s="10">
        <f>IF($E14&gt;AG$1,0,IF($E14&lt;AD$1,IF($F14&lt;AD$1,0,IF($F14&gt;AG$1,(($F14-AD$1)-($F14-AG$1))/($F14-$E14),($F14-AD$1)/($F14-$E14))),IF($F14&gt;AG$1,((($F14-$E14)-($F14-AG$1))/($F14-$E14)),1)))</f>
        <v>0</v>
      </c>
      <c r="AE14" s="11">
        <f>+AD14*$G14</f>
        <v>0</v>
      </c>
      <c r="AF14" s="12">
        <f>+AD14*$H14</f>
        <v>0</v>
      </c>
      <c r="AG14" s="10">
        <f>IF($E14&gt;AJ$1,0,IF($E14&lt;AG$1,IF($F14&lt;AG$1,0,IF($F14&gt;AJ$1,(($F14-AG$1)-($F14-AJ$1))/($F14-$E14),($F14-AG$1)/($F14-$E14))),IF($F14&gt;AJ$1,((($F14-$E14)-($F14-AJ$1))/($F14-$E14)),1)))</f>
        <v>0</v>
      </c>
      <c r="AH14" s="11">
        <f>+AG14*$G14</f>
        <v>0</v>
      </c>
      <c r="AI14" s="12">
        <f>+AG14*$H14</f>
        <v>0</v>
      </c>
      <c r="AJ14" s="10">
        <f>IF($E14&gt;AM$1,0,IF($E14&lt;AJ$1,IF($F14&lt;AJ$1,0,IF($F14&gt;AM$1,(($F14-AJ$1)-($F14-AM$1))/($F14-$E14),($F14-AJ$1)/($F14-$E14))),IF($F14&gt;AM$1,((($F14-$E14)-($F14-AM$1))/($F14-$E14)),1)))</f>
        <v>0</v>
      </c>
      <c r="AK14" s="11">
        <f>+AJ14*$G14</f>
        <v>0</v>
      </c>
      <c r="AL14" s="12">
        <f>+AJ14*$H14</f>
        <v>0</v>
      </c>
      <c r="AM14" s="10">
        <f>IF($E14&gt;AP$1,0,IF($E14&lt;AM$1,IF($F14&lt;AM$1,0,IF($F14&gt;AP$1,(($F14-AM$1)-($F14-AP$1))/($F14-$E14),($F14-AM$1)/($F14-$E14))),IF($F14&gt;AP$1,((($F14-$E14)-($F14-AP$1))/($F14-$E14)),1)))</f>
        <v>0</v>
      </c>
      <c r="AN14" s="11">
        <f>+AM14*$G14</f>
        <v>0</v>
      </c>
      <c r="AO14" s="12">
        <f>+AM14*$H14</f>
        <v>0</v>
      </c>
      <c r="AP14" s="10">
        <f>IF($E14&gt;AS$1,0,IF($E14&lt;AP$1,IF($F14&lt;AP$1,0,IF($F14&gt;AS$1,(($F14-AP$1)-($F14-AS$1))/($F14-$E14),($F14-AP$1)/($F14-$E14))),IF($F14&gt;AS$1,((($F14-$E14)-($F14-AS$1))/($F14-$E14)),1)))</f>
        <v>0</v>
      </c>
      <c r="AQ14" s="11">
        <f>+AP14*$G14</f>
        <v>0</v>
      </c>
      <c r="AR14" s="12">
        <f>+AP14*$H14</f>
        <v>0</v>
      </c>
      <c r="AS14" s="10">
        <f>IF($E14&gt;AV$1,0,IF($E14&lt;AS$1,IF($F14&lt;AS$1,0,IF($F14&gt;AV$1,(($F14-AS$1)-($F14-AV$1))/($F14-$E14),($F14-AS$1)/($F14-$E14))),IF($F14&gt;AV$1,((($F14-$E14)-($F14-AV$1))/($F14-$E14)),1)))</f>
        <v>0</v>
      </c>
      <c r="AT14" s="11">
        <f>+AS14*$G14</f>
        <v>0</v>
      </c>
      <c r="AU14" s="12">
        <f>+AS14*$H14</f>
        <v>0</v>
      </c>
      <c r="AV14" s="10">
        <f>IF($E14&gt;AY$1,0,IF($E14&lt;AV$1,IF($F14&lt;AV$1,0,IF($F14&gt;AY$1,(($F14-AV$1)-($F14-AY$1))/($F14-$E14),($F14-AV$1)/($F14-$E14))),IF($F14&gt;AY$1,((($F14-$E14)-($F14-AY$1))/($F14-$E14)),1)))</f>
        <v>0</v>
      </c>
      <c r="AW14" s="11">
        <f>+AV14*$G14</f>
        <v>0</v>
      </c>
      <c r="AX14" s="12">
        <f>+AV14*$H14</f>
        <v>0</v>
      </c>
      <c r="AY14" s="10">
        <f>IF($E14&gt;BB$1,0,IF($E14&lt;AY$1,IF($F14&lt;AY$1,0,IF($F14&gt;BB$1,(($F14-AY$1)-($F14-BB$1))/($F14-$E14),($F14-AY$1)/($F14-$E14))),IF($F14&gt;BB$1,((($F14-$E14)-($F14-BB$1))/($F14-$E14)),1)))</f>
        <v>0.33695652173913043</v>
      </c>
      <c r="AZ14" s="11">
        <f>+AY14*$G14</f>
        <v>164678.61602484761</v>
      </c>
      <c r="BA14" s="12">
        <f>+AY14*$H14</f>
        <v>374020.85618541512</v>
      </c>
      <c r="BB14" s="10">
        <f>IF($E14&gt;BE$1,0,IF($E14&lt;BB$1,IF($F14&lt;BB$1,0,IF($F14&gt;BE$1,(($F14-BB$1)-($F14-BE$1))/($F14-$E14),($F14-BB$1)/($F14-$E14))),IF($F14&gt;BE$1,((($F14-$E14)-($F14-BE$1))/($F14-$E14)),1)))</f>
        <v>0.32608695652173914</v>
      </c>
      <c r="BC14" s="11">
        <f>+BB14*$G14</f>
        <v>159366.40260469122</v>
      </c>
      <c r="BD14" s="12">
        <f>+BB14*$H14</f>
        <v>361955.66727620817</v>
      </c>
      <c r="BE14" s="10">
        <f>IF($E14&gt;BH$1,0,IF($E14&lt;BE$1,IF($F14&lt;BE$1,0,IF($F14&gt;BH$1,(($F14-BE$1)-($F14-BH$1))/($F14-$E14),($F14-BE$1)/($F14-$E14))),IF($F14&gt;BH$1,((($F14-$E14)-($F14-BH$1))/($F14-$E14)),1)))</f>
        <v>0.33695652173913043</v>
      </c>
      <c r="BF14" s="11">
        <f>+BE14*$G14</f>
        <v>164678.61602484761</v>
      </c>
      <c r="BG14" s="12">
        <f>+BE14*$H14</f>
        <v>374020.85618541512</v>
      </c>
      <c r="BH14" s="10">
        <f>IF($E14&gt;BK$1,0,IF($E14&lt;BH$1,IF($F14&lt;BH$1,0,IF($F14&gt;BK$1,(($F14-BH$1)-($F14-BK$1))/($F14-$E14),($F14-BH$1)/($F14-$E14))),IF($F14&gt;BK$1,((($F14-$E14)-($F14-BK$1))/($F14-$E14)),1)))</f>
        <v>0</v>
      </c>
      <c r="BI14" s="11">
        <f>+BH14*$G14</f>
        <v>0</v>
      </c>
      <c r="BJ14" s="12">
        <f>+BH14*$H14</f>
        <v>0</v>
      </c>
      <c r="BK14" s="10">
        <f>IF($E14&gt;BN$1,0,IF($E14&lt;BK$1,IF($F14&lt;BK$1,0,IF($F14&gt;BN$1,(($F14-BK$1)-($F14-BN$1))/($F14-$E14),($F14-BK$1)/($F14-$E14))),IF($F14&gt;BN$1,((($F14-$E14)-($F14-BN$1))/($F14-$E14)),1)))</f>
        <v>0</v>
      </c>
      <c r="BL14" s="11">
        <f>+BK14*$G14</f>
        <v>0</v>
      </c>
      <c r="BM14" s="12">
        <f>+BK14*$H14</f>
        <v>0</v>
      </c>
      <c r="BN14" s="10">
        <f>IF($E14&gt;BQ$1,0,IF($E14&lt;BN$1,IF($F14&lt;BN$1,0,IF($F14&gt;BQ$1,(($F14-BN$1)-($F14-BQ$1))/($F14-$E14),($F14-BN$1)/($F14-$E14))),IF($F14&gt;BQ$1,((($F14-$E14)-($F14-BQ$1))/($F14-$E14)),1)))</f>
        <v>0</v>
      </c>
      <c r="BO14" s="11">
        <f>+BN14*$G14</f>
        <v>0</v>
      </c>
      <c r="BP14" s="12">
        <f>+BN14*$H14</f>
        <v>0</v>
      </c>
      <c r="BQ14" s="10">
        <f>IF($E14&gt;BT$1,0,IF($E14&lt;BQ$1,IF($F14&lt;BQ$1,0,IF($F14&gt;BT$1,(($F14-BQ$1)-($F14-BT$1))/($F14-$E14),($F14-BQ$1)/($F14-$E14))),IF($F14&gt;BT$1,((($F14-$E14)-($F14-BT$1))/($F14-$E14)),1)))</f>
        <v>0</v>
      </c>
      <c r="BR14" s="11">
        <f>+BQ14*$G14</f>
        <v>0</v>
      </c>
      <c r="BS14" s="12">
        <f>+BQ14*$H14</f>
        <v>0</v>
      </c>
      <c r="BT14" s="10">
        <f>IF($E14&gt;BW$1,0,IF($E14&lt;BT$1,IF($F14&lt;BT$1,0,IF($F14&gt;BW$1,(($F14-BT$1)-($F14-BW$1))/($F14-$E14),($F14-BT$1)/($F14-$E14))),IF($F14&gt;BW$1,((($F14-$E14)-($F14-BW$1))/($F14-$E14)),1)))</f>
        <v>0</v>
      </c>
      <c r="BU14" s="11">
        <f>+BT14*$G14</f>
        <v>0</v>
      </c>
      <c r="BV14" s="12">
        <f>+BT14*$H14</f>
        <v>0</v>
      </c>
      <c r="BW14" s="10">
        <f>IF($E14&gt;BZ$1,0,IF($E14&lt;BW$1,IF($F14&lt;BW$1,0,IF($F14&gt;BZ$1,(($F14-BW$1)-($F14-BZ$1))/($F14-$E14),($F14-BW$1)/($F14-$E14))),IF($F14&gt;BZ$1,((($F14-$E14)-($F14-BZ$1))/($F14-$E14)),1)))</f>
        <v>0</v>
      </c>
      <c r="BX14" s="11">
        <f>+BW14*$G14</f>
        <v>0</v>
      </c>
      <c r="BY14" s="12">
        <f>+BW14*$H14</f>
        <v>0</v>
      </c>
      <c r="BZ14" s="10">
        <f>IF($E14&gt;CC$1,0,IF($E14&lt;BZ$1,IF($F14&lt;BZ$1,0,IF($F14&gt;CC$1,(($F14-BZ$1)-($F14-CC$1))/($F14-$E14),($F14-BZ$1)/($F14-$E14))),IF($F14&gt;CC$1,((($F14-$E14)-($F14-CC$1))/($F14-$E14)),1)))</f>
        <v>0</v>
      </c>
      <c r="CA14" s="11">
        <f>+BZ14*$G14</f>
        <v>0</v>
      </c>
      <c r="CB14" s="12">
        <f>+BZ14*$H14</f>
        <v>0</v>
      </c>
      <c r="CC14" s="10">
        <f>IF($E14&gt;CF$1,0,IF($E14&lt;CC$1,IF($F14&lt;CC$1,0,IF($F14&gt;CF$1,(($F14-CC$1)-($F14-CF$1))/($F14-$E14),($F14-CC$1)/($F14-$E14))),IF($F14&gt;CF$1,((($F14-$E14)-($F14-CF$1))/($F14-$E14)),1)))</f>
        <v>0</v>
      </c>
      <c r="CD14" s="11">
        <f>+CC14*$G14</f>
        <v>0</v>
      </c>
      <c r="CE14" s="12">
        <f>+CC14*$H14</f>
        <v>0</v>
      </c>
      <c r="CF14" s="10">
        <f>IF($E14&gt;CI$1,0,IF($E14&lt;CF$1,IF($F14&lt;CF$1,0,IF($F14&gt;CI$1,(($F14-CF$1)-($F14-CI$1))/($F14-$E14),($F14-CF$1)/($F14-$E14))),IF($F14&gt;CI$1,((($F14-$E14)-($F14-CI$1))/($F14-$E14)),1)))</f>
        <v>0</v>
      </c>
      <c r="CG14" s="11">
        <f>+CF14*$G14</f>
        <v>0</v>
      </c>
      <c r="CH14" s="12">
        <f>+CF14*$H14</f>
        <v>0</v>
      </c>
      <c r="CI14" s="10">
        <f>IF($E14&gt;CL$1,0,IF($E14&lt;CI$1,IF($F14&lt;CI$1,0,IF($F14&gt;CL$1,(($F14-CI$1)-($F14-CL$1))/($F14-$E14),($F14-CI$1)/($F14-$E14))),IF($F14&gt;CL$1,((($F14-$E14)-($F14-CL$1))/($F14-$E14)),1)))</f>
        <v>0</v>
      </c>
      <c r="CJ14" s="11">
        <f>+CI14*$G14</f>
        <v>0</v>
      </c>
      <c r="CK14" s="12">
        <f>+CI14*$H14</f>
        <v>0</v>
      </c>
      <c r="CL14" s="10">
        <f>IF($E14&gt;CO$1,0,IF($E14&lt;CL$1,IF($F14&lt;CL$1,0,IF($F14&gt;CO$1,(($F14-CL$1)-($F14-CO$1))/($F14-$E14),($F14-CL$1)/($F14-$E14))),IF($F14&gt;CO$1,((($F14-$E14)-($F14-CO$1))/($F14-$E14)),1)))</f>
        <v>0</v>
      </c>
      <c r="CM14" s="11">
        <f>+CL14*$G14</f>
        <v>0</v>
      </c>
      <c r="CN14" s="12">
        <f>+CL14*$H14</f>
        <v>0</v>
      </c>
      <c r="CO14" s="10">
        <f>IF($E14&gt;CR$1,0,IF($E14&lt;CO$1,IF($F14&lt;CO$1,0,IF($F14&gt;CR$1,(($F14-CO$1)-($F14-CR$1))/($F14-$E14),($F14-CO$1)/($F14-$E14))),IF($F14&gt;CR$1,((($F14-$E14)-($F14-CR$1))/($F14-$E14)),1)))</f>
        <v>0</v>
      </c>
      <c r="CP14" s="11">
        <f>+CO14*$G14</f>
        <v>0</v>
      </c>
      <c r="CQ14" s="12">
        <f>+CO14*$H14</f>
        <v>0</v>
      </c>
      <c r="CR14" s="10">
        <f>IF($E14&gt;CU$1,0,IF($E14&lt;CR$1,IF($F14&lt;CR$1,0,IF($F14&gt;CU$1,(($F14-CR$1)-($F14-CU$1))/($F14-$E14),($F14-CR$1)/($F14-$E14))),IF($F14&gt;CU$1,((($F14-$E14)-($F14-CU$1))/($F14-$E14)),1)))</f>
        <v>0</v>
      </c>
      <c r="CS14" s="11">
        <f>+CR14*$G14</f>
        <v>0</v>
      </c>
      <c r="CT14" s="12">
        <f>+CR14*$H14</f>
        <v>0</v>
      </c>
      <c r="CU14" s="10">
        <f>IF($E14&gt;CX$1,0,IF($E14&lt;CU$1,IF($F14&lt;CU$1,0,IF($F14&gt;CX$1,(($F14-CU$1)-($F14-CX$1))/($F14-$E14),($F14-CU$1)/($F14-$E14))),IF($F14&gt;CX$1,((($F14-$E14)-($F14-CX$1))/($F14-$E14)),1)))</f>
        <v>0</v>
      </c>
      <c r="CV14" s="11">
        <f>+CU14*$G14</f>
        <v>0</v>
      </c>
      <c r="CW14" s="12">
        <f>+CU14*$H14</f>
        <v>0</v>
      </c>
      <c r="CX14" s="10">
        <f>IF($E14&gt;DA$1,0,IF($E14&lt;CX$1,IF($F14&lt;CX$1,0,IF($F14&gt;DA$1,(($F14-CX$1)-($F14-DA$1))/($F14-$E14),($F14-CX$1)/($F14-$E14))),IF($F14&gt;DA$1,((($F14-$E14)-($F14-DA$1))/($F14-$E14)),1)))</f>
        <v>0</v>
      </c>
      <c r="CY14" s="11">
        <f>+CX14*$G14</f>
        <v>0</v>
      </c>
      <c r="CZ14" s="12">
        <f>+CX14*$H14</f>
        <v>0</v>
      </c>
      <c r="DA14" s="10">
        <f>IF($E14&gt;DD$1,0,IF($E14&lt;DA$1,IF($F14&lt;DA$1,0,IF($F14&gt;DD$1,(($F14-DA$1)-($F14-DD$1))/($F14-$E14),($F14-DA$1)/($F14-$E14))),IF($F14&gt;DD$1,((($F14-$E14)-($F14-DD$1))/($F14-$E14)),1)))</f>
        <v>0</v>
      </c>
      <c r="DB14" s="11">
        <f>+DA14*$G14</f>
        <v>0</v>
      </c>
      <c r="DC14" s="12">
        <f>+DA14*$H14</f>
        <v>0</v>
      </c>
      <c r="DD14" s="10">
        <f>IF($E14&gt;DG$1,0,IF($E14&lt;DD$1,IF($F14&lt;DD$1,0,IF($F14&gt;DG$1,(($F14-DD$1)-($F14-DG$1))/($F14-$E14),($F14-DD$1)/($F14-$E14))),IF($F14&gt;DG$1,((($F14-$E14)-($F14-DG$1))/($F14-$E14)),1)))</f>
        <v>0</v>
      </c>
      <c r="DE14" s="11">
        <f>+DD14*$G14</f>
        <v>0</v>
      </c>
      <c r="DF14" s="12">
        <f>+DD14*$H14</f>
        <v>0</v>
      </c>
      <c r="DG14" s="10">
        <f>IF($E14&gt;DJ$1,0,IF($E14&lt;DG$1,IF($F14&lt;DG$1,0,IF($F14&gt;DJ$1,(($F14-DG$1)-($F14-DJ$1))/($F14-$E14),($F14-DG$1)/($F14-$E14))),IF($F14&gt;DJ$1,((($F14-$E14)-($F14-DJ$1))/($F14-$E14)),1)))</f>
        <v>0</v>
      </c>
      <c r="DH14" s="11">
        <f>+DG14*$G14</f>
        <v>0</v>
      </c>
      <c r="DI14" s="12">
        <f>+DG14*$H14</f>
        <v>0</v>
      </c>
      <c r="DJ14" s="10">
        <f>IF($E14&gt;DM$1,0,IF($E14&lt;DJ$1,IF($F14&lt;DJ$1,0,IF($F14&gt;DM$1,(($F14-DJ$1)-($F14-DM$1))/($F14-$E14),($F14-DJ$1)/($F14-$E14))),IF($F14&gt;DM$1,((($F14-$E14)-($F14-DM$1))/($F14-$E14)),1)))</f>
        <v>0</v>
      </c>
      <c r="DK14" s="11">
        <f>+DJ14*$G14</f>
        <v>0</v>
      </c>
      <c r="DL14" s="12">
        <f>+DJ14*$H14</f>
        <v>0</v>
      </c>
      <c r="DM14" s="10">
        <f>IF($E14&gt;DP$1,0,IF($E14&lt;DM$1,IF($F14&lt;DM$1,0,IF($F14&gt;DP$1,(($F14-DM$1)-($F14-DP$1))/($F14-$E14),($F14-DM$1)/($F14-$E14))),IF($F14&gt;DP$1,((($F14-$E14)-($F14-DP$1))/($F14-$E14)),1)))</f>
        <v>0</v>
      </c>
      <c r="DN14" s="11">
        <f>+DM14*$G14</f>
        <v>0</v>
      </c>
      <c r="DO14" s="12">
        <f>+DM14*$H14</f>
        <v>0</v>
      </c>
      <c r="DP14" s="10">
        <f>IF($E14&gt;DS$1,0,IF($E14&lt;DP$1,IF($F14&lt;DP$1,0,IF($F14&gt;DS$1,(($F14-DP$1)-($F14-DS$1))/($F14-$E14),($F14-DP$1)/($F14-$E14))),IF($F14&gt;DS$1,((($F14-$E14)-($F14-DS$1))/($F14-$E14)),1)))</f>
        <v>0</v>
      </c>
      <c r="DQ14" s="11">
        <f>+DP14*$G14</f>
        <v>0</v>
      </c>
      <c r="DR14" s="12">
        <f>+DP14*$H14</f>
        <v>0</v>
      </c>
      <c r="DS14" s="10">
        <f>IF($E14&gt;DV$1,0,IF($E14&lt;DS$1,IF($F14&lt;DS$1,0,IF($F14&gt;DV$1,(($F14-DS$1)-($F14-DV$1))/($F14-$E14),($F14-DS$1)/($F14-$E14))),IF($F14&gt;DV$1,((($F14-$E14)-($F14-DV$1))/($F14-$E14)),1)))</f>
        <v>0</v>
      </c>
      <c r="DT14" s="11">
        <f>+DS14*$G14</f>
        <v>0</v>
      </c>
      <c r="DU14" s="12">
        <f>+DS14*$H14</f>
        <v>0</v>
      </c>
    </row>
    <row r="15" spans="1:125" x14ac:dyDescent="0.25">
      <c r="A15" s="59"/>
      <c r="B15" s="59" t="s">
        <v>44</v>
      </c>
      <c r="C15" s="60" t="s">
        <v>50</v>
      </c>
      <c r="D15" s="54" t="s">
        <v>58</v>
      </c>
      <c r="E15" s="61">
        <v>43891</v>
      </c>
      <c r="F15" s="62">
        <v>43913</v>
      </c>
      <c r="G15" s="58">
        <v>738632.44304120005</v>
      </c>
      <c r="H15" s="57"/>
      <c r="I15" s="14">
        <f t="shared" ref="I15:I16" si="530">IF($E15&gt;L$1,0,IF($E15&lt;I$1,IF($F15&lt;I$1,0,IF($F15&gt;L$1,(($F15-I$1)-($F15-L$1))/($F15-$E15),($F15-I$1)/($F15-$E15))),IF($F15&gt;L$1,((($F15-$E15)-($F15-L$1))/($F15-$E15)),1)))</f>
        <v>0</v>
      </c>
      <c r="J15" s="11">
        <f t="shared" ref="J15:J16" si="531">+I15*$G15</f>
        <v>0</v>
      </c>
      <c r="K15" s="12">
        <f t="shared" ref="K15:K16" si="532">+I15*$H15</f>
        <v>0</v>
      </c>
      <c r="L15" s="10">
        <f t="shared" ref="L15:L16" si="533">IF($E15&gt;O$1,0,IF($E15&lt;L$1,IF($F15&lt;L$1,0,IF($F15&gt;O$1,(($F15-L$1)-($F15-O$1))/($F15-$E15),($F15-L$1)/($F15-$E15))),IF($F15&gt;O$1,((($F15-$E15)-($F15-O$1))/($F15-$E15)),1)))</f>
        <v>0</v>
      </c>
      <c r="M15" s="11">
        <f t="shared" ref="M15:M16" si="534">+L15*$G15</f>
        <v>0</v>
      </c>
      <c r="N15" s="12">
        <f t="shared" ref="N15:N16" si="535">+L15*$H15</f>
        <v>0</v>
      </c>
      <c r="O15" s="10">
        <f t="shared" ref="O15:O16" si="536">IF($E15&gt;R$1,0,IF($E15&lt;O$1,IF($F15&lt;O$1,0,IF($F15&gt;R$1,(($F15-O$1)-($F15-R$1))/($F15-$E15),($F15-O$1)/($F15-$E15))),IF($F15&gt;R$1,((($F15-$E15)-($F15-R$1))/($F15-$E15)),1)))</f>
        <v>0</v>
      </c>
      <c r="P15" s="11">
        <f t="shared" ref="P15:P16" si="537">+O15*$G15</f>
        <v>0</v>
      </c>
      <c r="Q15" s="12">
        <f t="shared" ref="Q15:Q16" si="538">+O15*$H15</f>
        <v>0</v>
      </c>
      <c r="R15" s="10">
        <f t="shared" ref="R15:R16" si="539">IF($E15&gt;U$1,0,IF($E15&lt;R$1,IF($F15&lt;R$1,0,IF($F15&gt;U$1,(($F15-R$1)-($F15-U$1))/($F15-$E15),($F15-R$1)/($F15-$E15))),IF($F15&gt;U$1,((($F15-$E15)-($F15-U$1))/($F15-$E15)),1)))</f>
        <v>0</v>
      </c>
      <c r="S15" s="11">
        <f t="shared" ref="S15:S16" si="540">+R15*$G15</f>
        <v>0</v>
      </c>
      <c r="T15" s="12">
        <f t="shared" ref="T15:T16" si="541">+R15*$H15</f>
        <v>0</v>
      </c>
      <c r="U15" s="10">
        <f t="shared" ref="U15:U16" si="542">IF($E15&gt;X$1,0,IF($E15&lt;U$1,IF($F15&lt;U$1,0,IF($F15&gt;X$1,(($F15-U$1)-($F15-X$1))/($F15-$E15),($F15-U$1)/($F15-$E15))),IF($F15&gt;X$1,((($F15-$E15)-($F15-X$1))/($F15-$E15)),1)))</f>
        <v>0</v>
      </c>
      <c r="V15" s="11">
        <f t="shared" ref="V15:V16" si="543">+U15*$G15</f>
        <v>0</v>
      </c>
      <c r="W15" s="12">
        <f t="shared" ref="W15:W16" si="544">+U15*$H15</f>
        <v>0</v>
      </c>
      <c r="X15" s="10">
        <f t="shared" ref="X15:X16" si="545">IF($E15&gt;AA$1,0,IF($E15&lt;X$1,IF($F15&lt;X$1,0,IF($F15&gt;AA$1,(($F15-X$1)-($F15-AA$1))/($F15-$E15),($F15-X$1)/($F15-$E15))),IF($F15&gt;AA$1,((($F15-$E15)-($F15-AA$1))/($F15-$E15)),1)))</f>
        <v>0</v>
      </c>
      <c r="Y15" s="11">
        <f t="shared" ref="Y15:Y16" si="546">+X15*$G15</f>
        <v>0</v>
      </c>
      <c r="Z15" s="12">
        <f t="shared" ref="Z15:Z16" si="547">+X15*$H15</f>
        <v>0</v>
      </c>
      <c r="AA15" s="10">
        <f t="shared" ref="AA15:AA16" si="548">IF($E15&gt;AD$1,0,IF($E15&lt;AA$1,IF($F15&lt;AA$1,0,IF($F15&gt;AD$1,(($F15-AA$1)-($F15-AD$1))/($F15-$E15),($F15-AA$1)/($F15-$E15))),IF($F15&gt;AD$1,((($F15-$E15)-($F15-AD$1))/($F15-$E15)),1)))</f>
        <v>0</v>
      </c>
      <c r="AB15" s="11">
        <f t="shared" ref="AB15:AB16" si="549">+AA15*$G15</f>
        <v>0</v>
      </c>
      <c r="AC15" s="12">
        <f t="shared" ref="AC15:AC16" si="550">+AA15*$H15</f>
        <v>0</v>
      </c>
      <c r="AD15" s="10">
        <f t="shared" ref="AD15:AD16" si="551">IF($E15&gt;AG$1,0,IF($E15&lt;AD$1,IF($F15&lt;AD$1,0,IF($F15&gt;AG$1,(($F15-AD$1)-($F15-AG$1))/($F15-$E15),($F15-AD$1)/($F15-$E15))),IF($F15&gt;AG$1,((($F15-$E15)-($F15-AG$1))/($F15-$E15)),1)))</f>
        <v>0</v>
      </c>
      <c r="AE15" s="11">
        <f t="shared" ref="AE15:AE16" si="552">+AD15*$G15</f>
        <v>0</v>
      </c>
      <c r="AF15" s="12">
        <f t="shared" ref="AF15:AF16" si="553">+AD15*$H15</f>
        <v>0</v>
      </c>
      <c r="AG15" s="10">
        <f t="shared" ref="AG15:AG16" si="554">IF($E15&gt;AJ$1,0,IF($E15&lt;AG$1,IF($F15&lt;AG$1,0,IF($F15&gt;AJ$1,(($F15-AG$1)-($F15-AJ$1))/($F15-$E15),($F15-AG$1)/($F15-$E15))),IF($F15&gt;AJ$1,((($F15-$E15)-($F15-AJ$1))/($F15-$E15)),1)))</f>
        <v>0</v>
      </c>
      <c r="AH15" s="11">
        <f t="shared" ref="AH15:AH16" si="555">+AG15*$G15</f>
        <v>0</v>
      </c>
      <c r="AI15" s="12">
        <f t="shared" ref="AI15:AI16" si="556">+AG15*$H15</f>
        <v>0</v>
      </c>
      <c r="AJ15" s="10">
        <f t="shared" ref="AJ15:AJ16" si="557">IF($E15&gt;AM$1,0,IF($E15&lt;AJ$1,IF($F15&lt;AJ$1,0,IF($F15&gt;AM$1,(($F15-AJ$1)-($F15-AM$1))/($F15-$E15),($F15-AJ$1)/($F15-$E15))),IF($F15&gt;AM$1,((($F15-$E15)-($F15-AM$1))/($F15-$E15)),1)))</f>
        <v>0</v>
      </c>
      <c r="AK15" s="11">
        <f t="shared" ref="AK15:AK16" si="558">+AJ15*$G15</f>
        <v>0</v>
      </c>
      <c r="AL15" s="12">
        <f t="shared" ref="AL15:AL16" si="559">+AJ15*$H15</f>
        <v>0</v>
      </c>
      <c r="AM15" s="10">
        <f t="shared" ref="AM15:AM16" si="560">IF($E15&gt;AP$1,0,IF($E15&lt;AM$1,IF($F15&lt;AM$1,0,IF($F15&gt;AP$1,(($F15-AM$1)-($F15-AP$1))/($F15-$E15),($F15-AM$1)/($F15-$E15))),IF($F15&gt;AP$1,((($F15-$E15)-($F15-AP$1))/($F15-$E15)),1)))</f>
        <v>0</v>
      </c>
      <c r="AN15" s="11">
        <f t="shared" ref="AN15:AN16" si="561">+AM15*$G15</f>
        <v>0</v>
      </c>
      <c r="AO15" s="12">
        <f t="shared" ref="AO15:AO16" si="562">+AM15*$H15</f>
        <v>0</v>
      </c>
      <c r="AP15" s="10">
        <f t="shared" ref="AP15:AP16" si="563">IF($E15&gt;AS$1,0,IF($E15&lt;AP$1,IF($F15&lt;AP$1,0,IF($F15&gt;AS$1,(($F15-AP$1)-($F15-AS$1))/($F15-$E15),($F15-AP$1)/($F15-$E15))),IF($F15&gt;AS$1,((($F15-$E15)-($F15-AS$1))/($F15-$E15)),1)))</f>
        <v>0</v>
      </c>
      <c r="AQ15" s="11">
        <f t="shared" ref="AQ15:AQ16" si="564">+AP15*$G15</f>
        <v>0</v>
      </c>
      <c r="AR15" s="12">
        <f t="shared" ref="AR15:AR16" si="565">+AP15*$H15</f>
        <v>0</v>
      </c>
      <c r="AS15" s="10">
        <f t="shared" ref="AS15:AS16" si="566">IF($E15&gt;AV$1,0,IF($E15&lt;AS$1,IF($F15&lt;AS$1,0,IF($F15&gt;AV$1,(($F15-AS$1)-($F15-AV$1))/($F15-$E15),($F15-AS$1)/($F15-$E15))),IF($F15&gt;AV$1,((($F15-$E15)-($F15-AV$1))/($F15-$E15)),1)))</f>
        <v>0</v>
      </c>
      <c r="AT15" s="11">
        <f t="shared" ref="AT15:AT16" si="567">+AS15*$G15</f>
        <v>0</v>
      </c>
      <c r="AU15" s="12">
        <f t="shared" ref="AU15:AU16" si="568">+AS15*$H15</f>
        <v>0</v>
      </c>
      <c r="AV15" s="10">
        <f t="shared" ref="AV15:AV16" si="569">IF($E15&gt;AY$1,0,IF($E15&lt;AV$1,IF($F15&lt;AV$1,0,IF($F15&gt;AY$1,(($F15-AV$1)-($F15-AY$1))/($F15-$E15),($F15-AV$1)/($F15-$E15))),IF($F15&gt;AY$1,((($F15-$E15)-($F15-AY$1))/($F15-$E15)),1)))</f>
        <v>0</v>
      </c>
      <c r="AW15" s="11">
        <f t="shared" ref="AW15:AW16" si="570">+AV15*$G15</f>
        <v>0</v>
      </c>
      <c r="AX15" s="12">
        <f t="shared" ref="AX15:AX16" si="571">+AV15*$H15</f>
        <v>0</v>
      </c>
      <c r="AY15" s="10">
        <f t="shared" ref="AY15:AY16" si="572">IF($E15&gt;BB$1,0,IF($E15&lt;AY$1,IF($F15&lt;AY$1,0,IF($F15&gt;BB$1,(($F15-AY$1)-($F15-BB$1))/($F15-$E15),($F15-AY$1)/($F15-$E15))),IF($F15&gt;BB$1,((($F15-$E15)-($F15-BB$1))/($F15-$E15)),1)))</f>
        <v>1</v>
      </c>
      <c r="AZ15" s="11">
        <f t="shared" ref="AZ15:AZ16" si="573">+AY15*$G15</f>
        <v>738632.44304120005</v>
      </c>
      <c r="BA15" s="12">
        <f t="shared" ref="BA15:BA16" si="574">+AY15*$H15</f>
        <v>0</v>
      </c>
      <c r="BB15" s="10">
        <f t="shared" ref="BB15:BB16" si="575">IF($E15&gt;BE$1,0,IF($E15&lt;BB$1,IF($F15&lt;BB$1,0,IF($F15&gt;BE$1,(($F15-BB$1)-($F15-BE$1))/($F15-$E15),($F15-BB$1)/($F15-$E15))),IF($F15&gt;BE$1,((($F15-$E15)-($F15-BE$1))/($F15-$E15)),1)))</f>
        <v>0</v>
      </c>
      <c r="BC15" s="11">
        <f t="shared" ref="BC15:BC16" si="576">+BB15*$G15</f>
        <v>0</v>
      </c>
      <c r="BD15" s="12">
        <f t="shared" ref="BD15:BD16" si="577">+BB15*$H15</f>
        <v>0</v>
      </c>
      <c r="BE15" s="10">
        <f t="shared" ref="BE15:BE16" si="578">IF($E15&gt;BH$1,0,IF($E15&lt;BE$1,IF($F15&lt;BE$1,0,IF($F15&gt;BH$1,(($F15-BE$1)-($F15-BH$1))/($F15-$E15),($F15-BE$1)/($F15-$E15))),IF($F15&gt;BH$1,((($F15-$E15)-($F15-BH$1))/($F15-$E15)),1)))</f>
        <v>0</v>
      </c>
      <c r="BF15" s="11">
        <f t="shared" ref="BF15:BF16" si="579">+BE15*$G15</f>
        <v>0</v>
      </c>
      <c r="BG15" s="12">
        <f t="shared" ref="BG15:BG16" si="580">+BE15*$H15</f>
        <v>0</v>
      </c>
      <c r="BH15" s="10">
        <f t="shared" ref="BH15:BH16" si="581">IF($E15&gt;BK$1,0,IF($E15&lt;BH$1,IF($F15&lt;BH$1,0,IF($F15&gt;BK$1,(($F15-BH$1)-($F15-BK$1))/($F15-$E15),($F15-BH$1)/($F15-$E15))),IF($F15&gt;BK$1,((($F15-$E15)-($F15-BK$1))/($F15-$E15)),1)))</f>
        <v>0</v>
      </c>
      <c r="BI15" s="11">
        <f t="shared" ref="BI15:BI16" si="582">+BH15*$G15</f>
        <v>0</v>
      </c>
      <c r="BJ15" s="12">
        <f t="shared" ref="BJ15:BJ16" si="583">+BH15*$H15</f>
        <v>0</v>
      </c>
      <c r="BK15" s="10">
        <f t="shared" ref="BK15:BK16" si="584">IF($E15&gt;BN$1,0,IF($E15&lt;BK$1,IF($F15&lt;BK$1,0,IF($F15&gt;BN$1,(($F15-BK$1)-($F15-BN$1))/($F15-$E15),($F15-BK$1)/($F15-$E15))),IF($F15&gt;BN$1,((($F15-$E15)-($F15-BN$1))/($F15-$E15)),1)))</f>
        <v>0</v>
      </c>
      <c r="BL15" s="11">
        <f t="shared" ref="BL15:BL16" si="585">+BK15*$G15</f>
        <v>0</v>
      </c>
      <c r="BM15" s="12">
        <f t="shared" ref="BM15:BM16" si="586">+BK15*$H15</f>
        <v>0</v>
      </c>
      <c r="BN15" s="10">
        <f t="shared" ref="BN15:BN16" si="587">IF($E15&gt;BQ$1,0,IF($E15&lt;BN$1,IF($F15&lt;BN$1,0,IF($F15&gt;BQ$1,(($F15-BN$1)-($F15-BQ$1))/($F15-$E15),($F15-BN$1)/($F15-$E15))),IF($F15&gt;BQ$1,((($F15-$E15)-($F15-BQ$1))/($F15-$E15)),1)))</f>
        <v>0</v>
      </c>
      <c r="BO15" s="11">
        <f t="shared" ref="BO15:BO16" si="588">+BN15*$G15</f>
        <v>0</v>
      </c>
      <c r="BP15" s="12">
        <f t="shared" ref="BP15:BP16" si="589">+BN15*$H15</f>
        <v>0</v>
      </c>
      <c r="BQ15" s="10">
        <f t="shared" ref="BQ15:BQ16" si="590">IF($E15&gt;BT$1,0,IF($E15&lt;BQ$1,IF($F15&lt;BQ$1,0,IF($F15&gt;BT$1,(($F15-BQ$1)-($F15-BT$1))/($F15-$E15),($F15-BQ$1)/($F15-$E15))),IF($F15&gt;BT$1,((($F15-$E15)-($F15-BT$1))/($F15-$E15)),1)))</f>
        <v>0</v>
      </c>
      <c r="BR15" s="11">
        <f t="shared" ref="BR15:BR16" si="591">+BQ15*$G15</f>
        <v>0</v>
      </c>
      <c r="BS15" s="12">
        <f t="shared" ref="BS15:BS16" si="592">+BQ15*$H15</f>
        <v>0</v>
      </c>
      <c r="BT15" s="10">
        <f t="shared" ref="BT15:BT16" si="593">IF($E15&gt;BW$1,0,IF($E15&lt;BT$1,IF($F15&lt;BT$1,0,IF($F15&gt;BW$1,(($F15-BT$1)-($F15-BW$1))/($F15-$E15),($F15-BT$1)/($F15-$E15))),IF($F15&gt;BW$1,((($F15-$E15)-($F15-BW$1))/($F15-$E15)),1)))</f>
        <v>0</v>
      </c>
      <c r="BU15" s="11">
        <f t="shared" ref="BU15:BU16" si="594">+BT15*$G15</f>
        <v>0</v>
      </c>
      <c r="BV15" s="12">
        <f t="shared" ref="BV15:BV16" si="595">+BT15*$H15</f>
        <v>0</v>
      </c>
      <c r="BW15" s="10">
        <f t="shared" ref="BW15:BW16" si="596">IF($E15&gt;BZ$1,0,IF($E15&lt;BW$1,IF($F15&lt;BW$1,0,IF($F15&gt;BZ$1,(($F15-BW$1)-($F15-BZ$1))/($F15-$E15),($F15-BW$1)/($F15-$E15))),IF($F15&gt;BZ$1,((($F15-$E15)-($F15-BZ$1))/($F15-$E15)),1)))</f>
        <v>0</v>
      </c>
      <c r="BX15" s="11">
        <f t="shared" ref="BX15:BX16" si="597">+BW15*$G15</f>
        <v>0</v>
      </c>
      <c r="BY15" s="12">
        <f t="shared" ref="BY15:BY16" si="598">+BW15*$H15</f>
        <v>0</v>
      </c>
      <c r="BZ15" s="10">
        <f t="shared" ref="BZ15:BZ16" si="599">IF($E15&gt;CC$1,0,IF($E15&lt;BZ$1,IF($F15&lt;BZ$1,0,IF($F15&gt;CC$1,(($F15-BZ$1)-($F15-CC$1))/($F15-$E15),($F15-BZ$1)/($F15-$E15))),IF($F15&gt;CC$1,((($F15-$E15)-($F15-CC$1))/($F15-$E15)),1)))</f>
        <v>0</v>
      </c>
      <c r="CA15" s="11">
        <f t="shared" ref="CA15:CA16" si="600">+BZ15*$G15</f>
        <v>0</v>
      </c>
      <c r="CB15" s="12">
        <f t="shared" ref="CB15:CB16" si="601">+BZ15*$H15</f>
        <v>0</v>
      </c>
      <c r="CC15" s="10">
        <f t="shared" ref="CC15:CC16" si="602">IF($E15&gt;CF$1,0,IF($E15&lt;CC$1,IF($F15&lt;CC$1,0,IF($F15&gt;CF$1,(($F15-CC$1)-($F15-CF$1))/($F15-$E15),($F15-CC$1)/($F15-$E15))),IF($F15&gt;CF$1,((($F15-$E15)-($F15-CF$1))/($F15-$E15)),1)))</f>
        <v>0</v>
      </c>
      <c r="CD15" s="11">
        <f t="shared" ref="CD15:CD16" si="603">+CC15*$G15</f>
        <v>0</v>
      </c>
      <c r="CE15" s="12">
        <f t="shared" ref="CE15:CE16" si="604">+CC15*$H15</f>
        <v>0</v>
      </c>
      <c r="CF15" s="10">
        <f t="shared" ref="CF15:CF16" si="605">IF($E15&gt;CI$1,0,IF($E15&lt;CF$1,IF($F15&lt;CF$1,0,IF($F15&gt;CI$1,(($F15-CF$1)-($F15-CI$1))/($F15-$E15),($F15-CF$1)/($F15-$E15))),IF($F15&gt;CI$1,((($F15-$E15)-($F15-CI$1))/($F15-$E15)),1)))</f>
        <v>0</v>
      </c>
      <c r="CG15" s="11">
        <f t="shared" ref="CG15:CG16" si="606">+CF15*$G15</f>
        <v>0</v>
      </c>
      <c r="CH15" s="12">
        <f t="shared" ref="CH15:CH16" si="607">+CF15*$H15</f>
        <v>0</v>
      </c>
      <c r="CI15" s="10">
        <f t="shared" ref="CI15:CI16" si="608">IF($E15&gt;CL$1,0,IF($E15&lt;CI$1,IF($F15&lt;CI$1,0,IF($F15&gt;CL$1,(($F15-CI$1)-($F15-CL$1))/($F15-$E15),($F15-CI$1)/($F15-$E15))),IF($F15&gt;CL$1,((($F15-$E15)-($F15-CL$1))/($F15-$E15)),1)))</f>
        <v>0</v>
      </c>
      <c r="CJ15" s="11">
        <f t="shared" ref="CJ15:CJ16" si="609">+CI15*$G15</f>
        <v>0</v>
      </c>
      <c r="CK15" s="12">
        <f t="shared" ref="CK15:CK16" si="610">+CI15*$H15</f>
        <v>0</v>
      </c>
      <c r="CL15" s="10">
        <f t="shared" ref="CL15:CL16" si="611">IF($E15&gt;CO$1,0,IF($E15&lt;CL$1,IF($F15&lt;CL$1,0,IF($F15&gt;CO$1,(($F15-CL$1)-($F15-CO$1))/($F15-$E15),($F15-CL$1)/($F15-$E15))),IF($F15&gt;CO$1,((($F15-$E15)-($F15-CO$1))/($F15-$E15)),1)))</f>
        <v>0</v>
      </c>
      <c r="CM15" s="11">
        <f t="shared" ref="CM15:CM16" si="612">+CL15*$G15</f>
        <v>0</v>
      </c>
      <c r="CN15" s="12">
        <f t="shared" ref="CN15:CN16" si="613">+CL15*$H15</f>
        <v>0</v>
      </c>
      <c r="CO15" s="10">
        <f t="shared" ref="CO15:CO16" si="614">IF($E15&gt;CR$1,0,IF($E15&lt;CO$1,IF($F15&lt;CO$1,0,IF($F15&gt;CR$1,(($F15-CO$1)-($F15-CR$1))/($F15-$E15),($F15-CO$1)/($F15-$E15))),IF($F15&gt;CR$1,((($F15-$E15)-($F15-CR$1))/($F15-$E15)),1)))</f>
        <v>0</v>
      </c>
      <c r="CP15" s="11">
        <f t="shared" ref="CP15:CP16" si="615">+CO15*$G15</f>
        <v>0</v>
      </c>
      <c r="CQ15" s="12">
        <f t="shared" ref="CQ15:CQ16" si="616">+CO15*$H15</f>
        <v>0</v>
      </c>
      <c r="CR15" s="10">
        <f t="shared" ref="CR15:CR16" si="617">IF($E15&gt;CU$1,0,IF($E15&lt;CR$1,IF($F15&lt;CR$1,0,IF($F15&gt;CU$1,(($F15-CR$1)-($F15-CU$1))/($F15-$E15),($F15-CR$1)/($F15-$E15))),IF($F15&gt;CU$1,((($F15-$E15)-($F15-CU$1))/($F15-$E15)),1)))</f>
        <v>0</v>
      </c>
      <c r="CS15" s="11">
        <f t="shared" ref="CS15:CS16" si="618">+CR15*$G15</f>
        <v>0</v>
      </c>
      <c r="CT15" s="12">
        <f t="shared" ref="CT15:CT16" si="619">+CR15*$H15</f>
        <v>0</v>
      </c>
      <c r="CU15" s="10">
        <f t="shared" ref="CU15:CU16" si="620">IF($E15&gt;CX$1,0,IF($E15&lt;CU$1,IF($F15&lt;CU$1,0,IF($F15&gt;CX$1,(($F15-CU$1)-($F15-CX$1))/($F15-$E15),($F15-CU$1)/($F15-$E15))),IF($F15&gt;CX$1,((($F15-$E15)-($F15-CX$1))/($F15-$E15)),1)))</f>
        <v>0</v>
      </c>
      <c r="CV15" s="11">
        <f t="shared" ref="CV15:CV16" si="621">+CU15*$G15</f>
        <v>0</v>
      </c>
      <c r="CW15" s="12">
        <f t="shared" ref="CW15:CW16" si="622">+CU15*$H15</f>
        <v>0</v>
      </c>
      <c r="CX15" s="10">
        <f t="shared" ref="CX15:CX16" si="623">IF($E15&gt;DA$1,0,IF($E15&lt;CX$1,IF($F15&lt;CX$1,0,IF($F15&gt;DA$1,(($F15-CX$1)-($F15-DA$1))/($F15-$E15),($F15-CX$1)/($F15-$E15))),IF($F15&gt;DA$1,((($F15-$E15)-($F15-DA$1))/($F15-$E15)),1)))</f>
        <v>0</v>
      </c>
      <c r="CY15" s="11">
        <f t="shared" ref="CY15:CY16" si="624">+CX15*$G15</f>
        <v>0</v>
      </c>
      <c r="CZ15" s="12">
        <f t="shared" ref="CZ15:CZ16" si="625">+CX15*$H15</f>
        <v>0</v>
      </c>
      <c r="DA15" s="10">
        <f t="shared" ref="DA15:DA16" si="626">IF($E15&gt;DD$1,0,IF($E15&lt;DA$1,IF($F15&lt;DA$1,0,IF($F15&gt;DD$1,(($F15-DA$1)-($F15-DD$1))/($F15-$E15),($F15-DA$1)/($F15-$E15))),IF($F15&gt;DD$1,((($F15-$E15)-($F15-DD$1))/($F15-$E15)),1)))</f>
        <v>0</v>
      </c>
      <c r="DB15" s="11">
        <f t="shared" ref="DB15:DB16" si="627">+DA15*$G15</f>
        <v>0</v>
      </c>
      <c r="DC15" s="12">
        <f t="shared" ref="DC15:DC16" si="628">+DA15*$H15</f>
        <v>0</v>
      </c>
      <c r="DD15" s="10">
        <f t="shared" ref="DD15:DD16" si="629">IF($E15&gt;DG$1,0,IF($E15&lt;DD$1,IF($F15&lt;DD$1,0,IF($F15&gt;DG$1,(($F15-DD$1)-($F15-DG$1))/($F15-$E15),($F15-DD$1)/($F15-$E15))),IF($F15&gt;DG$1,((($F15-$E15)-($F15-DG$1))/($F15-$E15)),1)))</f>
        <v>0</v>
      </c>
      <c r="DE15" s="11">
        <f t="shared" ref="DE15:DE16" si="630">+DD15*$G15</f>
        <v>0</v>
      </c>
      <c r="DF15" s="12">
        <f t="shared" ref="DF15:DF16" si="631">+DD15*$H15</f>
        <v>0</v>
      </c>
      <c r="DG15" s="10">
        <f t="shared" ref="DG15:DG16" si="632">IF($E15&gt;DJ$1,0,IF($E15&lt;DG$1,IF($F15&lt;DG$1,0,IF($F15&gt;DJ$1,(($F15-DG$1)-($F15-DJ$1))/($F15-$E15),($F15-DG$1)/($F15-$E15))),IF($F15&gt;DJ$1,((($F15-$E15)-($F15-DJ$1))/($F15-$E15)),1)))</f>
        <v>0</v>
      </c>
      <c r="DH15" s="11">
        <f t="shared" ref="DH15:DH16" si="633">+DG15*$G15</f>
        <v>0</v>
      </c>
      <c r="DI15" s="12">
        <f t="shared" ref="DI15:DI16" si="634">+DG15*$H15</f>
        <v>0</v>
      </c>
      <c r="DJ15" s="10">
        <f t="shared" ref="DJ15:DJ16" si="635">IF($E15&gt;DM$1,0,IF($E15&lt;DJ$1,IF($F15&lt;DJ$1,0,IF($F15&gt;DM$1,(($F15-DJ$1)-($F15-DM$1))/($F15-$E15),($F15-DJ$1)/($F15-$E15))),IF($F15&gt;DM$1,((($F15-$E15)-($F15-DM$1))/($F15-$E15)),1)))</f>
        <v>0</v>
      </c>
      <c r="DK15" s="11">
        <f t="shared" ref="DK15:DK16" si="636">+DJ15*$G15</f>
        <v>0</v>
      </c>
      <c r="DL15" s="12">
        <f t="shared" ref="DL15:DL16" si="637">+DJ15*$H15</f>
        <v>0</v>
      </c>
      <c r="DM15" s="10">
        <f t="shared" ref="DM15:DM16" si="638">IF($E15&gt;DP$1,0,IF($E15&lt;DM$1,IF($F15&lt;DM$1,0,IF($F15&gt;DP$1,(($F15-DM$1)-($F15-DP$1))/($F15-$E15),($F15-DM$1)/($F15-$E15))),IF($F15&gt;DP$1,((($F15-$E15)-($F15-DP$1))/($F15-$E15)),1)))</f>
        <v>0</v>
      </c>
      <c r="DN15" s="11">
        <f t="shared" ref="DN15:DN16" si="639">+DM15*$G15</f>
        <v>0</v>
      </c>
      <c r="DO15" s="12">
        <f t="shared" ref="DO15:DO16" si="640">+DM15*$H15</f>
        <v>0</v>
      </c>
      <c r="DP15" s="10">
        <f t="shared" ref="DP15:DP16" si="641">IF($E15&gt;DS$1,0,IF($E15&lt;DP$1,IF($F15&lt;DP$1,0,IF($F15&gt;DS$1,(($F15-DP$1)-($F15-DS$1))/($F15-$E15),($F15-DP$1)/($F15-$E15))),IF($F15&gt;DS$1,((($F15-$E15)-($F15-DS$1))/($F15-$E15)),1)))</f>
        <v>0</v>
      </c>
      <c r="DQ15" s="11">
        <f t="shared" ref="DQ15:DQ16" si="642">+DP15*$G15</f>
        <v>0</v>
      </c>
      <c r="DR15" s="12">
        <f t="shared" ref="DR15:DR16" si="643">+DP15*$H15</f>
        <v>0</v>
      </c>
      <c r="DS15" s="10">
        <f t="shared" ref="DS15:DS16" si="644">IF($E15&gt;DV$1,0,IF($E15&lt;DS$1,IF($F15&lt;DS$1,0,IF($F15&gt;DV$1,(($F15-DS$1)-($F15-DV$1))/($F15-$E15),($F15-DS$1)/($F15-$E15))),IF($F15&gt;DV$1,((($F15-$E15)-($F15-DV$1))/($F15-$E15)),1)))</f>
        <v>0</v>
      </c>
      <c r="DT15" s="11">
        <f t="shared" ref="DT15:DT16" si="645">+DS15*$G15</f>
        <v>0</v>
      </c>
      <c r="DU15" s="12">
        <f t="shared" ref="DU15:DU16" si="646">+DS15*$H15</f>
        <v>0</v>
      </c>
    </row>
    <row r="16" spans="1:125" x14ac:dyDescent="0.25">
      <c r="A16" s="59"/>
      <c r="B16" s="59" t="s">
        <v>44</v>
      </c>
      <c r="C16" s="60" t="s">
        <v>51</v>
      </c>
      <c r="D16" s="54"/>
      <c r="E16" s="61">
        <v>43891</v>
      </c>
      <c r="F16" s="62">
        <v>43913</v>
      </c>
      <c r="G16" s="70"/>
      <c r="H16" s="71">
        <v>542718.1343270283</v>
      </c>
      <c r="I16" s="14">
        <f t="shared" si="530"/>
        <v>0</v>
      </c>
      <c r="J16" s="11">
        <f t="shared" si="531"/>
        <v>0</v>
      </c>
      <c r="K16" s="12">
        <f t="shared" si="532"/>
        <v>0</v>
      </c>
      <c r="L16" s="10">
        <f t="shared" si="533"/>
        <v>0</v>
      </c>
      <c r="M16" s="11">
        <f t="shared" si="534"/>
        <v>0</v>
      </c>
      <c r="N16" s="12">
        <f t="shared" si="535"/>
        <v>0</v>
      </c>
      <c r="O16" s="10">
        <f t="shared" si="536"/>
        <v>0</v>
      </c>
      <c r="P16" s="11">
        <f t="shared" si="537"/>
        <v>0</v>
      </c>
      <c r="Q16" s="12">
        <f t="shared" si="538"/>
        <v>0</v>
      </c>
      <c r="R16" s="10">
        <f t="shared" si="539"/>
        <v>0</v>
      </c>
      <c r="S16" s="11">
        <f t="shared" si="540"/>
        <v>0</v>
      </c>
      <c r="T16" s="12">
        <f t="shared" si="541"/>
        <v>0</v>
      </c>
      <c r="U16" s="10">
        <f t="shared" si="542"/>
        <v>0</v>
      </c>
      <c r="V16" s="11">
        <f t="shared" si="543"/>
        <v>0</v>
      </c>
      <c r="W16" s="12">
        <f t="shared" si="544"/>
        <v>0</v>
      </c>
      <c r="X16" s="10">
        <f t="shared" si="545"/>
        <v>0</v>
      </c>
      <c r="Y16" s="11">
        <f t="shared" si="546"/>
        <v>0</v>
      </c>
      <c r="Z16" s="12">
        <f t="shared" si="547"/>
        <v>0</v>
      </c>
      <c r="AA16" s="10">
        <f t="shared" si="548"/>
        <v>0</v>
      </c>
      <c r="AB16" s="11">
        <f t="shared" si="549"/>
        <v>0</v>
      </c>
      <c r="AC16" s="12">
        <f t="shared" si="550"/>
        <v>0</v>
      </c>
      <c r="AD16" s="10">
        <f t="shared" si="551"/>
        <v>0</v>
      </c>
      <c r="AE16" s="11">
        <f t="shared" si="552"/>
        <v>0</v>
      </c>
      <c r="AF16" s="12">
        <f t="shared" si="553"/>
        <v>0</v>
      </c>
      <c r="AG16" s="10">
        <f t="shared" si="554"/>
        <v>0</v>
      </c>
      <c r="AH16" s="11">
        <f t="shared" si="555"/>
        <v>0</v>
      </c>
      <c r="AI16" s="12">
        <f t="shared" si="556"/>
        <v>0</v>
      </c>
      <c r="AJ16" s="10">
        <f t="shared" si="557"/>
        <v>0</v>
      </c>
      <c r="AK16" s="11">
        <f t="shared" si="558"/>
        <v>0</v>
      </c>
      <c r="AL16" s="12">
        <f t="shared" si="559"/>
        <v>0</v>
      </c>
      <c r="AM16" s="10">
        <f t="shared" si="560"/>
        <v>0</v>
      </c>
      <c r="AN16" s="11">
        <f t="shared" si="561"/>
        <v>0</v>
      </c>
      <c r="AO16" s="12">
        <f t="shared" si="562"/>
        <v>0</v>
      </c>
      <c r="AP16" s="10">
        <f t="shared" si="563"/>
        <v>0</v>
      </c>
      <c r="AQ16" s="11">
        <f t="shared" si="564"/>
        <v>0</v>
      </c>
      <c r="AR16" s="12">
        <f t="shared" si="565"/>
        <v>0</v>
      </c>
      <c r="AS16" s="10">
        <f t="shared" si="566"/>
        <v>0</v>
      </c>
      <c r="AT16" s="11">
        <f t="shared" si="567"/>
        <v>0</v>
      </c>
      <c r="AU16" s="12">
        <f t="shared" si="568"/>
        <v>0</v>
      </c>
      <c r="AV16" s="10">
        <f t="shared" si="569"/>
        <v>0</v>
      </c>
      <c r="AW16" s="11">
        <f t="shared" si="570"/>
        <v>0</v>
      </c>
      <c r="AX16" s="12">
        <f t="shared" si="571"/>
        <v>0</v>
      </c>
      <c r="AY16" s="10">
        <f t="shared" si="572"/>
        <v>1</v>
      </c>
      <c r="AZ16" s="11">
        <f t="shared" si="573"/>
        <v>0</v>
      </c>
      <c r="BA16" s="12">
        <f t="shared" si="574"/>
        <v>542718.1343270283</v>
      </c>
      <c r="BB16" s="10">
        <f t="shared" si="575"/>
        <v>0</v>
      </c>
      <c r="BC16" s="11">
        <f t="shared" si="576"/>
        <v>0</v>
      </c>
      <c r="BD16" s="12">
        <f t="shared" si="577"/>
        <v>0</v>
      </c>
      <c r="BE16" s="10">
        <f t="shared" si="578"/>
        <v>0</v>
      </c>
      <c r="BF16" s="11">
        <f t="shared" si="579"/>
        <v>0</v>
      </c>
      <c r="BG16" s="12">
        <f t="shared" si="580"/>
        <v>0</v>
      </c>
      <c r="BH16" s="10">
        <f t="shared" si="581"/>
        <v>0</v>
      </c>
      <c r="BI16" s="11">
        <f t="shared" si="582"/>
        <v>0</v>
      </c>
      <c r="BJ16" s="12">
        <f t="shared" si="583"/>
        <v>0</v>
      </c>
      <c r="BK16" s="10">
        <f t="shared" si="584"/>
        <v>0</v>
      </c>
      <c r="BL16" s="11">
        <f t="shared" si="585"/>
        <v>0</v>
      </c>
      <c r="BM16" s="12">
        <f t="shared" si="586"/>
        <v>0</v>
      </c>
      <c r="BN16" s="10">
        <f t="shared" si="587"/>
        <v>0</v>
      </c>
      <c r="BO16" s="11">
        <f t="shared" si="588"/>
        <v>0</v>
      </c>
      <c r="BP16" s="12">
        <f t="shared" si="589"/>
        <v>0</v>
      </c>
      <c r="BQ16" s="10">
        <f t="shared" si="590"/>
        <v>0</v>
      </c>
      <c r="BR16" s="11">
        <f t="shared" si="591"/>
        <v>0</v>
      </c>
      <c r="BS16" s="12">
        <f t="shared" si="592"/>
        <v>0</v>
      </c>
      <c r="BT16" s="10">
        <f t="shared" si="593"/>
        <v>0</v>
      </c>
      <c r="BU16" s="11">
        <f t="shared" si="594"/>
        <v>0</v>
      </c>
      <c r="BV16" s="12">
        <f t="shared" si="595"/>
        <v>0</v>
      </c>
      <c r="BW16" s="10">
        <f t="shared" si="596"/>
        <v>0</v>
      </c>
      <c r="BX16" s="11">
        <f t="shared" si="597"/>
        <v>0</v>
      </c>
      <c r="BY16" s="12">
        <f t="shared" si="598"/>
        <v>0</v>
      </c>
      <c r="BZ16" s="10">
        <f t="shared" si="599"/>
        <v>0</v>
      </c>
      <c r="CA16" s="11">
        <f t="shared" si="600"/>
        <v>0</v>
      </c>
      <c r="CB16" s="12">
        <f t="shared" si="601"/>
        <v>0</v>
      </c>
      <c r="CC16" s="10">
        <f t="shared" si="602"/>
        <v>0</v>
      </c>
      <c r="CD16" s="11">
        <f t="shared" si="603"/>
        <v>0</v>
      </c>
      <c r="CE16" s="12">
        <f t="shared" si="604"/>
        <v>0</v>
      </c>
      <c r="CF16" s="10">
        <f t="shared" si="605"/>
        <v>0</v>
      </c>
      <c r="CG16" s="11">
        <f t="shared" si="606"/>
        <v>0</v>
      </c>
      <c r="CH16" s="12">
        <f t="shared" si="607"/>
        <v>0</v>
      </c>
      <c r="CI16" s="10">
        <f t="shared" si="608"/>
        <v>0</v>
      </c>
      <c r="CJ16" s="11">
        <f t="shared" si="609"/>
        <v>0</v>
      </c>
      <c r="CK16" s="12">
        <f t="shared" si="610"/>
        <v>0</v>
      </c>
      <c r="CL16" s="10">
        <f t="shared" si="611"/>
        <v>0</v>
      </c>
      <c r="CM16" s="11">
        <f t="shared" si="612"/>
        <v>0</v>
      </c>
      <c r="CN16" s="12">
        <f t="shared" si="613"/>
        <v>0</v>
      </c>
      <c r="CO16" s="10">
        <f t="shared" si="614"/>
        <v>0</v>
      </c>
      <c r="CP16" s="11">
        <f t="shared" si="615"/>
        <v>0</v>
      </c>
      <c r="CQ16" s="12">
        <f t="shared" si="616"/>
        <v>0</v>
      </c>
      <c r="CR16" s="10">
        <f t="shared" si="617"/>
        <v>0</v>
      </c>
      <c r="CS16" s="11">
        <f t="shared" si="618"/>
        <v>0</v>
      </c>
      <c r="CT16" s="12">
        <f t="shared" si="619"/>
        <v>0</v>
      </c>
      <c r="CU16" s="10">
        <f t="shared" si="620"/>
        <v>0</v>
      </c>
      <c r="CV16" s="11">
        <f t="shared" si="621"/>
        <v>0</v>
      </c>
      <c r="CW16" s="12">
        <f t="shared" si="622"/>
        <v>0</v>
      </c>
      <c r="CX16" s="10">
        <f t="shared" si="623"/>
        <v>0</v>
      </c>
      <c r="CY16" s="11">
        <f t="shared" si="624"/>
        <v>0</v>
      </c>
      <c r="CZ16" s="12">
        <f t="shared" si="625"/>
        <v>0</v>
      </c>
      <c r="DA16" s="10">
        <f t="shared" si="626"/>
        <v>0</v>
      </c>
      <c r="DB16" s="11">
        <f t="shared" si="627"/>
        <v>0</v>
      </c>
      <c r="DC16" s="12">
        <f t="shared" si="628"/>
        <v>0</v>
      </c>
      <c r="DD16" s="10">
        <f t="shared" si="629"/>
        <v>0</v>
      </c>
      <c r="DE16" s="11">
        <f t="shared" si="630"/>
        <v>0</v>
      </c>
      <c r="DF16" s="12">
        <f t="shared" si="631"/>
        <v>0</v>
      </c>
      <c r="DG16" s="10">
        <f t="shared" si="632"/>
        <v>0</v>
      </c>
      <c r="DH16" s="11">
        <f t="shared" si="633"/>
        <v>0</v>
      </c>
      <c r="DI16" s="12">
        <f t="shared" si="634"/>
        <v>0</v>
      </c>
      <c r="DJ16" s="10">
        <f t="shared" si="635"/>
        <v>0</v>
      </c>
      <c r="DK16" s="11">
        <f t="shared" si="636"/>
        <v>0</v>
      </c>
      <c r="DL16" s="12">
        <f t="shared" si="637"/>
        <v>0</v>
      </c>
      <c r="DM16" s="10">
        <f t="shared" si="638"/>
        <v>0</v>
      </c>
      <c r="DN16" s="11">
        <f t="shared" si="639"/>
        <v>0</v>
      </c>
      <c r="DO16" s="12">
        <f t="shared" si="640"/>
        <v>0</v>
      </c>
      <c r="DP16" s="10">
        <f t="shared" si="641"/>
        <v>0</v>
      </c>
      <c r="DQ16" s="11">
        <f t="shared" si="642"/>
        <v>0</v>
      </c>
      <c r="DR16" s="12">
        <f t="shared" si="643"/>
        <v>0</v>
      </c>
      <c r="DS16" s="10">
        <f t="shared" si="644"/>
        <v>0</v>
      </c>
      <c r="DT16" s="11">
        <f t="shared" si="645"/>
        <v>0</v>
      </c>
      <c r="DU16" s="12">
        <f t="shared" si="646"/>
        <v>0</v>
      </c>
    </row>
    <row r="17" spans="1:125" x14ac:dyDescent="0.25">
      <c r="A17" s="59"/>
      <c r="B17" s="59" t="s">
        <v>44</v>
      </c>
      <c r="C17" s="60" t="s">
        <v>60</v>
      </c>
      <c r="D17" s="54" t="s">
        <v>58</v>
      </c>
      <c r="E17" s="61">
        <v>43891</v>
      </c>
      <c r="F17" s="62">
        <v>43983</v>
      </c>
      <c r="G17" s="58">
        <v>1846330.7723044134</v>
      </c>
      <c r="H17" s="57"/>
      <c r="I17" s="14">
        <f t="shared" ref="I17:I18" si="647">IF($E17&gt;L$1,0,IF($E17&lt;I$1,IF($F17&lt;I$1,0,IF($F17&gt;L$1,(($F17-I$1)-($F17-L$1))/($F17-$E17),($F17-I$1)/($F17-$E17))),IF($F17&gt;L$1,((($F17-$E17)-($F17-L$1))/($F17-$E17)),1)))</f>
        <v>0</v>
      </c>
      <c r="J17" s="11">
        <f t="shared" ref="J17:J18" si="648">+I17*$G17</f>
        <v>0</v>
      </c>
      <c r="K17" s="12">
        <f t="shared" ref="K17:K18" si="649">+I17*$H17</f>
        <v>0</v>
      </c>
      <c r="L17" s="10">
        <f t="shared" ref="L17:L18" si="650">IF($E17&gt;O$1,0,IF($E17&lt;L$1,IF($F17&lt;L$1,0,IF($F17&gt;O$1,(($F17-L$1)-($F17-O$1))/($F17-$E17),($F17-L$1)/($F17-$E17))),IF($F17&gt;O$1,((($F17-$E17)-($F17-O$1))/($F17-$E17)),1)))</f>
        <v>0</v>
      </c>
      <c r="M17" s="11">
        <f t="shared" ref="M17:M18" si="651">+L17*$G17</f>
        <v>0</v>
      </c>
      <c r="N17" s="12">
        <f t="shared" ref="N17:N18" si="652">+L17*$H17</f>
        <v>0</v>
      </c>
      <c r="O17" s="10">
        <f t="shared" ref="O17:O18" si="653">IF($E17&gt;R$1,0,IF($E17&lt;O$1,IF($F17&lt;O$1,0,IF($F17&gt;R$1,(($F17-O$1)-($F17-R$1))/($F17-$E17),($F17-O$1)/($F17-$E17))),IF($F17&gt;R$1,((($F17-$E17)-($F17-R$1))/($F17-$E17)),1)))</f>
        <v>0</v>
      </c>
      <c r="P17" s="11">
        <f t="shared" ref="P17:P18" si="654">+O17*$G17</f>
        <v>0</v>
      </c>
      <c r="Q17" s="12">
        <f t="shared" ref="Q17:Q18" si="655">+O17*$H17</f>
        <v>0</v>
      </c>
      <c r="R17" s="10">
        <f t="shared" ref="R17:R18" si="656">IF($E17&gt;U$1,0,IF($E17&lt;R$1,IF($F17&lt;R$1,0,IF($F17&gt;U$1,(($F17-R$1)-($F17-U$1))/($F17-$E17),($F17-R$1)/($F17-$E17))),IF($F17&gt;U$1,((($F17-$E17)-($F17-U$1))/($F17-$E17)),1)))</f>
        <v>0</v>
      </c>
      <c r="S17" s="11">
        <f t="shared" ref="S17:S18" si="657">+R17*$G17</f>
        <v>0</v>
      </c>
      <c r="T17" s="12">
        <f t="shared" ref="T17:T18" si="658">+R17*$H17</f>
        <v>0</v>
      </c>
      <c r="U17" s="10">
        <f t="shared" ref="U17:U18" si="659">IF($E17&gt;X$1,0,IF($E17&lt;U$1,IF($F17&lt;U$1,0,IF($F17&gt;X$1,(($F17-U$1)-($F17-X$1))/($F17-$E17),($F17-U$1)/($F17-$E17))),IF($F17&gt;X$1,((($F17-$E17)-($F17-X$1))/($F17-$E17)),1)))</f>
        <v>0</v>
      </c>
      <c r="V17" s="11">
        <f t="shared" ref="V17:V18" si="660">+U17*$G17</f>
        <v>0</v>
      </c>
      <c r="W17" s="12">
        <f t="shared" ref="W17:W18" si="661">+U17*$H17</f>
        <v>0</v>
      </c>
      <c r="X17" s="10">
        <f t="shared" ref="X17:X18" si="662">IF($E17&gt;AA$1,0,IF($E17&lt;X$1,IF($F17&lt;X$1,0,IF($F17&gt;AA$1,(($F17-X$1)-($F17-AA$1))/($F17-$E17),($F17-X$1)/($F17-$E17))),IF($F17&gt;AA$1,((($F17-$E17)-($F17-AA$1))/($F17-$E17)),1)))</f>
        <v>0</v>
      </c>
      <c r="Y17" s="11">
        <f t="shared" ref="Y17:Y18" si="663">+X17*$G17</f>
        <v>0</v>
      </c>
      <c r="Z17" s="12">
        <f t="shared" ref="Z17:Z18" si="664">+X17*$H17</f>
        <v>0</v>
      </c>
      <c r="AA17" s="10">
        <f t="shared" ref="AA17:AA18" si="665">IF($E17&gt;AD$1,0,IF($E17&lt;AA$1,IF($F17&lt;AA$1,0,IF($F17&gt;AD$1,(($F17-AA$1)-($F17-AD$1))/($F17-$E17),($F17-AA$1)/($F17-$E17))),IF($F17&gt;AD$1,((($F17-$E17)-($F17-AD$1))/($F17-$E17)),1)))</f>
        <v>0</v>
      </c>
      <c r="AB17" s="11">
        <f t="shared" ref="AB17:AB18" si="666">+AA17*$G17</f>
        <v>0</v>
      </c>
      <c r="AC17" s="12">
        <f t="shared" ref="AC17:AC18" si="667">+AA17*$H17</f>
        <v>0</v>
      </c>
      <c r="AD17" s="10">
        <f t="shared" ref="AD17:AD18" si="668">IF($E17&gt;AG$1,0,IF($E17&lt;AD$1,IF($F17&lt;AD$1,0,IF($F17&gt;AG$1,(($F17-AD$1)-($F17-AG$1))/($F17-$E17),($F17-AD$1)/($F17-$E17))),IF($F17&gt;AG$1,((($F17-$E17)-($F17-AG$1))/($F17-$E17)),1)))</f>
        <v>0</v>
      </c>
      <c r="AE17" s="11">
        <f t="shared" ref="AE17:AE18" si="669">+AD17*$G17</f>
        <v>0</v>
      </c>
      <c r="AF17" s="12">
        <f t="shared" ref="AF17:AF18" si="670">+AD17*$H17</f>
        <v>0</v>
      </c>
      <c r="AG17" s="10">
        <f t="shared" ref="AG17:AG18" si="671">IF($E17&gt;AJ$1,0,IF($E17&lt;AG$1,IF($F17&lt;AG$1,0,IF($F17&gt;AJ$1,(($F17-AG$1)-($F17-AJ$1))/($F17-$E17),($F17-AG$1)/($F17-$E17))),IF($F17&gt;AJ$1,((($F17-$E17)-($F17-AJ$1))/($F17-$E17)),1)))</f>
        <v>0</v>
      </c>
      <c r="AH17" s="11">
        <f t="shared" ref="AH17:AH18" si="672">+AG17*$G17</f>
        <v>0</v>
      </c>
      <c r="AI17" s="12">
        <f t="shared" ref="AI17:AI18" si="673">+AG17*$H17</f>
        <v>0</v>
      </c>
      <c r="AJ17" s="10">
        <f t="shared" ref="AJ17:AJ18" si="674">IF($E17&gt;AM$1,0,IF($E17&lt;AJ$1,IF($F17&lt;AJ$1,0,IF($F17&gt;AM$1,(($F17-AJ$1)-($F17-AM$1))/($F17-$E17),($F17-AJ$1)/($F17-$E17))),IF($F17&gt;AM$1,((($F17-$E17)-($F17-AM$1))/($F17-$E17)),1)))</f>
        <v>0</v>
      </c>
      <c r="AK17" s="11">
        <f t="shared" ref="AK17:AK18" si="675">+AJ17*$G17</f>
        <v>0</v>
      </c>
      <c r="AL17" s="12">
        <f t="shared" ref="AL17:AL18" si="676">+AJ17*$H17</f>
        <v>0</v>
      </c>
      <c r="AM17" s="10">
        <f t="shared" ref="AM17:AM18" si="677">IF($E17&gt;AP$1,0,IF($E17&lt;AM$1,IF($F17&lt;AM$1,0,IF($F17&gt;AP$1,(($F17-AM$1)-($F17-AP$1))/($F17-$E17),($F17-AM$1)/($F17-$E17))),IF($F17&gt;AP$1,((($F17-$E17)-($F17-AP$1))/($F17-$E17)),1)))</f>
        <v>0</v>
      </c>
      <c r="AN17" s="11">
        <f t="shared" ref="AN17:AN18" si="678">+AM17*$G17</f>
        <v>0</v>
      </c>
      <c r="AO17" s="12">
        <f t="shared" ref="AO17:AO18" si="679">+AM17*$H17</f>
        <v>0</v>
      </c>
      <c r="AP17" s="10">
        <f t="shared" ref="AP17:AP18" si="680">IF($E17&gt;AS$1,0,IF($E17&lt;AP$1,IF($F17&lt;AP$1,0,IF($F17&gt;AS$1,(($F17-AP$1)-($F17-AS$1))/($F17-$E17),($F17-AP$1)/($F17-$E17))),IF($F17&gt;AS$1,((($F17-$E17)-($F17-AS$1))/($F17-$E17)),1)))</f>
        <v>0</v>
      </c>
      <c r="AQ17" s="11">
        <f t="shared" ref="AQ17:AQ18" si="681">+AP17*$G17</f>
        <v>0</v>
      </c>
      <c r="AR17" s="12">
        <f t="shared" ref="AR17:AR18" si="682">+AP17*$H17</f>
        <v>0</v>
      </c>
      <c r="AS17" s="10">
        <f t="shared" ref="AS17:AS18" si="683">IF($E17&gt;AV$1,0,IF($E17&lt;AS$1,IF($F17&lt;AS$1,0,IF($F17&gt;AV$1,(($F17-AS$1)-($F17-AV$1))/($F17-$E17),($F17-AS$1)/($F17-$E17))),IF($F17&gt;AV$1,((($F17-$E17)-($F17-AV$1))/($F17-$E17)),1)))</f>
        <v>0</v>
      </c>
      <c r="AT17" s="11">
        <f t="shared" ref="AT17:AT18" si="684">+AS17*$G17</f>
        <v>0</v>
      </c>
      <c r="AU17" s="12">
        <f t="shared" ref="AU17:AU18" si="685">+AS17*$H17</f>
        <v>0</v>
      </c>
      <c r="AV17" s="10">
        <f t="shared" ref="AV17:AV18" si="686">IF($E17&gt;AY$1,0,IF($E17&lt;AV$1,IF($F17&lt;AV$1,0,IF($F17&gt;AY$1,(($F17-AV$1)-($F17-AY$1))/($F17-$E17),($F17-AV$1)/($F17-$E17))),IF($F17&gt;AY$1,((($F17-$E17)-($F17-AY$1))/($F17-$E17)),1)))</f>
        <v>0</v>
      </c>
      <c r="AW17" s="11">
        <f t="shared" ref="AW17:AW18" si="687">+AV17*$G17</f>
        <v>0</v>
      </c>
      <c r="AX17" s="12">
        <f t="shared" ref="AX17:AX18" si="688">+AV17*$H17</f>
        <v>0</v>
      </c>
      <c r="AY17" s="10">
        <f t="shared" ref="AY17:AY18" si="689">IF($E17&gt;BB$1,0,IF($E17&lt;AY$1,IF($F17&lt;AY$1,0,IF($F17&gt;BB$1,(($F17-AY$1)-($F17-BB$1))/($F17-$E17),($F17-AY$1)/($F17-$E17))),IF($F17&gt;BB$1,((($F17-$E17)-($F17-BB$1))/($F17-$E17)),1)))</f>
        <v>0.33695652173913043</v>
      </c>
      <c r="AZ17" s="11">
        <f t="shared" ref="AZ17:AZ18" si="690">+AY17*$G17</f>
        <v>622133.19501561753</v>
      </c>
      <c r="BA17" s="12">
        <f t="shared" ref="BA17:BA18" si="691">+AY17*$H17</f>
        <v>0</v>
      </c>
      <c r="BB17" s="10">
        <f t="shared" ref="BB17:BB18" si="692">IF($E17&gt;BE$1,0,IF($E17&lt;BB$1,IF($F17&lt;BB$1,0,IF($F17&gt;BE$1,(($F17-BB$1)-($F17-BE$1))/($F17-$E17),($F17-BB$1)/($F17-$E17))),IF($F17&gt;BE$1,((($F17-$E17)-($F17-BE$1))/($F17-$E17)),1)))</f>
        <v>0.32608695652173914</v>
      </c>
      <c r="BC17" s="11">
        <f t="shared" ref="BC17:BC18" si="693">+BB17*$G17</f>
        <v>602064.38227317831</v>
      </c>
      <c r="BD17" s="12">
        <f t="shared" ref="BD17:BD18" si="694">+BB17*$H17</f>
        <v>0</v>
      </c>
      <c r="BE17" s="10">
        <f t="shared" ref="BE17:BE18" si="695">IF($E17&gt;BH$1,0,IF($E17&lt;BE$1,IF($F17&lt;BE$1,0,IF($F17&gt;BH$1,(($F17-BE$1)-($F17-BH$1))/($F17-$E17),($F17-BE$1)/($F17-$E17))),IF($F17&gt;BH$1,((($F17-$E17)-($F17-BH$1))/($F17-$E17)),1)))</f>
        <v>0.33695652173913043</v>
      </c>
      <c r="BF17" s="11">
        <f t="shared" ref="BF17:BF18" si="696">+BE17*$G17</f>
        <v>622133.19501561753</v>
      </c>
      <c r="BG17" s="12">
        <f t="shared" ref="BG17:BG18" si="697">+BE17*$H17</f>
        <v>0</v>
      </c>
      <c r="BH17" s="10">
        <f t="shared" ref="BH17:BH18" si="698">IF($E17&gt;BK$1,0,IF($E17&lt;BH$1,IF($F17&lt;BH$1,0,IF($F17&gt;BK$1,(($F17-BH$1)-($F17-BK$1))/($F17-$E17),($F17-BH$1)/($F17-$E17))),IF($F17&gt;BK$1,((($F17-$E17)-($F17-BK$1))/($F17-$E17)),1)))</f>
        <v>0</v>
      </c>
      <c r="BI17" s="11">
        <f t="shared" ref="BI17:BI18" si="699">+BH17*$G17</f>
        <v>0</v>
      </c>
      <c r="BJ17" s="12">
        <f t="shared" ref="BJ17:BJ18" si="700">+BH17*$H17</f>
        <v>0</v>
      </c>
      <c r="BK17" s="10">
        <f t="shared" ref="BK17:BK18" si="701">IF($E17&gt;BN$1,0,IF($E17&lt;BK$1,IF($F17&lt;BK$1,0,IF($F17&gt;BN$1,(($F17-BK$1)-($F17-BN$1))/($F17-$E17),($F17-BK$1)/($F17-$E17))),IF($F17&gt;BN$1,((($F17-$E17)-($F17-BN$1))/($F17-$E17)),1)))</f>
        <v>0</v>
      </c>
      <c r="BL17" s="11">
        <f t="shared" ref="BL17:BL18" si="702">+BK17*$G17</f>
        <v>0</v>
      </c>
      <c r="BM17" s="12">
        <f t="shared" ref="BM17:BM18" si="703">+BK17*$H17</f>
        <v>0</v>
      </c>
      <c r="BN17" s="10">
        <f t="shared" ref="BN17:BN18" si="704">IF($E17&gt;BQ$1,0,IF($E17&lt;BN$1,IF($F17&lt;BN$1,0,IF($F17&gt;BQ$1,(($F17-BN$1)-($F17-BQ$1))/($F17-$E17),($F17-BN$1)/($F17-$E17))),IF($F17&gt;BQ$1,((($F17-$E17)-($F17-BQ$1))/($F17-$E17)),1)))</f>
        <v>0</v>
      </c>
      <c r="BO17" s="11">
        <f t="shared" ref="BO17:BO18" si="705">+BN17*$G17</f>
        <v>0</v>
      </c>
      <c r="BP17" s="12">
        <f t="shared" ref="BP17:BP18" si="706">+BN17*$H17</f>
        <v>0</v>
      </c>
      <c r="BQ17" s="10">
        <f t="shared" ref="BQ17:BQ18" si="707">IF($E17&gt;BT$1,0,IF($E17&lt;BQ$1,IF($F17&lt;BQ$1,0,IF($F17&gt;BT$1,(($F17-BQ$1)-($F17-BT$1))/($F17-$E17),($F17-BQ$1)/($F17-$E17))),IF($F17&gt;BT$1,((($F17-$E17)-($F17-BT$1))/($F17-$E17)),1)))</f>
        <v>0</v>
      </c>
      <c r="BR17" s="11">
        <f t="shared" ref="BR17:BR18" si="708">+BQ17*$G17</f>
        <v>0</v>
      </c>
      <c r="BS17" s="12">
        <f t="shared" ref="BS17:BS18" si="709">+BQ17*$H17</f>
        <v>0</v>
      </c>
      <c r="BT17" s="10">
        <f t="shared" ref="BT17:BT18" si="710">IF($E17&gt;BW$1,0,IF($E17&lt;BT$1,IF($F17&lt;BT$1,0,IF($F17&gt;BW$1,(($F17-BT$1)-($F17-BW$1))/($F17-$E17),($F17-BT$1)/($F17-$E17))),IF($F17&gt;BW$1,((($F17-$E17)-($F17-BW$1))/($F17-$E17)),1)))</f>
        <v>0</v>
      </c>
      <c r="BU17" s="11">
        <f t="shared" ref="BU17:BU18" si="711">+BT17*$G17</f>
        <v>0</v>
      </c>
      <c r="BV17" s="12">
        <f t="shared" ref="BV17:BV18" si="712">+BT17*$H17</f>
        <v>0</v>
      </c>
      <c r="BW17" s="10">
        <f t="shared" ref="BW17:BW18" si="713">IF($E17&gt;BZ$1,0,IF($E17&lt;BW$1,IF($F17&lt;BW$1,0,IF($F17&gt;BZ$1,(($F17-BW$1)-($F17-BZ$1))/($F17-$E17),($F17-BW$1)/($F17-$E17))),IF($F17&gt;BZ$1,((($F17-$E17)-($F17-BZ$1))/($F17-$E17)),1)))</f>
        <v>0</v>
      </c>
      <c r="BX17" s="11">
        <f t="shared" ref="BX17:BX18" si="714">+BW17*$G17</f>
        <v>0</v>
      </c>
      <c r="BY17" s="12">
        <f t="shared" ref="BY17:BY18" si="715">+BW17*$H17</f>
        <v>0</v>
      </c>
      <c r="BZ17" s="10">
        <f t="shared" ref="BZ17:BZ18" si="716">IF($E17&gt;CC$1,0,IF($E17&lt;BZ$1,IF($F17&lt;BZ$1,0,IF($F17&gt;CC$1,(($F17-BZ$1)-($F17-CC$1))/($F17-$E17),($F17-BZ$1)/($F17-$E17))),IF($F17&gt;CC$1,((($F17-$E17)-($F17-CC$1))/($F17-$E17)),1)))</f>
        <v>0</v>
      </c>
      <c r="CA17" s="11">
        <f t="shared" ref="CA17:CA18" si="717">+BZ17*$G17</f>
        <v>0</v>
      </c>
      <c r="CB17" s="12">
        <f t="shared" ref="CB17:CB18" si="718">+BZ17*$H17</f>
        <v>0</v>
      </c>
      <c r="CC17" s="10">
        <f t="shared" ref="CC17:CC18" si="719">IF($E17&gt;CF$1,0,IF($E17&lt;CC$1,IF($F17&lt;CC$1,0,IF($F17&gt;CF$1,(($F17-CC$1)-($F17-CF$1))/($F17-$E17),($F17-CC$1)/($F17-$E17))),IF($F17&gt;CF$1,((($F17-$E17)-($F17-CF$1))/($F17-$E17)),1)))</f>
        <v>0</v>
      </c>
      <c r="CD17" s="11">
        <f t="shared" ref="CD17:CD18" si="720">+CC17*$G17</f>
        <v>0</v>
      </c>
      <c r="CE17" s="12">
        <f t="shared" ref="CE17:CE18" si="721">+CC17*$H17</f>
        <v>0</v>
      </c>
      <c r="CF17" s="10">
        <f t="shared" ref="CF17:CF18" si="722">IF($E17&gt;CI$1,0,IF($E17&lt;CF$1,IF($F17&lt;CF$1,0,IF($F17&gt;CI$1,(($F17-CF$1)-($F17-CI$1))/($F17-$E17),($F17-CF$1)/($F17-$E17))),IF($F17&gt;CI$1,((($F17-$E17)-($F17-CI$1))/($F17-$E17)),1)))</f>
        <v>0</v>
      </c>
      <c r="CG17" s="11">
        <f t="shared" ref="CG17:CG18" si="723">+CF17*$G17</f>
        <v>0</v>
      </c>
      <c r="CH17" s="12">
        <f t="shared" ref="CH17:CH18" si="724">+CF17*$H17</f>
        <v>0</v>
      </c>
      <c r="CI17" s="10">
        <f t="shared" ref="CI17:CI18" si="725">IF($E17&gt;CL$1,0,IF($E17&lt;CI$1,IF($F17&lt;CI$1,0,IF($F17&gt;CL$1,(($F17-CI$1)-($F17-CL$1))/($F17-$E17),($F17-CI$1)/($F17-$E17))),IF($F17&gt;CL$1,((($F17-$E17)-($F17-CL$1))/($F17-$E17)),1)))</f>
        <v>0</v>
      </c>
      <c r="CJ17" s="11">
        <f t="shared" ref="CJ17:CJ18" si="726">+CI17*$G17</f>
        <v>0</v>
      </c>
      <c r="CK17" s="12">
        <f t="shared" ref="CK17:CK18" si="727">+CI17*$H17</f>
        <v>0</v>
      </c>
      <c r="CL17" s="10">
        <f t="shared" ref="CL17:CL18" si="728">IF($E17&gt;CO$1,0,IF($E17&lt;CL$1,IF($F17&lt;CL$1,0,IF($F17&gt;CO$1,(($F17-CL$1)-($F17-CO$1))/($F17-$E17),($F17-CL$1)/($F17-$E17))),IF($F17&gt;CO$1,((($F17-$E17)-($F17-CO$1))/($F17-$E17)),1)))</f>
        <v>0</v>
      </c>
      <c r="CM17" s="11">
        <f t="shared" ref="CM17:CM18" si="729">+CL17*$G17</f>
        <v>0</v>
      </c>
      <c r="CN17" s="12">
        <f t="shared" ref="CN17:CN18" si="730">+CL17*$H17</f>
        <v>0</v>
      </c>
      <c r="CO17" s="10">
        <f t="shared" ref="CO17:CO18" si="731">IF($E17&gt;CR$1,0,IF($E17&lt;CO$1,IF($F17&lt;CO$1,0,IF($F17&gt;CR$1,(($F17-CO$1)-($F17-CR$1))/($F17-$E17),($F17-CO$1)/($F17-$E17))),IF($F17&gt;CR$1,((($F17-$E17)-($F17-CR$1))/($F17-$E17)),1)))</f>
        <v>0</v>
      </c>
      <c r="CP17" s="11">
        <f t="shared" ref="CP17:CP18" si="732">+CO17*$G17</f>
        <v>0</v>
      </c>
      <c r="CQ17" s="12">
        <f t="shared" ref="CQ17:CQ18" si="733">+CO17*$H17</f>
        <v>0</v>
      </c>
      <c r="CR17" s="10">
        <f t="shared" ref="CR17:CR18" si="734">IF($E17&gt;CU$1,0,IF($E17&lt;CR$1,IF($F17&lt;CR$1,0,IF($F17&gt;CU$1,(($F17-CR$1)-($F17-CU$1))/($F17-$E17),($F17-CR$1)/($F17-$E17))),IF($F17&gt;CU$1,((($F17-$E17)-($F17-CU$1))/($F17-$E17)),1)))</f>
        <v>0</v>
      </c>
      <c r="CS17" s="11">
        <f t="shared" ref="CS17:CS18" si="735">+CR17*$G17</f>
        <v>0</v>
      </c>
      <c r="CT17" s="12">
        <f t="shared" ref="CT17:CT18" si="736">+CR17*$H17</f>
        <v>0</v>
      </c>
      <c r="CU17" s="10">
        <f t="shared" ref="CU17:CU18" si="737">IF($E17&gt;CX$1,0,IF($E17&lt;CU$1,IF($F17&lt;CU$1,0,IF($F17&gt;CX$1,(($F17-CU$1)-($F17-CX$1))/($F17-$E17),($F17-CU$1)/($F17-$E17))),IF($F17&gt;CX$1,((($F17-$E17)-($F17-CX$1))/($F17-$E17)),1)))</f>
        <v>0</v>
      </c>
      <c r="CV17" s="11">
        <f t="shared" ref="CV17:CV18" si="738">+CU17*$G17</f>
        <v>0</v>
      </c>
      <c r="CW17" s="12">
        <f t="shared" ref="CW17:CW18" si="739">+CU17*$H17</f>
        <v>0</v>
      </c>
      <c r="CX17" s="10">
        <f t="shared" ref="CX17:CX18" si="740">IF($E17&gt;DA$1,0,IF($E17&lt;CX$1,IF($F17&lt;CX$1,0,IF($F17&gt;DA$1,(($F17-CX$1)-($F17-DA$1))/($F17-$E17),($F17-CX$1)/($F17-$E17))),IF($F17&gt;DA$1,((($F17-$E17)-($F17-DA$1))/($F17-$E17)),1)))</f>
        <v>0</v>
      </c>
      <c r="CY17" s="11">
        <f t="shared" ref="CY17:CY18" si="741">+CX17*$G17</f>
        <v>0</v>
      </c>
      <c r="CZ17" s="12">
        <f t="shared" ref="CZ17:CZ18" si="742">+CX17*$H17</f>
        <v>0</v>
      </c>
      <c r="DA17" s="10">
        <f t="shared" ref="DA17:DA18" si="743">IF($E17&gt;DD$1,0,IF($E17&lt;DA$1,IF($F17&lt;DA$1,0,IF($F17&gt;DD$1,(($F17-DA$1)-($F17-DD$1))/($F17-$E17),($F17-DA$1)/($F17-$E17))),IF($F17&gt;DD$1,((($F17-$E17)-($F17-DD$1))/($F17-$E17)),1)))</f>
        <v>0</v>
      </c>
      <c r="DB17" s="11">
        <f t="shared" ref="DB17:DB18" si="744">+DA17*$G17</f>
        <v>0</v>
      </c>
      <c r="DC17" s="12">
        <f t="shared" ref="DC17:DC18" si="745">+DA17*$H17</f>
        <v>0</v>
      </c>
      <c r="DD17" s="10">
        <f t="shared" ref="DD17:DD18" si="746">IF($E17&gt;DG$1,0,IF($E17&lt;DD$1,IF($F17&lt;DD$1,0,IF($F17&gt;DG$1,(($F17-DD$1)-($F17-DG$1))/($F17-$E17),($F17-DD$1)/($F17-$E17))),IF($F17&gt;DG$1,((($F17-$E17)-($F17-DG$1))/($F17-$E17)),1)))</f>
        <v>0</v>
      </c>
      <c r="DE17" s="11">
        <f t="shared" ref="DE17:DE18" si="747">+DD17*$G17</f>
        <v>0</v>
      </c>
      <c r="DF17" s="12">
        <f t="shared" ref="DF17:DF18" si="748">+DD17*$H17</f>
        <v>0</v>
      </c>
      <c r="DG17" s="10">
        <f t="shared" ref="DG17:DG18" si="749">IF($E17&gt;DJ$1,0,IF($E17&lt;DG$1,IF($F17&lt;DG$1,0,IF($F17&gt;DJ$1,(($F17-DG$1)-($F17-DJ$1))/($F17-$E17),($F17-DG$1)/($F17-$E17))),IF($F17&gt;DJ$1,((($F17-$E17)-($F17-DJ$1))/($F17-$E17)),1)))</f>
        <v>0</v>
      </c>
      <c r="DH17" s="11">
        <f t="shared" ref="DH17:DH18" si="750">+DG17*$G17</f>
        <v>0</v>
      </c>
      <c r="DI17" s="12">
        <f t="shared" ref="DI17:DI18" si="751">+DG17*$H17</f>
        <v>0</v>
      </c>
      <c r="DJ17" s="10">
        <f t="shared" ref="DJ17:DJ18" si="752">IF($E17&gt;DM$1,0,IF($E17&lt;DJ$1,IF($F17&lt;DJ$1,0,IF($F17&gt;DM$1,(($F17-DJ$1)-($F17-DM$1))/($F17-$E17),($F17-DJ$1)/($F17-$E17))),IF($F17&gt;DM$1,((($F17-$E17)-($F17-DM$1))/($F17-$E17)),1)))</f>
        <v>0</v>
      </c>
      <c r="DK17" s="11">
        <f t="shared" ref="DK17:DK18" si="753">+DJ17*$G17</f>
        <v>0</v>
      </c>
      <c r="DL17" s="12">
        <f t="shared" ref="DL17:DL18" si="754">+DJ17*$H17</f>
        <v>0</v>
      </c>
      <c r="DM17" s="10">
        <f t="shared" ref="DM17:DM18" si="755">IF($E17&gt;DP$1,0,IF($E17&lt;DM$1,IF($F17&lt;DM$1,0,IF($F17&gt;DP$1,(($F17-DM$1)-($F17-DP$1))/($F17-$E17),($F17-DM$1)/($F17-$E17))),IF($F17&gt;DP$1,((($F17-$E17)-($F17-DP$1))/($F17-$E17)),1)))</f>
        <v>0</v>
      </c>
      <c r="DN17" s="11">
        <f t="shared" ref="DN17:DN18" si="756">+DM17*$G17</f>
        <v>0</v>
      </c>
      <c r="DO17" s="12">
        <f t="shared" ref="DO17:DO18" si="757">+DM17*$H17</f>
        <v>0</v>
      </c>
      <c r="DP17" s="10">
        <f t="shared" ref="DP17:DP18" si="758">IF($E17&gt;DS$1,0,IF($E17&lt;DP$1,IF($F17&lt;DP$1,0,IF($F17&gt;DS$1,(($F17-DP$1)-($F17-DS$1))/($F17-$E17),($F17-DP$1)/($F17-$E17))),IF($F17&gt;DS$1,((($F17-$E17)-($F17-DS$1))/($F17-$E17)),1)))</f>
        <v>0</v>
      </c>
      <c r="DQ17" s="11">
        <f t="shared" ref="DQ17:DQ18" si="759">+DP17*$G17</f>
        <v>0</v>
      </c>
      <c r="DR17" s="12">
        <f t="shared" ref="DR17:DR18" si="760">+DP17*$H17</f>
        <v>0</v>
      </c>
      <c r="DS17" s="10">
        <f t="shared" ref="DS17:DS18" si="761">IF($E17&gt;DV$1,0,IF($E17&lt;DS$1,IF($F17&lt;DS$1,0,IF($F17&gt;DV$1,(($F17-DS$1)-($F17-DV$1))/($F17-$E17),($F17-DS$1)/($F17-$E17))),IF($F17&gt;DV$1,((($F17-$E17)-($F17-DV$1))/($F17-$E17)),1)))</f>
        <v>0</v>
      </c>
      <c r="DT17" s="11">
        <f t="shared" ref="DT17:DT18" si="762">+DS17*$G17</f>
        <v>0</v>
      </c>
      <c r="DU17" s="12">
        <f t="shared" ref="DU17:DU18" si="763">+DS17*$H17</f>
        <v>0</v>
      </c>
    </row>
    <row r="18" spans="1:125" x14ac:dyDescent="0.25">
      <c r="A18" s="59"/>
      <c r="B18" s="59" t="s">
        <v>44</v>
      </c>
      <c r="C18" s="60" t="s">
        <v>73</v>
      </c>
      <c r="D18" s="54"/>
      <c r="E18" s="61">
        <v>43891</v>
      </c>
      <c r="F18" s="62">
        <v>43863</v>
      </c>
      <c r="G18" s="70"/>
      <c r="H18" s="57">
        <v>400648.32625714614</v>
      </c>
      <c r="I18" s="14">
        <f t="shared" si="647"/>
        <v>0</v>
      </c>
      <c r="J18" s="11">
        <f t="shared" si="648"/>
        <v>0</v>
      </c>
      <c r="K18" s="12">
        <f t="shared" si="649"/>
        <v>0</v>
      </c>
      <c r="L18" s="10">
        <f t="shared" si="650"/>
        <v>0</v>
      </c>
      <c r="M18" s="11">
        <f t="shared" si="651"/>
        <v>0</v>
      </c>
      <c r="N18" s="12">
        <f t="shared" si="652"/>
        <v>0</v>
      </c>
      <c r="O18" s="10">
        <f t="shared" si="653"/>
        <v>0</v>
      </c>
      <c r="P18" s="11">
        <f t="shared" si="654"/>
        <v>0</v>
      </c>
      <c r="Q18" s="12">
        <f t="shared" si="655"/>
        <v>0</v>
      </c>
      <c r="R18" s="10">
        <f t="shared" si="656"/>
        <v>0</v>
      </c>
      <c r="S18" s="11">
        <f t="shared" si="657"/>
        <v>0</v>
      </c>
      <c r="T18" s="12">
        <f t="shared" si="658"/>
        <v>0</v>
      </c>
      <c r="U18" s="10">
        <f t="shared" si="659"/>
        <v>0</v>
      </c>
      <c r="V18" s="11">
        <f t="shared" si="660"/>
        <v>0</v>
      </c>
      <c r="W18" s="12">
        <f t="shared" si="661"/>
        <v>0</v>
      </c>
      <c r="X18" s="10">
        <f t="shared" si="662"/>
        <v>0</v>
      </c>
      <c r="Y18" s="11">
        <f t="shared" si="663"/>
        <v>0</v>
      </c>
      <c r="Z18" s="12">
        <f t="shared" si="664"/>
        <v>0</v>
      </c>
      <c r="AA18" s="10">
        <f t="shared" si="665"/>
        <v>0</v>
      </c>
      <c r="AB18" s="11">
        <f t="shared" si="666"/>
        <v>0</v>
      </c>
      <c r="AC18" s="12">
        <f t="shared" si="667"/>
        <v>0</v>
      </c>
      <c r="AD18" s="10">
        <f t="shared" si="668"/>
        <v>0</v>
      </c>
      <c r="AE18" s="11">
        <f t="shared" si="669"/>
        <v>0</v>
      </c>
      <c r="AF18" s="12">
        <f t="shared" si="670"/>
        <v>0</v>
      </c>
      <c r="AG18" s="10">
        <f t="shared" si="671"/>
        <v>0</v>
      </c>
      <c r="AH18" s="11">
        <f t="shared" si="672"/>
        <v>0</v>
      </c>
      <c r="AI18" s="12">
        <f t="shared" si="673"/>
        <v>0</v>
      </c>
      <c r="AJ18" s="10">
        <f t="shared" si="674"/>
        <v>0</v>
      </c>
      <c r="AK18" s="11">
        <f t="shared" si="675"/>
        <v>0</v>
      </c>
      <c r="AL18" s="12">
        <f t="shared" si="676"/>
        <v>0</v>
      </c>
      <c r="AM18" s="10">
        <f t="shared" si="677"/>
        <v>0</v>
      </c>
      <c r="AN18" s="11">
        <f t="shared" si="678"/>
        <v>0</v>
      </c>
      <c r="AO18" s="12">
        <f t="shared" si="679"/>
        <v>0</v>
      </c>
      <c r="AP18" s="10">
        <f t="shared" si="680"/>
        <v>0</v>
      </c>
      <c r="AQ18" s="11">
        <f t="shared" si="681"/>
        <v>0</v>
      </c>
      <c r="AR18" s="12">
        <f t="shared" si="682"/>
        <v>0</v>
      </c>
      <c r="AS18" s="10">
        <f t="shared" si="683"/>
        <v>0</v>
      </c>
      <c r="AT18" s="11">
        <f t="shared" si="684"/>
        <v>0</v>
      </c>
      <c r="AU18" s="12">
        <f t="shared" si="685"/>
        <v>0</v>
      </c>
      <c r="AV18" s="10">
        <f t="shared" si="686"/>
        <v>1</v>
      </c>
      <c r="AW18" s="11">
        <f t="shared" si="687"/>
        <v>0</v>
      </c>
      <c r="AX18" s="12">
        <f t="shared" si="688"/>
        <v>400648.32625714614</v>
      </c>
      <c r="AY18" s="10">
        <f t="shared" si="689"/>
        <v>1</v>
      </c>
      <c r="AZ18" s="11">
        <f t="shared" si="690"/>
        <v>0</v>
      </c>
      <c r="BA18" s="12">
        <f t="shared" si="691"/>
        <v>400648.32625714614</v>
      </c>
      <c r="BB18" s="10">
        <f t="shared" si="692"/>
        <v>0</v>
      </c>
      <c r="BC18" s="11">
        <f t="shared" si="693"/>
        <v>0</v>
      </c>
      <c r="BD18" s="12">
        <f t="shared" si="694"/>
        <v>0</v>
      </c>
      <c r="BE18" s="10">
        <f t="shared" si="695"/>
        <v>0</v>
      </c>
      <c r="BF18" s="11">
        <f t="shared" si="696"/>
        <v>0</v>
      </c>
      <c r="BG18" s="12">
        <f t="shared" si="697"/>
        <v>0</v>
      </c>
      <c r="BH18" s="10">
        <f t="shared" si="698"/>
        <v>0</v>
      </c>
      <c r="BI18" s="11">
        <f t="shared" si="699"/>
        <v>0</v>
      </c>
      <c r="BJ18" s="12">
        <f t="shared" si="700"/>
        <v>0</v>
      </c>
      <c r="BK18" s="10">
        <f t="shared" si="701"/>
        <v>0</v>
      </c>
      <c r="BL18" s="11">
        <f t="shared" si="702"/>
        <v>0</v>
      </c>
      <c r="BM18" s="12">
        <f t="shared" si="703"/>
        <v>0</v>
      </c>
      <c r="BN18" s="10">
        <f t="shared" si="704"/>
        <v>0</v>
      </c>
      <c r="BO18" s="11">
        <f t="shared" si="705"/>
        <v>0</v>
      </c>
      <c r="BP18" s="12">
        <f t="shared" si="706"/>
        <v>0</v>
      </c>
      <c r="BQ18" s="10">
        <f t="shared" si="707"/>
        <v>0</v>
      </c>
      <c r="BR18" s="11">
        <f t="shared" si="708"/>
        <v>0</v>
      </c>
      <c r="BS18" s="12">
        <f t="shared" si="709"/>
        <v>0</v>
      </c>
      <c r="BT18" s="10">
        <f t="shared" si="710"/>
        <v>0</v>
      </c>
      <c r="BU18" s="11">
        <f t="shared" si="711"/>
        <v>0</v>
      </c>
      <c r="BV18" s="12">
        <f t="shared" si="712"/>
        <v>0</v>
      </c>
      <c r="BW18" s="10">
        <f t="shared" si="713"/>
        <v>0</v>
      </c>
      <c r="BX18" s="11">
        <f t="shared" si="714"/>
        <v>0</v>
      </c>
      <c r="BY18" s="12">
        <f t="shared" si="715"/>
        <v>0</v>
      </c>
      <c r="BZ18" s="10">
        <f t="shared" si="716"/>
        <v>0</v>
      </c>
      <c r="CA18" s="11">
        <f t="shared" si="717"/>
        <v>0</v>
      </c>
      <c r="CB18" s="12">
        <f t="shared" si="718"/>
        <v>0</v>
      </c>
      <c r="CC18" s="10">
        <f t="shared" si="719"/>
        <v>0</v>
      </c>
      <c r="CD18" s="11">
        <f t="shared" si="720"/>
        <v>0</v>
      </c>
      <c r="CE18" s="12">
        <f t="shared" si="721"/>
        <v>0</v>
      </c>
      <c r="CF18" s="10">
        <f t="shared" si="722"/>
        <v>0</v>
      </c>
      <c r="CG18" s="11">
        <f t="shared" si="723"/>
        <v>0</v>
      </c>
      <c r="CH18" s="12">
        <f t="shared" si="724"/>
        <v>0</v>
      </c>
      <c r="CI18" s="10">
        <f t="shared" si="725"/>
        <v>0</v>
      </c>
      <c r="CJ18" s="11">
        <f t="shared" si="726"/>
        <v>0</v>
      </c>
      <c r="CK18" s="12">
        <f t="shared" si="727"/>
        <v>0</v>
      </c>
      <c r="CL18" s="10">
        <f t="shared" si="728"/>
        <v>0</v>
      </c>
      <c r="CM18" s="11">
        <f t="shared" si="729"/>
        <v>0</v>
      </c>
      <c r="CN18" s="12">
        <f t="shared" si="730"/>
        <v>0</v>
      </c>
      <c r="CO18" s="10">
        <f t="shared" si="731"/>
        <v>0</v>
      </c>
      <c r="CP18" s="11">
        <f t="shared" si="732"/>
        <v>0</v>
      </c>
      <c r="CQ18" s="12">
        <f t="shared" si="733"/>
        <v>0</v>
      </c>
      <c r="CR18" s="10">
        <f t="shared" si="734"/>
        <v>0</v>
      </c>
      <c r="CS18" s="11">
        <f t="shared" si="735"/>
        <v>0</v>
      </c>
      <c r="CT18" s="12">
        <f t="shared" si="736"/>
        <v>0</v>
      </c>
      <c r="CU18" s="10">
        <f t="shared" si="737"/>
        <v>0</v>
      </c>
      <c r="CV18" s="11">
        <f t="shared" si="738"/>
        <v>0</v>
      </c>
      <c r="CW18" s="12">
        <f t="shared" si="739"/>
        <v>0</v>
      </c>
      <c r="CX18" s="10">
        <f t="shared" si="740"/>
        <v>0</v>
      </c>
      <c r="CY18" s="11">
        <f t="shared" si="741"/>
        <v>0</v>
      </c>
      <c r="CZ18" s="12">
        <f t="shared" si="742"/>
        <v>0</v>
      </c>
      <c r="DA18" s="10">
        <f t="shared" si="743"/>
        <v>0</v>
      </c>
      <c r="DB18" s="11">
        <f t="shared" si="744"/>
        <v>0</v>
      </c>
      <c r="DC18" s="12">
        <f t="shared" si="745"/>
        <v>0</v>
      </c>
      <c r="DD18" s="10">
        <f t="shared" si="746"/>
        <v>0</v>
      </c>
      <c r="DE18" s="11">
        <f t="shared" si="747"/>
        <v>0</v>
      </c>
      <c r="DF18" s="12">
        <f t="shared" si="748"/>
        <v>0</v>
      </c>
      <c r="DG18" s="10">
        <f t="shared" si="749"/>
        <v>0</v>
      </c>
      <c r="DH18" s="11">
        <f t="shared" si="750"/>
        <v>0</v>
      </c>
      <c r="DI18" s="12">
        <f t="shared" si="751"/>
        <v>0</v>
      </c>
      <c r="DJ18" s="10">
        <f t="shared" si="752"/>
        <v>0</v>
      </c>
      <c r="DK18" s="11">
        <f t="shared" si="753"/>
        <v>0</v>
      </c>
      <c r="DL18" s="12">
        <f t="shared" si="754"/>
        <v>0</v>
      </c>
      <c r="DM18" s="10">
        <f t="shared" si="755"/>
        <v>0</v>
      </c>
      <c r="DN18" s="11">
        <f t="shared" si="756"/>
        <v>0</v>
      </c>
      <c r="DO18" s="12">
        <f t="shared" si="757"/>
        <v>0</v>
      </c>
      <c r="DP18" s="10">
        <f t="shared" si="758"/>
        <v>0</v>
      </c>
      <c r="DQ18" s="11">
        <f t="shared" si="759"/>
        <v>0</v>
      </c>
      <c r="DR18" s="12">
        <f t="shared" si="760"/>
        <v>0</v>
      </c>
      <c r="DS18" s="10">
        <f t="shared" si="761"/>
        <v>0</v>
      </c>
      <c r="DT18" s="11">
        <f t="shared" si="762"/>
        <v>0</v>
      </c>
      <c r="DU18" s="12">
        <f t="shared" si="763"/>
        <v>0</v>
      </c>
    </row>
    <row r="19" spans="1:125" x14ac:dyDescent="0.25">
      <c r="A19" s="59"/>
      <c r="B19" s="59" t="s">
        <v>44</v>
      </c>
      <c r="C19" s="60" t="s">
        <v>72</v>
      </c>
      <c r="D19" s="54"/>
      <c r="E19" s="61"/>
      <c r="F19" s="62"/>
      <c r="G19" s="70"/>
      <c r="H19" s="57">
        <v>648537.04976878723</v>
      </c>
      <c r="I19" s="14">
        <f t="shared" ref="I19" si="764">IF($E19&gt;L$1,0,IF($E19&lt;I$1,IF($F19&lt;I$1,0,IF($F19&gt;L$1,(($F19-I$1)-($F19-L$1))/($F19-$E19),($F19-I$1)/($F19-$E19))),IF($F19&gt;L$1,((($F19-$E19)-($F19-L$1))/($F19-$E19)),1)))</f>
        <v>0</v>
      </c>
      <c r="J19" s="11">
        <f t="shared" ref="J19" si="765">+I19*$G19</f>
        <v>0</v>
      </c>
      <c r="K19" s="12">
        <f t="shared" ref="K19" si="766">+I19*$H19</f>
        <v>0</v>
      </c>
      <c r="L19" s="10">
        <f t="shared" ref="L19" si="767">IF($E19&gt;O$1,0,IF($E19&lt;L$1,IF($F19&lt;L$1,0,IF($F19&gt;O$1,(($F19-L$1)-($F19-O$1))/($F19-$E19),($F19-L$1)/($F19-$E19))),IF($F19&gt;O$1,((($F19-$E19)-($F19-O$1))/($F19-$E19)),1)))</f>
        <v>0</v>
      </c>
      <c r="M19" s="11">
        <f t="shared" ref="M19" si="768">+L19*$G19</f>
        <v>0</v>
      </c>
      <c r="N19" s="12">
        <f t="shared" ref="N19" si="769">+L19*$H19</f>
        <v>0</v>
      </c>
      <c r="O19" s="10">
        <f t="shared" ref="O19" si="770">IF($E19&gt;R$1,0,IF($E19&lt;O$1,IF($F19&lt;O$1,0,IF($F19&gt;R$1,(($F19-O$1)-($F19-R$1))/($F19-$E19),($F19-O$1)/($F19-$E19))),IF($F19&gt;R$1,((($F19-$E19)-($F19-R$1))/($F19-$E19)),1)))</f>
        <v>0</v>
      </c>
      <c r="P19" s="11">
        <f t="shared" ref="P19" si="771">+O19*$G19</f>
        <v>0</v>
      </c>
      <c r="Q19" s="12">
        <f t="shared" ref="Q19" si="772">+O19*$H19</f>
        <v>0</v>
      </c>
      <c r="R19" s="10">
        <f t="shared" ref="R19" si="773">IF($E19&gt;U$1,0,IF($E19&lt;R$1,IF($F19&lt;R$1,0,IF($F19&gt;U$1,(($F19-R$1)-($F19-U$1))/($F19-$E19),($F19-R$1)/($F19-$E19))),IF($F19&gt;U$1,((($F19-$E19)-($F19-U$1))/($F19-$E19)),1)))</f>
        <v>0</v>
      </c>
      <c r="S19" s="11">
        <f t="shared" ref="S19" si="774">+R19*$G19</f>
        <v>0</v>
      </c>
      <c r="T19" s="12">
        <f t="shared" ref="T19" si="775">+R19*$H19</f>
        <v>0</v>
      </c>
      <c r="U19" s="10">
        <f t="shared" ref="U19" si="776">IF($E19&gt;X$1,0,IF($E19&lt;U$1,IF($F19&lt;U$1,0,IF($F19&gt;X$1,(($F19-U$1)-($F19-X$1))/($F19-$E19),($F19-U$1)/($F19-$E19))),IF($F19&gt;X$1,((($F19-$E19)-($F19-X$1))/($F19-$E19)),1)))</f>
        <v>0</v>
      </c>
      <c r="V19" s="11">
        <f t="shared" ref="V19" si="777">+U19*$G19</f>
        <v>0</v>
      </c>
      <c r="W19" s="12">
        <f t="shared" ref="W19" si="778">+U19*$H19</f>
        <v>0</v>
      </c>
      <c r="X19" s="10">
        <f t="shared" ref="X19" si="779">IF($E19&gt;AA$1,0,IF($E19&lt;X$1,IF($F19&lt;X$1,0,IF($F19&gt;AA$1,(($F19-X$1)-($F19-AA$1))/($F19-$E19),($F19-X$1)/($F19-$E19))),IF($F19&gt;AA$1,((($F19-$E19)-($F19-AA$1))/($F19-$E19)),1)))</f>
        <v>0</v>
      </c>
      <c r="Y19" s="11">
        <f t="shared" ref="Y19" si="780">+X19*$G19</f>
        <v>0</v>
      </c>
      <c r="Z19" s="12">
        <f t="shared" ref="Z19" si="781">+X19*$H19</f>
        <v>0</v>
      </c>
      <c r="AA19" s="10">
        <f t="shared" ref="AA19" si="782">IF($E19&gt;AD$1,0,IF($E19&lt;AA$1,IF($F19&lt;AA$1,0,IF($F19&gt;AD$1,(($F19-AA$1)-($F19-AD$1))/($F19-$E19),($F19-AA$1)/($F19-$E19))),IF($F19&gt;AD$1,((($F19-$E19)-($F19-AD$1))/($F19-$E19)),1)))</f>
        <v>0</v>
      </c>
      <c r="AB19" s="11">
        <f t="shared" ref="AB19" si="783">+AA19*$G19</f>
        <v>0</v>
      </c>
      <c r="AC19" s="12">
        <f t="shared" ref="AC19" si="784">+AA19*$H19</f>
        <v>0</v>
      </c>
      <c r="AD19" s="10">
        <f t="shared" ref="AD19" si="785">IF($E19&gt;AG$1,0,IF($E19&lt;AD$1,IF($F19&lt;AD$1,0,IF($F19&gt;AG$1,(($F19-AD$1)-($F19-AG$1))/($F19-$E19),($F19-AD$1)/($F19-$E19))),IF($F19&gt;AG$1,((($F19-$E19)-($F19-AG$1))/($F19-$E19)),1)))</f>
        <v>0</v>
      </c>
      <c r="AE19" s="11">
        <f t="shared" ref="AE19" si="786">+AD19*$G19</f>
        <v>0</v>
      </c>
      <c r="AF19" s="12">
        <f t="shared" ref="AF19" si="787">+AD19*$H19</f>
        <v>0</v>
      </c>
      <c r="AG19" s="10">
        <f t="shared" ref="AG19" si="788">IF($E19&gt;AJ$1,0,IF($E19&lt;AG$1,IF($F19&lt;AG$1,0,IF($F19&gt;AJ$1,(($F19-AG$1)-($F19-AJ$1))/($F19-$E19),($F19-AG$1)/($F19-$E19))),IF($F19&gt;AJ$1,((($F19-$E19)-($F19-AJ$1))/($F19-$E19)),1)))</f>
        <v>0</v>
      </c>
      <c r="AH19" s="11">
        <f t="shared" ref="AH19" si="789">+AG19*$G19</f>
        <v>0</v>
      </c>
      <c r="AI19" s="12">
        <f t="shared" ref="AI19" si="790">+AG19*$H19</f>
        <v>0</v>
      </c>
      <c r="AJ19" s="10">
        <f t="shared" ref="AJ19" si="791">IF($E19&gt;AM$1,0,IF($E19&lt;AJ$1,IF($F19&lt;AJ$1,0,IF($F19&gt;AM$1,(($F19-AJ$1)-($F19-AM$1))/($F19-$E19),($F19-AJ$1)/($F19-$E19))),IF($F19&gt;AM$1,((($F19-$E19)-($F19-AM$1))/($F19-$E19)),1)))</f>
        <v>0</v>
      </c>
      <c r="AK19" s="11">
        <f t="shared" ref="AK19" si="792">+AJ19*$G19</f>
        <v>0</v>
      </c>
      <c r="AL19" s="12">
        <f t="shared" ref="AL19" si="793">+AJ19*$H19</f>
        <v>0</v>
      </c>
      <c r="AM19" s="10">
        <f t="shared" ref="AM19" si="794">IF($E19&gt;AP$1,0,IF($E19&lt;AM$1,IF($F19&lt;AM$1,0,IF($F19&gt;AP$1,(($F19-AM$1)-($F19-AP$1))/($F19-$E19),($F19-AM$1)/($F19-$E19))),IF($F19&gt;AP$1,((($F19-$E19)-($F19-AP$1))/($F19-$E19)),1)))</f>
        <v>0</v>
      </c>
      <c r="AN19" s="11">
        <f t="shared" ref="AN19" si="795">+AM19*$G19</f>
        <v>0</v>
      </c>
      <c r="AO19" s="12">
        <f t="shared" ref="AO19" si="796">+AM19*$H19</f>
        <v>0</v>
      </c>
      <c r="AP19" s="10">
        <f t="shared" ref="AP19" si="797">IF($E19&gt;AS$1,0,IF($E19&lt;AP$1,IF($F19&lt;AP$1,0,IF($F19&gt;AS$1,(($F19-AP$1)-($F19-AS$1))/($F19-$E19),($F19-AP$1)/($F19-$E19))),IF($F19&gt;AS$1,((($F19-$E19)-($F19-AS$1))/($F19-$E19)),1)))</f>
        <v>0</v>
      </c>
      <c r="AQ19" s="11">
        <f t="shared" ref="AQ19" si="798">+AP19*$G19</f>
        <v>0</v>
      </c>
      <c r="AR19" s="12">
        <f t="shared" ref="AR19" si="799">+AP19*$H19</f>
        <v>0</v>
      </c>
      <c r="AS19" s="10">
        <f t="shared" ref="AS19" si="800">IF($E19&gt;AV$1,0,IF($E19&lt;AS$1,IF($F19&lt;AS$1,0,IF($F19&gt;AV$1,(($F19-AS$1)-($F19-AV$1))/($F19-$E19),($F19-AS$1)/($F19-$E19))),IF($F19&gt;AV$1,((($F19-$E19)-($F19-AV$1))/($F19-$E19)),1)))</f>
        <v>0</v>
      </c>
      <c r="AT19" s="11">
        <f t="shared" ref="AT19" si="801">+AS19*$G19</f>
        <v>0</v>
      </c>
      <c r="AU19" s="12">
        <f t="shared" ref="AU19" si="802">+AS19*$H19</f>
        <v>0</v>
      </c>
      <c r="AV19" s="10">
        <f t="shared" ref="AV19" si="803">IF($E19&gt;AY$1,0,IF($E19&lt;AV$1,IF($F19&lt;AV$1,0,IF($F19&gt;AY$1,(($F19-AV$1)-($F19-AY$1))/($F19-$E19),($F19-AV$1)/($F19-$E19))),IF($F19&gt;AY$1,((($F19-$E19)-($F19-AY$1))/($F19-$E19)),1)))</f>
        <v>0</v>
      </c>
      <c r="AW19" s="11">
        <f t="shared" ref="AW19" si="804">+AV19*$G19</f>
        <v>0</v>
      </c>
      <c r="AX19" s="12">
        <f t="shared" ref="AX19" si="805">+AV19*$H19</f>
        <v>0</v>
      </c>
      <c r="AY19" s="10">
        <f t="shared" ref="AY19" si="806">IF($E19&gt;BB$1,0,IF($E19&lt;AY$1,IF($F19&lt;AY$1,0,IF($F19&gt;BB$1,(($F19-AY$1)-($F19-BB$1))/($F19-$E19),($F19-AY$1)/($F19-$E19))),IF($F19&gt;BB$1,((($F19-$E19)-($F19-BB$1))/($F19-$E19)),1)))</f>
        <v>0</v>
      </c>
      <c r="AZ19" s="11">
        <f t="shared" ref="AZ19" si="807">+AY19*$G19</f>
        <v>0</v>
      </c>
      <c r="BA19" s="12">
        <f t="shared" ref="BA19" si="808">+AY19*$H19</f>
        <v>0</v>
      </c>
      <c r="BB19" s="10">
        <f t="shared" ref="BB19" si="809">IF($E19&gt;BE$1,0,IF($E19&lt;BB$1,IF($F19&lt;BB$1,0,IF($F19&gt;BE$1,(($F19-BB$1)-($F19-BE$1))/($F19-$E19),($F19-BB$1)/($F19-$E19))),IF($F19&gt;BE$1,((($F19-$E19)-($F19-BE$1))/($F19-$E19)),1)))</f>
        <v>0</v>
      </c>
      <c r="BC19" s="11">
        <f t="shared" ref="BC19" si="810">+BB19*$G19</f>
        <v>0</v>
      </c>
      <c r="BD19" s="12">
        <f t="shared" ref="BD19" si="811">+BB19*$H19</f>
        <v>0</v>
      </c>
      <c r="BE19" s="10">
        <f t="shared" ref="BE19" si="812">IF($E19&gt;BH$1,0,IF($E19&lt;BE$1,IF($F19&lt;BE$1,0,IF($F19&gt;BH$1,(($F19-BE$1)-($F19-BH$1))/($F19-$E19),($F19-BE$1)/($F19-$E19))),IF($F19&gt;BH$1,((($F19-$E19)-($F19-BH$1))/($F19-$E19)),1)))</f>
        <v>0</v>
      </c>
      <c r="BF19" s="11">
        <f t="shared" ref="BF19" si="813">+BE19*$G19</f>
        <v>0</v>
      </c>
      <c r="BG19" s="12">
        <f t="shared" ref="BG19" si="814">+BE19*$H19</f>
        <v>0</v>
      </c>
      <c r="BH19" s="10">
        <f t="shared" ref="BH19" si="815">IF($E19&gt;BK$1,0,IF($E19&lt;BH$1,IF($F19&lt;BH$1,0,IF($F19&gt;BK$1,(($F19-BH$1)-($F19-BK$1))/($F19-$E19),($F19-BH$1)/($F19-$E19))),IF($F19&gt;BK$1,((($F19-$E19)-($F19-BK$1))/($F19-$E19)),1)))</f>
        <v>0</v>
      </c>
      <c r="BI19" s="11">
        <f t="shared" ref="BI19" si="816">+BH19*$G19</f>
        <v>0</v>
      </c>
      <c r="BJ19" s="12">
        <f t="shared" ref="BJ19" si="817">+BH19*$H19</f>
        <v>0</v>
      </c>
      <c r="BK19" s="10">
        <f t="shared" ref="BK19" si="818">IF($E19&gt;BN$1,0,IF($E19&lt;BK$1,IF($F19&lt;BK$1,0,IF($F19&gt;BN$1,(($F19-BK$1)-($F19-BN$1))/($F19-$E19),($F19-BK$1)/($F19-$E19))),IF($F19&gt;BN$1,((($F19-$E19)-($F19-BN$1))/($F19-$E19)),1)))</f>
        <v>0</v>
      </c>
      <c r="BL19" s="11">
        <f t="shared" ref="BL19" si="819">+BK19*$G19</f>
        <v>0</v>
      </c>
      <c r="BM19" s="12">
        <f t="shared" ref="BM19" si="820">+BK19*$H19</f>
        <v>0</v>
      </c>
      <c r="BN19" s="10">
        <f t="shared" ref="BN19" si="821">IF($E19&gt;BQ$1,0,IF($E19&lt;BN$1,IF($F19&lt;BN$1,0,IF($F19&gt;BQ$1,(($F19-BN$1)-($F19-BQ$1))/($F19-$E19),($F19-BN$1)/($F19-$E19))),IF($F19&gt;BQ$1,((($F19-$E19)-($F19-BQ$1))/($F19-$E19)),1)))</f>
        <v>0</v>
      </c>
      <c r="BO19" s="11">
        <f t="shared" ref="BO19" si="822">+BN19*$G19</f>
        <v>0</v>
      </c>
      <c r="BP19" s="12">
        <f t="shared" ref="BP19" si="823">+BN19*$H19</f>
        <v>0</v>
      </c>
      <c r="BQ19" s="10">
        <f t="shared" ref="BQ19" si="824">IF($E19&gt;BT$1,0,IF($E19&lt;BQ$1,IF($F19&lt;BQ$1,0,IF($F19&gt;BT$1,(($F19-BQ$1)-($F19-BT$1))/($F19-$E19),($F19-BQ$1)/($F19-$E19))),IF($F19&gt;BT$1,((($F19-$E19)-($F19-BT$1))/($F19-$E19)),1)))</f>
        <v>0</v>
      </c>
      <c r="BR19" s="11">
        <f t="shared" ref="BR19" si="825">+BQ19*$G19</f>
        <v>0</v>
      </c>
      <c r="BS19" s="12">
        <f t="shared" ref="BS19" si="826">+BQ19*$H19</f>
        <v>0</v>
      </c>
      <c r="BT19" s="10">
        <f t="shared" ref="BT19" si="827">IF($E19&gt;BW$1,0,IF($E19&lt;BT$1,IF($F19&lt;BT$1,0,IF($F19&gt;BW$1,(($F19-BT$1)-($F19-BW$1))/($F19-$E19),($F19-BT$1)/($F19-$E19))),IF($F19&gt;BW$1,((($F19-$E19)-($F19-BW$1))/($F19-$E19)),1)))</f>
        <v>0</v>
      </c>
      <c r="BU19" s="11">
        <f t="shared" ref="BU19" si="828">+BT19*$G19</f>
        <v>0</v>
      </c>
      <c r="BV19" s="12">
        <f t="shared" ref="BV19" si="829">+BT19*$H19</f>
        <v>0</v>
      </c>
      <c r="BW19" s="10">
        <f t="shared" ref="BW19" si="830">IF($E19&gt;BZ$1,0,IF($E19&lt;BW$1,IF($F19&lt;BW$1,0,IF($F19&gt;BZ$1,(($F19-BW$1)-($F19-BZ$1))/($F19-$E19),($F19-BW$1)/($F19-$E19))),IF($F19&gt;BZ$1,((($F19-$E19)-($F19-BZ$1))/($F19-$E19)),1)))</f>
        <v>0</v>
      </c>
      <c r="BX19" s="11">
        <f t="shared" ref="BX19" si="831">+BW19*$G19</f>
        <v>0</v>
      </c>
      <c r="BY19" s="12">
        <f t="shared" ref="BY19" si="832">+BW19*$H19</f>
        <v>0</v>
      </c>
      <c r="BZ19" s="10">
        <f t="shared" ref="BZ19" si="833">IF($E19&gt;CC$1,0,IF($E19&lt;BZ$1,IF($F19&lt;BZ$1,0,IF($F19&gt;CC$1,(($F19-BZ$1)-($F19-CC$1))/($F19-$E19),($F19-BZ$1)/($F19-$E19))),IF($F19&gt;CC$1,((($F19-$E19)-($F19-CC$1))/($F19-$E19)),1)))</f>
        <v>0</v>
      </c>
      <c r="CA19" s="11">
        <f t="shared" ref="CA19" si="834">+BZ19*$G19</f>
        <v>0</v>
      </c>
      <c r="CB19" s="12">
        <f t="shared" ref="CB19" si="835">+BZ19*$H19</f>
        <v>0</v>
      </c>
      <c r="CC19" s="10">
        <f t="shared" ref="CC19" si="836">IF($E19&gt;CF$1,0,IF($E19&lt;CC$1,IF($F19&lt;CC$1,0,IF($F19&gt;CF$1,(($F19-CC$1)-($F19-CF$1))/($F19-$E19),($F19-CC$1)/($F19-$E19))),IF($F19&gt;CF$1,((($F19-$E19)-($F19-CF$1))/($F19-$E19)),1)))</f>
        <v>0</v>
      </c>
      <c r="CD19" s="11">
        <f t="shared" ref="CD19" si="837">+CC19*$G19</f>
        <v>0</v>
      </c>
      <c r="CE19" s="12">
        <f t="shared" ref="CE19" si="838">+CC19*$H19</f>
        <v>0</v>
      </c>
      <c r="CF19" s="10">
        <f t="shared" ref="CF19" si="839">IF($E19&gt;CI$1,0,IF($E19&lt;CF$1,IF($F19&lt;CF$1,0,IF($F19&gt;CI$1,(($F19-CF$1)-($F19-CI$1))/($F19-$E19),($F19-CF$1)/($F19-$E19))),IF($F19&gt;CI$1,((($F19-$E19)-($F19-CI$1))/($F19-$E19)),1)))</f>
        <v>0</v>
      </c>
      <c r="CG19" s="11">
        <f t="shared" ref="CG19" si="840">+CF19*$G19</f>
        <v>0</v>
      </c>
      <c r="CH19" s="12">
        <f t="shared" ref="CH19" si="841">+CF19*$H19</f>
        <v>0</v>
      </c>
      <c r="CI19" s="10">
        <f t="shared" ref="CI19" si="842">IF($E19&gt;CL$1,0,IF($E19&lt;CI$1,IF($F19&lt;CI$1,0,IF($F19&gt;CL$1,(($F19-CI$1)-($F19-CL$1))/($F19-$E19),($F19-CI$1)/($F19-$E19))),IF($F19&gt;CL$1,((($F19-$E19)-($F19-CL$1))/($F19-$E19)),1)))</f>
        <v>0</v>
      </c>
      <c r="CJ19" s="11">
        <f t="shared" ref="CJ19" si="843">+CI19*$G19</f>
        <v>0</v>
      </c>
      <c r="CK19" s="12">
        <f t="shared" ref="CK19" si="844">+CI19*$H19</f>
        <v>0</v>
      </c>
      <c r="CL19" s="10">
        <f t="shared" ref="CL19" si="845">IF($E19&gt;CO$1,0,IF($E19&lt;CL$1,IF($F19&lt;CL$1,0,IF($F19&gt;CO$1,(($F19-CL$1)-($F19-CO$1))/($F19-$E19),($F19-CL$1)/($F19-$E19))),IF($F19&gt;CO$1,((($F19-$E19)-($F19-CO$1))/($F19-$E19)),1)))</f>
        <v>0</v>
      </c>
      <c r="CM19" s="11">
        <f t="shared" ref="CM19" si="846">+CL19*$G19</f>
        <v>0</v>
      </c>
      <c r="CN19" s="12">
        <f t="shared" ref="CN19" si="847">+CL19*$H19</f>
        <v>0</v>
      </c>
      <c r="CO19" s="10">
        <f t="shared" ref="CO19" si="848">IF($E19&gt;CR$1,0,IF($E19&lt;CO$1,IF($F19&lt;CO$1,0,IF($F19&gt;CR$1,(($F19-CO$1)-($F19-CR$1))/($F19-$E19),($F19-CO$1)/($F19-$E19))),IF($F19&gt;CR$1,((($F19-$E19)-($F19-CR$1))/($F19-$E19)),1)))</f>
        <v>0</v>
      </c>
      <c r="CP19" s="11">
        <f t="shared" ref="CP19" si="849">+CO19*$G19</f>
        <v>0</v>
      </c>
      <c r="CQ19" s="12">
        <f t="shared" ref="CQ19" si="850">+CO19*$H19</f>
        <v>0</v>
      </c>
      <c r="CR19" s="10">
        <f t="shared" ref="CR19" si="851">IF($E19&gt;CU$1,0,IF($E19&lt;CR$1,IF($F19&lt;CR$1,0,IF($F19&gt;CU$1,(($F19-CR$1)-($F19-CU$1))/($F19-$E19),($F19-CR$1)/($F19-$E19))),IF($F19&gt;CU$1,((($F19-$E19)-($F19-CU$1))/($F19-$E19)),1)))</f>
        <v>0</v>
      </c>
      <c r="CS19" s="11">
        <f t="shared" ref="CS19" si="852">+CR19*$G19</f>
        <v>0</v>
      </c>
      <c r="CT19" s="12">
        <f t="shared" ref="CT19" si="853">+CR19*$H19</f>
        <v>0</v>
      </c>
      <c r="CU19" s="10">
        <f t="shared" ref="CU19" si="854">IF($E19&gt;CX$1,0,IF($E19&lt;CU$1,IF($F19&lt;CU$1,0,IF($F19&gt;CX$1,(($F19-CU$1)-($F19-CX$1))/($F19-$E19),($F19-CU$1)/($F19-$E19))),IF($F19&gt;CX$1,((($F19-$E19)-($F19-CX$1))/($F19-$E19)),1)))</f>
        <v>0</v>
      </c>
      <c r="CV19" s="11">
        <f t="shared" ref="CV19" si="855">+CU19*$G19</f>
        <v>0</v>
      </c>
      <c r="CW19" s="12">
        <f t="shared" ref="CW19" si="856">+CU19*$H19</f>
        <v>0</v>
      </c>
      <c r="CX19" s="10">
        <f t="shared" ref="CX19" si="857">IF($E19&gt;DA$1,0,IF($E19&lt;CX$1,IF($F19&lt;CX$1,0,IF($F19&gt;DA$1,(($F19-CX$1)-($F19-DA$1))/($F19-$E19),($F19-CX$1)/($F19-$E19))),IF($F19&gt;DA$1,((($F19-$E19)-($F19-DA$1))/($F19-$E19)),1)))</f>
        <v>0</v>
      </c>
      <c r="CY19" s="11">
        <f t="shared" ref="CY19" si="858">+CX19*$G19</f>
        <v>0</v>
      </c>
      <c r="CZ19" s="12">
        <f t="shared" ref="CZ19" si="859">+CX19*$H19</f>
        <v>0</v>
      </c>
      <c r="DA19" s="10">
        <f t="shared" ref="DA19" si="860">IF($E19&gt;DD$1,0,IF($E19&lt;DA$1,IF($F19&lt;DA$1,0,IF($F19&gt;DD$1,(($F19-DA$1)-($F19-DD$1))/($F19-$E19),($F19-DA$1)/($F19-$E19))),IF($F19&gt;DD$1,((($F19-$E19)-($F19-DD$1))/($F19-$E19)),1)))</f>
        <v>0</v>
      </c>
      <c r="DB19" s="11">
        <f t="shared" ref="DB19" si="861">+DA19*$G19</f>
        <v>0</v>
      </c>
      <c r="DC19" s="12">
        <f t="shared" ref="DC19" si="862">+DA19*$H19</f>
        <v>0</v>
      </c>
      <c r="DD19" s="10">
        <f t="shared" ref="DD19" si="863">IF($E19&gt;DG$1,0,IF($E19&lt;DD$1,IF($F19&lt;DD$1,0,IF($F19&gt;DG$1,(($F19-DD$1)-($F19-DG$1))/($F19-$E19),($F19-DD$1)/($F19-$E19))),IF($F19&gt;DG$1,((($F19-$E19)-($F19-DG$1))/($F19-$E19)),1)))</f>
        <v>0</v>
      </c>
      <c r="DE19" s="11">
        <f t="shared" ref="DE19" si="864">+DD19*$G19</f>
        <v>0</v>
      </c>
      <c r="DF19" s="12">
        <f t="shared" ref="DF19" si="865">+DD19*$H19</f>
        <v>0</v>
      </c>
      <c r="DG19" s="10">
        <f t="shared" ref="DG19" si="866">IF($E19&gt;DJ$1,0,IF($E19&lt;DG$1,IF($F19&lt;DG$1,0,IF($F19&gt;DJ$1,(($F19-DG$1)-($F19-DJ$1))/($F19-$E19),($F19-DG$1)/($F19-$E19))),IF($F19&gt;DJ$1,((($F19-$E19)-($F19-DJ$1))/($F19-$E19)),1)))</f>
        <v>0</v>
      </c>
      <c r="DH19" s="11">
        <f t="shared" ref="DH19" si="867">+DG19*$G19</f>
        <v>0</v>
      </c>
      <c r="DI19" s="12">
        <f t="shared" ref="DI19" si="868">+DG19*$H19</f>
        <v>0</v>
      </c>
      <c r="DJ19" s="10">
        <f t="shared" ref="DJ19" si="869">IF($E19&gt;DM$1,0,IF($E19&lt;DJ$1,IF($F19&lt;DJ$1,0,IF($F19&gt;DM$1,(($F19-DJ$1)-($F19-DM$1))/($F19-$E19),($F19-DJ$1)/($F19-$E19))),IF($F19&gt;DM$1,((($F19-$E19)-($F19-DM$1))/($F19-$E19)),1)))</f>
        <v>0</v>
      </c>
      <c r="DK19" s="11">
        <f t="shared" ref="DK19" si="870">+DJ19*$G19</f>
        <v>0</v>
      </c>
      <c r="DL19" s="12">
        <f t="shared" ref="DL19" si="871">+DJ19*$H19</f>
        <v>0</v>
      </c>
      <c r="DM19" s="10">
        <f t="shared" ref="DM19" si="872">IF($E19&gt;DP$1,0,IF($E19&lt;DM$1,IF($F19&lt;DM$1,0,IF($F19&gt;DP$1,(($F19-DM$1)-($F19-DP$1))/($F19-$E19),($F19-DM$1)/($F19-$E19))),IF($F19&gt;DP$1,((($F19-$E19)-($F19-DP$1))/($F19-$E19)),1)))</f>
        <v>0</v>
      </c>
      <c r="DN19" s="11">
        <f t="shared" ref="DN19" si="873">+DM19*$G19</f>
        <v>0</v>
      </c>
      <c r="DO19" s="12">
        <f t="shared" ref="DO19" si="874">+DM19*$H19</f>
        <v>0</v>
      </c>
      <c r="DP19" s="10">
        <f t="shared" ref="DP19" si="875">IF($E19&gt;DS$1,0,IF($E19&lt;DP$1,IF($F19&lt;DP$1,0,IF($F19&gt;DS$1,(($F19-DP$1)-($F19-DS$1))/($F19-$E19),($F19-DP$1)/($F19-$E19))),IF($F19&gt;DS$1,((($F19-$E19)-($F19-DS$1))/($F19-$E19)),1)))</f>
        <v>0</v>
      </c>
      <c r="DQ19" s="11">
        <f t="shared" ref="DQ19" si="876">+DP19*$G19</f>
        <v>0</v>
      </c>
      <c r="DR19" s="12">
        <f t="shared" ref="DR19" si="877">+DP19*$H19</f>
        <v>0</v>
      </c>
      <c r="DS19" s="10">
        <f t="shared" ref="DS19" si="878">IF($E19&gt;DV$1,0,IF($E19&lt;DS$1,IF($F19&lt;DS$1,0,IF($F19&gt;DV$1,(($F19-DS$1)-($F19-DV$1))/($F19-$E19),($F19-DS$1)/($F19-$E19))),IF($F19&gt;DV$1,((($F19-$E19)-($F19-DV$1))/($F19-$E19)),1)))</f>
        <v>0</v>
      </c>
      <c r="DT19" s="11">
        <f t="shared" ref="DT19" si="879">+DS19*$G19</f>
        <v>0</v>
      </c>
      <c r="DU19" s="12">
        <f t="shared" ref="DU19" si="880">+DS19*$H19</f>
        <v>0</v>
      </c>
    </row>
    <row r="20" spans="1:125" x14ac:dyDescent="0.25">
      <c r="A20" s="63">
        <v>10</v>
      </c>
      <c r="B20" s="63" t="s">
        <v>15</v>
      </c>
      <c r="C20" s="64"/>
      <c r="D20" s="65" t="s">
        <v>58</v>
      </c>
      <c r="E20" s="66">
        <v>43891</v>
      </c>
      <c r="F20" s="67">
        <v>43910</v>
      </c>
      <c r="G20" s="68">
        <v>290545.46999999997</v>
      </c>
      <c r="H20" s="69">
        <v>126709.54</v>
      </c>
      <c r="I20" s="14">
        <f>IF($E20&gt;L$1,0,IF($E20&lt;I$1,IF($F20&lt;I$1,0,IF($F20&gt;L$1,(($F20-I$1)-($F20-L$1))/($F20-$E20),($F20-I$1)/($F20-$E20))),IF($F20&gt;L$1,((($F20-$E20)-($F20-L$1))/($F20-$E20)),1)))</f>
        <v>0</v>
      </c>
      <c r="J20" s="11">
        <f>+I20*$G20</f>
        <v>0</v>
      </c>
      <c r="K20" s="12">
        <f>+I20*$H20</f>
        <v>0</v>
      </c>
      <c r="L20" s="10">
        <f>IF($E20&gt;O$1,0,IF($E20&lt;L$1,IF($F20&lt;L$1,0,IF($F20&gt;O$1,(($F20-L$1)-($F20-O$1))/($F20-$E20),($F20-L$1)/($F20-$E20))),IF($F20&gt;O$1,((($F20-$E20)-($F20-O$1))/($F20-$E20)),1)))</f>
        <v>0</v>
      </c>
      <c r="M20" s="11">
        <f>+L20*$G20</f>
        <v>0</v>
      </c>
      <c r="N20" s="12">
        <f>+L20*$H20</f>
        <v>0</v>
      </c>
      <c r="O20" s="10">
        <f>IF($E20&gt;R$1,0,IF($E20&lt;O$1,IF($F20&lt;O$1,0,IF($F20&gt;R$1,(($F20-O$1)-($F20-R$1))/($F20-$E20),($F20-O$1)/($F20-$E20))),IF($F20&gt;R$1,((($F20-$E20)-($F20-R$1))/($F20-$E20)),1)))</f>
        <v>0</v>
      </c>
      <c r="P20" s="11">
        <f>+O20*$G20</f>
        <v>0</v>
      </c>
      <c r="Q20" s="12">
        <f>+O20*$H20</f>
        <v>0</v>
      </c>
      <c r="R20" s="10">
        <f t="shared" ref="R20" si="881">IF($E20&gt;U$1,0,IF($E20&lt;R$1,IF($F20&lt;R$1,0,IF($F20&gt;U$1,(($F20-R$1)-($F20-U$1))/($F20-$E20),($F20-R$1)/($F20-$E20))),IF($F20&gt;U$1,((($F20-$E20)-($F20-U$1))/($F20-$E20)),1)))</f>
        <v>0</v>
      </c>
      <c r="S20" s="11">
        <f t="shared" ref="S20" si="882">+R20*$G20</f>
        <v>0</v>
      </c>
      <c r="T20" s="12">
        <f t="shared" ref="T20" si="883">+R20*$H20</f>
        <v>0</v>
      </c>
      <c r="U20" s="10">
        <f t="shared" ref="U20" si="884">IF($E20&gt;X$1,0,IF($E20&lt;U$1,IF($F20&lt;U$1,0,IF($F20&gt;X$1,(($F20-U$1)-($F20-X$1))/($F20-$E20),($F20-U$1)/($F20-$E20))),IF($F20&gt;X$1,((($F20-$E20)-($F20-X$1))/($F20-$E20)),1)))</f>
        <v>0</v>
      </c>
      <c r="V20" s="11">
        <f t="shared" ref="V20" si="885">+U20*$G20</f>
        <v>0</v>
      </c>
      <c r="W20" s="12">
        <f t="shared" ref="W20" si="886">+U20*$H20</f>
        <v>0</v>
      </c>
      <c r="X20" s="10">
        <f>IF($E20&gt;AA$1,0,IF($E20&lt;X$1,IF($F20&lt;X$1,0,IF($F20&gt;AA$1,(($F20-X$1)-($F20-AA$1))/($F20-$E20),($F20-X$1)/($F20-$E20))),IF($F20&gt;AA$1,((($F20-$E20)-($F20-AA$1))/($F20-$E20)),1)))</f>
        <v>0</v>
      </c>
      <c r="Y20" s="11">
        <f>+X20*$G20</f>
        <v>0</v>
      </c>
      <c r="Z20" s="12">
        <f>+X20*$H20</f>
        <v>0</v>
      </c>
      <c r="AA20" s="10">
        <f>IF($E20&gt;AD$1,0,IF($E20&lt;AA$1,IF($F20&lt;AA$1,0,IF($F20&gt;AD$1,(($F20-AA$1)-($F20-AD$1))/($F20-$E20),($F20-AA$1)/($F20-$E20))),IF($F20&gt;AD$1,((($F20-$E20)-($F20-AD$1))/($F20-$E20)),1)))</f>
        <v>0</v>
      </c>
      <c r="AB20" s="11">
        <f>+AA20*$G20</f>
        <v>0</v>
      </c>
      <c r="AC20" s="12">
        <f>+AA20*$H20</f>
        <v>0</v>
      </c>
      <c r="AD20" s="10">
        <f>IF($E20&gt;AG$1,0,IF($E20&lt;AD$1,IF($F20&lt;AD$1,0,IF($F20&gt;AG$1,(($F20-AD$1)-($F20-AG$1))/($F20-$E20),($F20-AD$1)/($F20-$E20))),IF($F20&gt;AG$1,((($F20-$E20)-($F20-AG$1))/($F20-$E20)),1)))</f>
        <v>0</v>
      </c>
      <c r="AE20" s="11">
        <f>+AD20*$G20</f>
        <v>0</v>
      </c>
      <c r="AF20" s="12">
        <f>+AD20*$H20</f>
        <v>0</v>
      </c>
      <c r="AG20" s="10">
        <f>IF($E20&gt;AJ$1,0,IF($E20&lt;AG$1,IF($F20&lt;AG$1,0,IF($F20&gt;AJ$1,(($F20-AG$1)-($F20-AJ$1))/($F20-$E20),($F20-AG$1)/($F20-$E20))),IF($F20&gt;AJ$1,((($F20-$E20)-($F20-AJ$1))/($F20-$E20)),1)))</f>
        <v>0</v>
      </c>
      <c r="AH20" s="11">
        <f>+AG20*$G20</f>
        <v>0</v>
      </c>
      <c r="AI20" s="12">
        <f>+AG20*$H20</f>
        <v>0</v>
      </c>
      <c r="AJ20" s="10">
        <f>IF($E20&gt;AM$1,0,IF($E20&lt;AJ$1,IF($F20&lt;AJ$1,0,IF($F20&gt;AM$1,(($F20-AJ$1)-($F20-AM$1))/($F20-$E20),($F20-AJ$1)/($F20-$E20))),IF($F20&gt;AM$1,((($F20-$E20)-($F20-AM$1))/($F20-$E20)),1)))</f>
        <v>0</v>
      </c>
      <c r="AK20" s="11">
        <f>+AJ20*$G20</f>
        <v>0</v>
      </c>
      <c r="AL20" s="12">
        <f>+AJ20*$H20</f>
        <v>0</v>
      </c>
      <c r="AM20" s="10">
        <f>IF($E20&gt;AP$1,0,IF($E20&lt;AM$1,IF($F20&lt;AM$1,0,IF($F20&gt;AP$1,(($F20-AM$1)-($F20-AP$1))/($F20-$E20),($F20-AM$1)/($F20-$E20))),IF($F20&gt;AP$1,((($F20-$E20)-($F20-AP$1))/($F20-$E20)),1)))</f>
        <v>0</v>
      </c>
      <c r="AN20" s="11">
        <f>+AM20*$G20</f>
        <v>0</v>
      </c>
      <c r="AO20" s="12">
        <f>+AM20*$H20</f>
        <v>0</v>
      </c>
      <c r="AP20" s="10">
        <f>IF($E20&gt;AS$1,0,IF($E20&lt;AP$1,IF($F20&lt;AP$1,0,IF($F20&gt;AS$1,(($F20-AP$1)-($F20-AS$1))/($F20-$E20),($F20-AP$1)/($F20-$E20))),IF($F20&gt;AS$1,((($F20-$E20)-($F20-AS$1))/($F20-$E20)),1)))</f>
        <v>0</v>
      </c>
      <c r="AQ20" s="11">
        <f t="shared" ref="AQ20" si="887">+AP20*$G20</f>
        <v>0</v>
      </c>
      <c r="AR20" s="12">
        <f>+AP20*$H20</f>
        <v>0</v>
      </c>
      <c r="AS20" s="10">
        <f>IF($E20&gt;AV$1,0,IF($E20&lt;AS$1,IF($F20&lt;AS$1,0,IF($F20&gt;AV$1,(($F20-AS$1)-($F20-AV$1))/($F20-$E20),($F20-AS$1)/($F20-$E20))),IF($F20&gt;AV$1,((($F20-$E20)-($F20-AV$1))/($F20-$E20)),1)))</f>
        <v>0</v>
      </c>
      <c r="AT20" s="11">
        <f t="shared" ref="AT20" si="888">+AS20*$G20</f>
        <v>0</v>
      </c>
      <c r="AU20" s="12">
        <f>+AS20*$H20</f>
        <v>0</v>
      </c>
      <c r="AV20" s="10">
        <f>IF($E20&gt;AY$1,0,IF($E20&lt;AV$1,IF($F20&lt;AV$1,0,IF($F20&gt;AY$1,(($F20-AV$1)-($F20-AY$1))/($F20-$E20),($F20-AV$1)/($F20-$E20))),IF($F20&gt;AY$1,((($F20-$E20)-($F20-AY$1))/($F20-$E20)),1)))</f>
        <v>0</v>
      </c>
      <c r="AW20" s="11">
        <f t="shared" ref="AW20" si="889">+AV20*$G20</f>
        <v>0</v>
      </c>
      <c r="AX20" s="12">
        <f>+AV20*$H20</f>
        <v>0</v>
      </c>
      <c r="AY20" s="10">
        <f>IF($E20&gt;BB$1,0,IF($E20&lt;AY$1,IF($F20&lt;AY$1,0,IF($F20&gt;BB$1,(($F20-AY$1)-($F20-BB$1))/($F20-$E20),($F20-AY$1)/($F20-$E20))),IF($F20&gt;BB$1,((($F20-$E20)-($F20-BB$1))/($F20-$E20)),1)))</f>
        <v>1</v>
      </c>
      <c r="AZ20" s="11">
        <f t="shared" ref="AZ20" si="890">+AY20*$G20</f>
        <v>290545.46999999997</v>
      </c>
      <c r="BA20" s="12">
        <f>+AY20*$H20</f>
        <v>126709.54</v>
      </c>
      <c r="BB20" s="10">
        <f>IF($E20&gt;BE$1,0,IF($E20&lt;BB$1,IF($F20&lt;BB$1,0,IF($F20&gt;BE$1,(($F20-BB$1)-($F20-BE$1))/($F20-$E20),($F20-BB$1)/($F20-$E20))),IF($F20&gt;BE$1,((($F20-$E20)-($F20-BE$1))/($F20-$E20)),1)))</f>
        <v>0</v>
      </c>
      <c r="BC20" s="11">
        <f t="shared" ref="BC20" si="891">+BB20*$G20</f>
        <v>0</v>
      </c>
      <c r="BD20" s="12">
        <f>+BB20*$H20</f>
        <v>0</v>
      </c>
      <c r="BE20" s="10">
        <f>IF($E20&gt;BH$1,0,IF($E20&lt;BE$1,IF($F20&lt;BE$1,0,IF($F20&gt;BH$1,(($F20-BE$1)-($F20-BH$1))/($F20-$E20),($F20-BE$1)/($F20-$E20))),IF($F20&gt;BH$1,((($F20-$E20)-($F20-BH$1))/($F20-$E20)),1)))</f>
        <v>0</v>
      </c>
      <c r="BF20" s="11">
        <f t="shared" ref="BF20" si="892">+BE20*$G20</f>
        <v>0</v>
      </c>
      <c r="BG20" s="12">
        <f>+BE20*$H20</f>
        <v>0</v>
      </c>
      <c r="BH20" s="10">
        <f>IF($E20&gt;BK$1,0,IF($E20&lt;BH$1,IF($F20&lt;BH$1,0,IF($F20&gt;BK$1,(($F20-BH$1)-($F20-BK$1))/($F20-$E20),($F20-BH$1)/($F20-$E20))),IF($F20&gt;BK$1,((($F20-$E20)-($F20-BK$1))/($F20-$E20)),1)))</f>
        <v>0</v>
      </c>
      <c r="BI20" s="11">
        <f t="shared" ref="BI20" si="893">+BH20*$G20</f>
        <v>0</v>
      </c>
      <c r="BJ20" s="12">
        <f>+BH20*$H20</f>
        <v>0</v>
      </c>
      <c r="BK20" s="10">
        <f>IF($E20&gt;BN$1,0,IF($E20&lt;BK$1,IF($F20&lt;BK$1,0,IF($F20&gt;BN$1,(($F20-BK$1)-($F20-BN$1))/($F20-$E20),($F20-BK$1)/($F20-$E20))),IF($F20&gt;BN$1,((($F20-$E20)-($F20-BN$1))/($F20-$E20)),1)))</f>
        <v>0</v>
      </c>
      <c r="BL20" s="11">
        <f t="shared" ref="BL20" si="894">+BK20*$G20</f>
        <v>0</v>
      </c>
      <c r="BM20" s="12">
        <f>+BK20*$H20</f>
        <v>0</v>
      </c>
      <c r="BN20" s="10">
        <f>IF($E20&gt;BQ$1,0,IF($E20&lt;BN$1,IF($F20&lt;BN$1,0,IF($F20&gt;BQ$1,(($F20-BN$1)-($F20-BQ$1))/($F20-$E20),($F20-BN$1)/($F20-$E20))),IF($F20&gt;BQ$1,((($F20-$E20)-($F20-BQ$1))/($F20-$E20)),1)))</f>
        <v>0</v>
      </c>
      <c r="BO20" s="11">
        <f t="shared" ref="BO20" si="895">+BN20*$G20</f>
        <v>0</v>
      </c>
      <c r="BP20" s="12">
        <f>+BN20*$H20</f>
        <v>0</v>
      </c>
      <c r="BQ20" s="10">
        <f>IF($E20&gt;BT$1,0,IF($E20&lt;BQ$1,IF($F20&lt;BQ$1,0,IF($F20&gt;BT$1,(($F20-BQ$1)-($F20-BT$1))/($F20-$E20),($F20-BQ$1)/($F20-$E20))),IF($F20&gt;BT$1,((($F20-$E20)-($F20-BT$1))/($F20-$E20)),1)))</f>
        <v>0</v>
      </c>
      <c r="BR20" s="11">
        <f t="shared" ref="BR20" si="896">+BQ20*$G20</f>
        <v>0</v>
      </c>
      <c r="BS20" s="12">
        <f>+BQ20*$H20</f>
        <v>0</v>
      </c>
      <c r="BT20" s="10">
        <f>IF($E20&gt;BW$1,0,IF($E20&lt;BT$1,IF($F20&lt;BT$1,0,IF($F20&gt;BW$1,(($F20-BT$1)-($F20-BW$1))/($F20-$E20),($F20-BT$1)/($F20-$E20))),IF($F20&gt;BW$1,((($F20-$E20)-($F20-BW$1))/($F20-$E20)),1)))</f>
        <v>0</v>
      </c>
      <c r="BU20" s="11">
        <f t="shared" ref="BU20" si="897">+BT20*$G20</f>
        <v>0</v>
      </c>
      <c r="BV20" s="12">
        <f>+BT20*$H20</f>
        <v>0</v>
      </c>
      <c r="BW20" s="10">
        <f>IF($E20&gt;BZ$1,0,IF($E20&lt;BW$1,IF($F20&lt;BW$1,0,IF($F20&gt;BZ$1,(($F20-BW$1)-($F20-BZ$1))/($F20-$E20),($F20-BW$1)/($F20-$E20))),IF($F20&gt;BZ$1,((($F20-$E20)-($F20-BZ$1))/($F20-$E20)),1)))</f>
        <v>0</v>
      </c>
      <c r="BX20" s="11">
        <f t="shared" ref="BX20" si="898">+BW20*$G20</f>
        <v>0</v>
      </c>
      <c r="BY20" s="12">
        <f>+BW20*$H20</f>
        <v>0</v>
      </c>
      <c r="BZ20" s="10">
        <f>IF($E20&gt;CC$1,0,IF($E20&lt;BZ$1,IF($F20&lt;BZ$1,0,IF($F20&gt;CC$1,(($F20-BZ$1)-($F20-CC$1))/($F20-$E20),($F20-BZ$1)/($F20-$E20))),IF($F20&gt;CC$1,((($F20-$E20)-($F20-CC$1))/($F20-$E20)),1)))</f>
        <v>0</v>
      </c>
      <c r="CA20" s="11">
        <f t="shared" ref="CA20" si="899">+BZ20*$G20</f>
        <v>0</v>
      </c>
      <c r="CB20" s="12">
        <f>+BZ20*$H20</f>
        <v>0</v>
      </c>
      <c r="CC20" s="10">
        <f>IF($E20&gt;CF$1,0,IF($E20&lt;CC$1,IF($F20&lt;CC$1,0,IF($F20&gt;CF$1,(($F20-CC$1)-($F20-CF$1))/($F20-$E20),($F20-CC$1)/($F20-$E20))),IF($F20&gt;CF$1,((($F20-$E20)-($F20-CF$1))/($F20-$E20)),1)))</f>
        <v>0</v>
      </c>
      <c r="CD20" s="11">
        <f t="shared" ref="CD20" si="900">+CC20*$G20</f>
        <v>0</v>
      </c>
      <c r="CE20" s="12">
        <f>+CC20*$H20</f>
        <v>0</v>
      </c>
      <c r="CF20" s="10">
        <f>IF($E20&gt;CI$1,0,IF($E20&lt;CF$1,IF($F20&lt;CF$1,0,IF($F20&gt;CI$1,(($F20-CF$1)-($F20-CI$1))/($F20-$E20),($F20-CF$1)/($F20-$E20))),IF($F20&gt;CI$1,((($F20-$E20)-($F20-CI$1))/($F20-$E20)),1)))</f>
        <v>0</v>
      </c>
      <c r="CG20" s="11">
        <f t="shared" ref="CG20" si="901">+CF20*$G20</f>
        <v>0</v>
      </c>
      <c r="CH20" s="12">
        <f>+CF20*$H20</f>
        <v>0</v>
      </c>
      <c r="CI20" s="10">
        <f>IF($E20&gt;CL$1,0,IF($E20&lt;CI$1,IF($F20&lt;CI$1,0,IF($F20&gt;CL$1,(($F20-CI$1)-($F20-CL$1))/($F20-$E20),($F20-CI$1)/($F20-$E20))),IF($F20&gt;CL$1,((($F20-$E20)-($F20-CL$1))/($F20-$E20)),1)))</f>
        <v>0</v>
      </c>
      <c r="CJ20" s="11">
        <f t="shared" ref="CJ20" si="902">+CI20*$G20</f>
        <v>0</v>
      </c>
      <c r="CK20" s="12">
        <f>+CI20*$H20</f>
        <v>0</v>
      </c>
      <c r="CL20" s="10">
        <f>IF($E20&gt;CO$1,0,IF($E20&lt;CL$1,IF($F20&lt;CL$1,0,IF($F20&gt;CO$1,(($F20-CL$1)-($F20-CO$1))/($F20-$E20),($F20-CL$1)/($F20-$E20))),IF($F20&gt;CO$1,((($F20-$E20)-($F20-CO$1))/($F20-$E20)),1)))</f>
        <v>0</v>
      </c>
      <c r="CM20" s="11">
        <f t="shared" ref="CM20" si="903">+CL20*$G20</f>
        <v>0</v>
      </c>
      <c r="CN20" s="12">
        <f>+CL20*$H20</f>
        <v>0</v>
      </c>
      <c r="CO20" s="10">
        <f>IF($E20&gt;CR$1,0,IF($E20&lt;CO$1,IF($F20&lt;CO$1,0,IF($F20&gt;CR$1,(($F20-CO$1)-($F20-CR$1))/($F20-$E20),($F20-CO$1)/($F20-$E20))),IF($F20&gt;CR$1,((($F20-$E20)-($F20-CR$1))/($F20-$E20)),1)))</f>
        <v>0</v>
      </c>
      <c r="CP20" s="11">
        <f t="shared" ref="CP20" si="904">+CO20*$G20</f>
        <v>0</v>
      </c>
      <c r="CQ20" s="12">
        <f>+CO20*$H20</f>
        <v>0</v>
      </c>
      <c r="CR20" s="10">
        <f>IF($E20&gt;CU$1,0,IF($E20&lt;CR$1,IF($F20&lt;CR$1,0,IF($F20&gt;CU$1,(($F20-CR$1)-($F20-CU$1))/($F20-$E20),($F20-CR$1)/($F20-$E20))),IF($F20&gt;CU$1,((($F20-$E20)-($F20-CU$1))/($F20-$E20)),1)))</f>
        <v>0</v>
      </c>
      <c r="CS20" s="11">
        <f t="shared" ref="CS20" si="905">+CR20*$G20</f>
        <v>0</v>
      </c>
      <c r="CT20" s="12">
        <f>+CR20*$H20</f>
        <v>0</v>
      </c>
      <c r="CU20" s="10">
        <f>IF($E20&gt;CX$1,0,IF($E20&lt;CU$1,IF($F20&lt;CU$1,0,IF($F20&gt;CX$1,(($F20-CU$1)-($F20-CX$1))/($F20-$E20),($F20-CU$1)/($F20-$E20))),IF($F20&gt;CX$1,((($F20-$E20)-($F20-CX$1))/($F20-$E20)),1)))</f>
        <v>0</v>
      </c>
      <c r="CV20" s="11">
        <f t="shared" ref="CV20" si="906">+CU20*$G20</f>
        <v>0</v>
      </c>
      <c r="CW20" s="12">
        <f>+CU20*$H20</f>
        <v>0</v>
      </c>
      <c r="CX20" s="10">
        <f>IF($E20&gt;DA$1,0,IF($E20&lt;CX$1,IF($F20&lt;CX$1,0,IF($F20&gt;DA$1,(($F20-CX$1)-($F20-DA$1))/($F20-$E20),($F20-CX$1)/($F20-$E20))),IF($F20&gt;DA$1,((($F20-$E20)-($F20-DA$1))/($F20-$E20)),1)))</f>
        <v>0</v>
      </c>
      <c r="CY20" s="11">
        <f t="shared" ref="CY20" si="907">+CX20*$G20</f>
        <v>0</v>
      </c>
      <c r="CZ20" s="12">
        <f>+CX20*$H20</f>
        <v>0</v>
      </c>
      <c r="DA20" s="10">
        <f>IF($E20&gt;DD$1,0,IF($E20&lt;DA$1,IF($F20&lt;DA$1,0,IF($F20&gt;DD$1,(($F20-DA$1)-($F20-DD$1))/($F20-$E20),($F20-DA$1)/($F20-$E20))),IF($F20&gt;DD$1,((($F20-$E20)-($F20-DD$1))/($F20-$E20)),1)))</f>
        <v>0</v>
      </c>
      <c r="DB20" s="11">
        <f t="shared" ref="DB20" si="908">+DA20*$G20</f>
        <v>0</v>
      </c>
      <c r="DC20" s="12">
        <f>+DA20*$H20</f>
        <v>0</v>
      </c>
      <c r="DD20" s="10">
        <f>IF($E20&gt;DG$1,0,IF($E20&lt;DD$1,IF($F20&lt;DD$1,0,IF($F20&gt;DG$1,(($F20-DD$1)-($F20-DG$1))/($F20-$E20),($F20-DD$1)/($F20-$E20))),IF($F20&gt;DG$1,((($F20-$E20)-($F20-DG$1))/($F20-$E20)),1)))</f>
        <v>0</v>
      </c>
      <c r="DE20" s="11">
        <f t="shared" ref="DE20" si="909">+DD20*$G20</f>
        <v>0</v>
      </c>
      <c r="DF20" s="12">
        <f>+DD20*$H20</f>
        <v>0</v>
      </c>
      <c r="DG20" s="10">
        <f>IF($E20&gt;DJ$1,0,IF($E20&lt;DG$1,IF($F20&lt;DG$1,0,IF($F20&gt;DJ$1,(($F20-DG$1)-($F20-DJ$1))/($F20-$E20),($F20-DG$1)/($F20-$E20))),IF($F20&gt;DJ$1,((($F20-$E20)-($F20-DJ$1))/($F20-$E20)),1)))</f>
        <v>0</v>
      </c>
      <c r="DH20" s="11">
        <f t="shared" ref="DH20" si="910">+DG20*$G20</f>
        <v>0</v>
      </c>
      <c r="DI20" s="12">
        <f>+DG20*$H20</f>
        <v>0</v>
      </c>
      <c r="DJ20" s="10">
        <f>IF($E20&gt;DM$1,0,IF($E20&lt;DJ$1,IF($F20&lt;DJ$1,0,IF($F20&gt;DM$1,(($F20-DJ$1)-($F20-DM$1))/($F20-$E20),($F20-DJ$1)/($F20-$E20))),IF($F20&gt;DM$1,((($F20-$E20)-($F20-DM$1))/($F20-$E20)),1)))</f>
        <v>0</v>
      </c>
      <c r="DK20" s="11">
        <f t="shared" ref="DK20" si="911">+DJ20*$G20</f>
        <v>0</v>
      </c>
      <c r="DL20" s="12">
        <f>+DJ20*$H20</f>
        <v>0</v>
      </c>
      <c r="DM20" s="10">
        <f>IF($E20&gt;DP$1,0,IF($E20&lt;DM$1,IF($F20&lt;DM$1,0,IF($F20&gt;DP$1,(($F20-DM$1)-($F20-DP$1))/($F20-$E20),($F20-DM$1)/($F20-$E20))),IF($F20&gt;DP$1,((($F20-$E20)-($F20-DP$1))/($F20-$E20)),1)))</f>
        <v>0</v>
      </c>
      <c r="DN20" s="11">
        <f t="shared" ref="DN20" si="912">+DM20*$G20</f>
        <v>0</v>
      </c>
      <c r="DO20" s="12">
        <f>+DM20*$H20</f>
        <v>0</v>
      </c>
      <c r="DP20" s="10">
        <f>IF($E20&gt;DS$1,0,IF($E20&lt;DP$1,IF($F20&lt;DP$1,0,IF($F20&gt;DS$1,(($F20-DP$1)-($F20-DS$1))/($F20-$E20),($F20-DP$1)/($F20-$E20))),IF($F20&gt;DS$1,((($F20-$E20)-($F20-DS$1))/($F20-$E20)),1)))</f>
        <v>0</v>
      </c>
      <c r="DQ20" s="11">
        <f t="shared" ref="DQ20" si="913">+DP20*$G20</f>
        <v>0</v>
      </c>
      <c r="DR20" s="12">
        <f>+DP20*$H20</f>
        <v>0</v>
      </c>
      <c r="DS20" s="10">
        <f>IF($E20&gt;DV$1,0,IF($E20&lt;DS$1,IF($F20&lt;DS$1,0,IF($F20&gt;DV$1,(($F20-DS$1)-($F20-DV$1))/($F20-$E20),($F20-DS$1)/($F20-$E20))),IF($F20&gt;DV$1,((($F20-$E20)-($F20-DV$1))/($F20-$E20)),1)))</f>
        <v>0</v>
      </c>
      <c r="DT20" s="11">
        <f t="shared" ref="DT20" si="914">+DS20*$G20</f>
        <v>0</v>
      </c>
      <c r="DU20" s="12">
        <f>+DS20*$H20</f>
        <v>0</v>
      </c>
    </row>
    <row r="21" spans="1:125" x14ac:dyDescent="0.25">
      <c r="A21" s="63">
        <v>11</v>
      </c>
      <c r="B21" s="63" t="s">
        <v>45</v>
      </c>
      <c r="C21" s="64"/>
      <c r="D21" s="65" t="s">
        <v>58</v>
      </c>
      <c r="E21" s="66">
        <v>43891</v>
      </c>
      <c r="F21" s="67">
        <v>44029</v>
      </c>
      <c r="G21" s="68">
        <f>2420780.89-G22</f>
        <v>471042.13409616495</v>
      </c>
      <c r="H21" s="69">
        <f>1221947.91-H23</f>
        <v>87246.539452750003</v>
      </c>
      <c r="I21" s="14">
        <f>IF($E21&gt;L$1,0,IF($E21&lt;I$1,IF($F21&lt;I$1,0,IF($F21&gt;L$1,(($F21-I$1)-($F21-L$1))/($F21-$E21),($F21-I$1)/($F21-$E21))),IF($F21&gt;L$1,((($F21-$E21)-($F21-L$1))/($F21-$E21)),1)))</f>
        <v>0</v>
      </c>
      <c r="J21" s="11">
        <f>+I21*$G21</f>
        <v>0</v>
      </c>
      <c r="K21" s="12">
        <f>+I21*$H21</f>
        <v>0</v>
      </c>
      <c r="L21" s="10">
        <f>IF($E21&gt;O$1,0,IF($E21&lt;L$1,IF($F21&lt;L$1,0,IF($F21&gt;O$1,(($F21-L$1)-($F21-O$1))/($F21-$E21),($F21-L$1)/($F21-$E21))),IF($F21&gt;O$1,((($F21-$E21)-($F21-O$1))/($F21-$E21)),1)))</f>
        <v>0</v>
      </c>
      <c r="M21" s="11">
        <f>+L21*$G21</f>
        <v>0</v>
      </c>
      <c r="N21" s="12">
        <f>+L21*$H21</f>
        <v>0</v>
      </c>
      <c r="O21" s="10">
        <f>IF($E21&gt;R$1,0,IF($E21&lt;O$1,IF($F21&lt;O$1,0,IF($F21&gt;R$1,(($F21-O$1)-($F21-R$1))/($F21-$E21),($F21-O$1)/($F21-$E21))),IF($F21&gt;R$1,((($F21-$E21)-($F21-R$1))/($F21-$E21)),1)))</f>
        <v>0</v>
      </c>
      <c r="P21" s="11">
        <f>+O21*$G21</f>
        <v>0</v>
      </c>
      <c r="Q21" s="12">
        <f>+O21*$H21</f>
        <v>0</v>
      </c>
      <c r="R21" s="10">
        <f>IF($E21&gt;U$1,0,IF($E21&lt;R$1,IF($F21&lt;R$1,0,IF($F21&gt;U$1,(($F21-R$1)-($F21-U$1))/($F21-$E21),($F21-R$1)/($F21-$E21))),IF($F21&gt;U$1,((($F21-$E21)-($F21-U$1))/($F21-$E21)),1)))</f>
        <v>0</v>
      </c>
      <c r="S21" s="11">
        <f>+R21*$G21</f>
        <v>0</v>
      </c>
      <c r="T21" s="12">
        <f>+R21*$H21</f>
        <v>0</v>
      </c>
      <c r="U21" s="10">
        <f>IF($E21&gt;X$1,0,IF($E21&lt;U$1,IF($F21&lt;U$1,0,IF($F21&gt;X$1,(($F21-U$1)-($F21-X$1))/($F21-$E21),($F21-U$1)/($F21-$E21))),IF($F21&gt;X$1,((($F21-$E21)-($F21-X$1))/($F21-$E21)),1)))</f>
        <v>0</v>
      </c>
      <c r="V21" s="11">
        <f>+U21*$G21</f>
        <v>0</v>
      </c>
      <c r="W21" s="12">
        <f>+U21*$H21</f>
        <v>0</v>
      </c>
      <c r="X21" s="10">
        <f>IF($E21&gt;AA$1,0,IF($E21&lt;X$1,IF($F21&lt;X$1,0,IF($F21&gt;AA$1,(($F21-X$1)-($F21-AA$1))/($F21-$E21),($F21-X$1)/($F21-$E21))),IF($F21&gt;AA$1,((($F21-$E21)-($F21-AA$1))/($F21-$E21)),1)))</f>
        <v>0</v>
      </c>
      <c r="Y21" s="11">
        <f>+X21*$G21</f>
        <v>0</v>
      </c>
      <c r="Z21" s="12">
        <f>+X21*$H21</f>
        <v>0</v>
      </c>
      <c r="AA21" s="10">
        <f>IF($E21&gt;AD$1,0,IF($E21&lt;AA$1,IF($F21&lt;AA$1,0,IF($F21&gt;AD$1,(($F21-AA$1)-($F21-AD$1))/($F21-$E21),($F21-AA$1)/($F21-$E21))),IF($F21&gt;AD$1,((($F21-$E21)-($F21-AD$1))/($F21-$E21)),1)))</f>
        <v>0</v>
      </c>
      <c r="AB21" s="11">
        <f>+AA21*$G21</f>
        <v>0</v>
      </c>
      <c r="AC21" s="12">
        <f>+AA21*$H21</f>
        <v>0</v>
      </c>
      <c r="AD21" s="10">
        <f>IF($E21&gt;AG$1,0,IF($E21&lt;AD$1,IF($F21&lt;AD$1,0,IF($F21&gt;AG$1,(($F21-AD$1)-($F21-AG$1))/($F21-$E21),($F21-AD$1)/($F21-$E21))),IF($F21&gt;AG$1,((($F21-$E21)-($F21-AG$1))/($F21-$E21)),1)))</f>
        <v>0</v>
      </c>
      <c r="AE21" s="11">
        <f>+AD21*$G21</f>
        <v>0</v>
      </c>
      <c r="AF21" s="12">
        <f>+AD21*$H21</f>
        <v>0</v>
      </c>
      <c r="AG21" s="10">
        <f>IF($E21&gt;AJ$1,0,IF($E21&lt;AG$1,IF($F21&lt;AG$1,0,IF($F21&gt;AJ$1,(($F21-AG$1)-($F21-AJ$1))/($F21-$E21),($F21-AG$1)/($F21-$E21))),IF($F21&gt;AJ$1,((($F21-$E21)-($F21-AJ$1))/($F21-$E21)),1)))</f>
        <v>0</v>
      </c>
      <c r="AH21" s="11">
        <f>+AG21*$G21</f>
        <v>0</v>
      </c>
      <c r="AI21" s="12">
        <f>+AG21*$H21</f>
        <v>0</v>
      </c>
      <c r="AJ21" s="10">
        <f>IF($E21&gt;AM$1,0,IF($E21&lt;AJ$1,IF($F21&lt;AJ$1,0,IF($F21&gt;AM$1,(($F21-AJ$1)-($F21-AM$1))/($F21-$E21),($F21-AJ$1)/($F21-$E21))),IF($F21&gt;AM$1,((($F21-$E21)-($F21-AM$1))/($F21-$E21)),1)))</f>
        <v>0</v>
      </c>
      <c r="AK21" s="11">
        <f>+AJ21*$G21</f>
        <v>0</v>
      </c>
      <c r="AL21" s="12">
        <f>+AJ21*$H21</f>
        <v>0</v>
      </c>
      <c r="AM21" s="10">
        <f>IF($E21&gt;AP$1,0,IF($E21&lt;AM$1,IF($F21&lt;AM$1,0,IF($F21&gt;AP$1,(($F21-AM$1)-($F21-AP$1))/($F21-$E21),($F21-AM$1)/($F21-$E21))),IF($F21&gt;AP$1,((($F21-$E21)-($F21-AP$1))/($F21-$E21)),1)))</f>
        <v>0</v>
      </c>
      <c r="AN21" s="11">
        <f>+AM21*$G21</f>
        <v>0</v>
      </c>
      <c r="AO21" s="12">
        <f>+AM21*$H21</f>
        <v>0</v>
      </c>
      <c r="AP21" s="10">
        <f>IF($E21&gt;AS$1,0,IF($E21&lt;AP$1,IF($F21&lt;AP$1,0,IF($F21&gt;AS$1,(($F21-AP$1)-($F21-AS$1))/($F21-$E21),($F21-AP$1)/($F21-$E21))),IF($F21&gt;AS$1,((($F21-$E21)-($F21-AS$1))/($F21-$E21)),1)))</f>
        <v>0</v>
      </c>
      <c r="AQ21" s="11">
        <f t="shared" ref="AQ21:AQ22" si="915">+AP21*$G21</f>
        <v>0</v>
      </c>
      <c r="AR21" s="12">
        <f>+AP21*$H21</f>
        <v>0</v>
      </c>
      <c r="AS21" s="10">
        <f>IF($E21&gt;AV$1,0,IF($E21&lt;AS$1,IF($F21&lt;AS$1,0,IF($F21&gt;AV$1,(($F21-AS$1)-($F21-AV$1))/($F21-$E21),($F21-AS$1)/($F21-$E21))),IF($F21&gt;AV$1,((($F21-$E21)-($F21-AV$1))/($F21-$E21)),1)))</f>
        <v>0</v>
      </c>
      <c r="AT21" s="11">
        <f t="shared" ref="AT21:AT22" si="916">+AS21*$G21</f>
        <v>0</v>
      </c>
      <c r="AU21" s="12">
        <f>+AS21*$H21</f>
        <v>0</v>
      </c>
      <c r="AV21" s="10">
        <f>IF($E21&gt;AY$1,0,IF($E21&lt;AV$1,IF($F21&lt;AV$1,0,IF($F21&gt;AY$1,(($F21-AV$1)-($F21-AY$1))/($F21-$E21),($F21-AV$1)/($F21-$E21))),IF($F21&gt;AY$1,((($F21-$E21)-($F21-AY$1))/($F21-$E21)),1)))</f>
        <v>0</v>
      </c>
      <c r="AW21" s="11">
        <f t="shared" ref="AW21:AW22" si="917">+AV21*$G21</f>
        <v>0</v>
      </c>
      <c r="AX21" s="12">
        <f>+AV21*$H21</f>
        <v>0</v>
      </c>
      <c r="AY21" s="10">
        <f>IF($E21&gt;BB$1,0,IF($E21&lt;AY$1,IF($F21&lt;AY$1,0,IF($F21&gt;BB$1,(($F21-AY$1)-($F21-BB$1))/($F21-$E21),($F21-AY$1)/($F21-$E21))),IF($F21&gt;BB$1,((($F21-$E21)-($F21-BB$1))/($F21-$E21)),1)))</f>
        <v>0.22463768115942029</v>
      </c>
      <c r="AZ21" s="11">
        <f t="shared" ref="AZ21:AZ22" si="918">+AY21*$G21</f>
        <v>105813.8127317472</v>
      </c>
      <c r="BA21" s="12">
        <f>+AY21*$H21</f>
        <v>19598.860311849639</v>
      </c>
      <c r="BB21" s="10">
        <f>IF($E21&gt;BE$1,0,IF($E21&lt;BB$1,IF($F21&lt;BB$1,0,IF($F21&gt;BE$1,(($F21-BB$1)-($F21-BE$1))/($F21-$E21),($F21-BB$1)/($F21-$E21))),IF($F21&gt;BE$1,((($F21-$E21)-($F21-BE$1))/($F21-$E21)),1)))</f>
        <v>0.21739130434782608</v>
      </c>
      <c r="BC21" s="11">
        <f t="shared" ref="BC21:BC22" si="919">+BB21*$G21</f>
        <v>102400.46393394891</v>
      </c>
      <c r="BD21" s="12">
        <f>+BB21*$H21</f>
        <v>18966.639011467392</v>
      </c>
      <c r="BE21" s="10">
        <f>IF($E21&gt;BH$1,0,IF($E21&lt;BE$1,IF($F21&lt;BE$1,0,IF($F21&gt;BH$1,(($F21-BE$1)-($F21-BH$1))/($F21-$E21),($F21-BE$1)/($F21-$E21))),IF($F21&gt;BH$1,((($F21-$E21)-($F21-BH$1))/($F21-$E21)),1)))</f>
        <v>0.22463768115942029</v>
      </c>
      <c r="BF21" s="11">
        <f t="shared" ref="BF21:BF22" si="920">+BE21*$G21</f>
        <v>105813.8127317472</v>
      </c>
      <c r="BG21" s="12">
        <f>+BE21*$H21</f>
        <v>19598.860311849639</v>
      </c>
      <c r="BH21" s="10">
        <f>IF($E21&gt;BK$1,0,IF($E21&lt;BH$1,IF($F21&lt;BH$1,0,IF($F21&gt;BK$1,(($F21-BH$1)-($F21-BK$1))/($F21-$E21),($F21-BH$1)/($F21-$E21))),IF($F21&gt;BK$1,((($F21-$E21)-($F21-BK$1))/($F21-$E21)),1)))</f>
        <v>0.21739130434782608</v>
      </c>
      <c r="BI21" s="11">
        <f t="shared" ref="BI21:BI22" si="921">+BH21*$G21</f>
        <v>102400.46393394891</v>
      </c>
      <c r="BJ21" s="12">
        <f>+BH21*$H21</f>
        <v>18966.639011467392</v>
      </c>
      <c r="BK21" s="10">
        <f>IF($E21&gt;BN$1,0,IF($E21&lt;BK$1,IF($F21&lt;BK$1,0,IF($F21&gt;BN$1,(($F21-BK$1)-($F21-BN$1))/($F21-$E21),($F21-BK$1)/($F21-$E21))),IF($F21&gt;BN$1,((($F21-$E21)-($F21-BN$1))/($F21-$E21)),1)))</f>
        <v>0.11594202898550725</v>
      </c>
      <c r="BL21" s="11">
        <f t="shared" ref="BL21:BL22" si="922">+BK21*$G21</f>
        <v>54613.580764772749</v>
      </c>
      <c r="BM21" s="12">
        <f>+BK21*$H21</f>
        <v>10115.540806115943</v>
      </c>
      <c r="BN21" s="10">
        <f>IF($E21&gt;BQ$1,0,IF($E21&lt;BN$1,IF($F21&lt;BN$1,0,IF($F21&gt;BQ$1,(($F21-BN$1)-($F21-BQ$1))/($F21-$E21),($F21-BN$1)/($F21-$E21))),IF($F21&gt;BQ$1,((($F21-$E21)-($F21-BQ$1))/($F21-$E21)),1)))</f>
        <v>0</v>
      </c>
      <c r="BO21" s="11">
        <f t="shared" ref="BO21:BO22" si="923">+BN21*$G21</f>
        <v>0</v>
      </c>
      <c r="BP21" s="12">
        <f>+BN21*$H21</f>
        <v>0</v>
      </c>
      <c r="BQ21" s="10">
        <f>IF($E21&gt;BT$1,0,IF($E21&lt;BQ$1,IF($F21&lt;BQ$1,0,IF($F21&gt;BT$1,(($F21-BQ$1)-($F21-BT$1))/($F21-$E21),($F21-BQ$1)/($F21-$E21))),IF($F21&gt;BT$1,((($F21-$E21)-($F21-BT$1))/($F21-$E21)),1)))</f>
        <v>0</v>
      </c>
      <c r="BR21" s="11">
        <f t="shared" ref="BR21:BR22" si="924">+BQ21*$G21</f>
        <v>0</v>
      </c>
      <c r="BS21" s="12">
        <f>+BQ21*$H21</f>
        <v>0</v>
      </c>
      <c r="BT21" s="10">
        <f>IF($E21&gt;BW$1,0,IF($E21&lt;BT$1,IF($F21&lt;BT$1,0,IF($F21&gt;BW$1,(($F21-BT$1)-($F21-BW$1))/($F21-$E21),($F21-BT$1)/($F21-$E21))),IF($F21&gt;BW$1,((($F21-$E21)-($F21-BW$1))/($F21-$E21)),1)))</f>
        <v>0</v>
      </c>
      <c r="BU21" s="11">
        <f t="shared" ref="BU21:BU22" si="925">+BT21*$G21</f>
        <v>0</v>
      </c>
      <c r="BV21" s="12">
        <f>+BT21*$H21</f>
        <v>0</v>
      </c>
      <c r="BW21" s="10">
        <f>IF($E21&gt;BZ$1,0,IF($E21&lt;BW$1,IF($F21&lt;BW$1,0,IF($F21&gt;BZ$1,(($F21-BW$1)-($F21-BZ$1))/($F21-$E21),($F21-BW$1)/($F21-$E21))),IF($F21&gt;BZ$1,((($F21-$E21)-($F21-BZ$1))/($F21-$E21)),1)))</f>
        <v>0</v>
      </c>
      <c r="BX21" s="11">
        <f t="shared" ref="BX21:BX22" si="926">+BW21*$G21</f>
        <v>0</v>
      </c>
      <c r="BY21" s="12">
        <f>+BW21*$H21</f>
        <v>0</v>
      </c>
      <c r="BZ21" s="10">
        <f>IF($E21&gt;CC$1,0,IF($E21&lt;BZ$1,IF($F21&lt;BZ$1,0,IF($F21&gt;CC$1,(($F21-BZ$1)-($F21-CC$1))/($F21-$E21),($F21-BZ$1)/($F21-$E21))),IF($F21&gt;CC$1,((($F21-$E21)-($F21-CC$1))/($F21-$E21)),1)))</f>
        <v>0</v>
      </c>
      <c r="CA21" s="11">
        <f t="shared" ref="CA21:CA22" si="927">+BZ21*$G21</f>
        <v>0</v>
      </c>
      <c r="CB21" s="12">
        <f>+BZ21*$H21</f>
        <v>0</v>
      </c>
      <c r="CC21" s="10">
        <f>IF($E21&gt;CF$1,0,IF($E21&lt;CC$1,IF($F21&lt;CC$1,0,IF($F21&gt;CF$1,(($F21-CC$1)-($F21-CF$1))/($F21-$E21),($F21-CC$1)/($F21-$E21))),IF($F21&gt;CF$1,((($F21-$E21)-($F21-CF$1))/($F21-$E21)),1)))</f>
        <v>0</v>
      </c>
      <c r="CD21" s="11">
        <f t="shared" ref="CD21:CD22" si="928">+CC21*$G21</f>
        <v>0</v>
      </c>
      <c r="CE21" s="12">
        <f>+CC21*$H21</f>
        <v>0</v>
      </c>
      <c r="CF21" s="10">
        <f>IF($E21&gt;CI$1,0,IF($E21&lt;CF$1,IF($F21&lt;CF$1,0,IF($F21&gt;CI$1,(($F21-CF$1)-($F21-CI$1))/($F21-$E21),($F21-CF$1)/($F21-$E21))),IF($F21&gt;CI$1,((($F21-$E21)-($F21-CI$1))/($F21-$E21)),1)))</f>
        <v>0</v>
      </c>
      <c r="CG21" s="11">
        <f t="shared" ref="CG21:CG22" si="929">+CF21*$G21</f>
        <v>0</v>
      </c>
      <c r="CH21" s="12">
        <f>+CF21*$H21</f>
        <v>0</v>
      </c>
      <c r="CI21" s="10">
        <f>IF($E21&gt;CL$1,0,IF($E21&lt;CI$1,IF($F21&lt;CI$1,0,IF($F21&gt;CL$1,(($F21-CI$1)-($F21-CL$1))/($F21-$E21),($F21-CI$1)/($F21-$E21))),IF($F21&gt;CL$1,((($F21-$E21)-($F21-CL$1))/($F21-$E21)),1)))</f>
        <v>0</v>
      </c>
      <c r="CJ21" s="11">
        <f t="shared" ref="CJ21:CJ22" si="930">+CI21*$G21</f>
        <v>0</v>
      </c>
      <c r="CK21" s="12">
        <f>+CI21*$H21</f>
        <v>0</v>
      </c>
      <c r="CL21" s="10">
        <f>IF($E21&gt;CO$1,0,IF($E21&lt;CL$1,IF($F21&lt;CL$1,0,IF($F21&gt;CO$1,(($F21-CL$1)-($F21-CO$1))/($F21-$E21),($F21-CL$1)/($F21-$E21))),IF($F21&gt;CO$1,((($F21-$E21)-($F21-CO$1))/($F21-$E21)),1)))</f>
        <v>0</v>
      </c>
      <c r="CM21" s="11">
        <f t="shared" ref="CM21:CM22" si="931">+CL21*$G21</f>
        <v>0</v>
      </c>
      <c r="CN21" s="12">
        <f>+CL21*$H21</f>
        <v>0</v>
      </c>
      <c r="CO21" s="10">
        <f>IF($E21&gt;CR$1,0,IF($E21&lt;CO$1,IF($F21&lt;CO$1,0,IF($F21&gt;CR$1,(($F21-CO$1)-($F21-CR$1))/($F21-$E21),($F21-CO$1)/($F21-$E21))),IF($F21&gt;CR$1,((($F21-$E21)-($F21-CR$1))/($F21-$E21)),1)))</f>
        <v>0</v>
      </c>
      <c r="CP21" s="11">
        <f t="shared" ref="CP21:CP22" si="932">+CO21*$G21</f>
        <v>0</v>
      </c>
      <c r="CQ21" s="12">
        <f>+CO21*$H21</f>
        <v>0</v>
      </c>
      <c r="CR21" s="10">
        <f>IF($E21&gt;CU$1,0,IF($E21&lt;CR$1,IF($F21&lt;CR$1,0,IF($F21&gt;CU$1,(($F21-CR$1)-($F21-CU$1))/($F21-$E21),($F21-CR$1)/($F21-$E21))),IF($F21&gt;CU$1,((($F21-$E21)-($F21-CU$1))/($F21-$E21)),1)))</f>
        <v>0</v>
      </c>
      <c r="CS21" s="11">
        <f t="shared" ref="CS21:CS22" si="933">+CR21*$G21</f>
        <v>0</v>
      </c>
      <c r="CT21" s="12">
        <f>+CR21*$H21</f>
        <v>0</v>
      </c>
      <c r="CU21" s="10">
        <f>IF($E21&gt;CX$1,0,IF($E21&lt;CU$1,IF($F21&lt;CU$1,0,IF($F21&gt;CX$1,(($F21-CU$1)-($F21-CX$1))/($F21-$E21),($F21-CU$1)/($F21-$E21))),IF($F21&gt;CX$1,((($F21-$E21)-($F21-CX$1))/($F21-$E21)),1)))</f>
        <v>0</v>
      </c>
      <c r="CV21" s="11">
        <f t="shared" ref="CV21:CV22" si="934">+CU21*$G21</f>
        <v>0</v>
      </c>
      <c r="CW21" s="12">
        <f>+CU21*$H21</f>
        <v>0</v>
      </c>
      <c r="CX21" s="10">
        <f>IF($E21&gt;DA$1,0,IF($E21&lt;CX$1,IF($F21&lt;CX$1,0,IF($F21&gt;DA$1,(($F21-CX$1)-($F21-DA$1))/($F21-$E21),($F21-CX$1)/($F21-$E21))),IF($F21&gt;DA$1,((($F21-$E21)-($F21-DA$1))/($F21-$E21)),1)))</f>
        <v>0</v>
      </c>
      <c r="CY21" s="11">
        <f t="shared" ref="CY21:CY22" si="935">+CX21*$G21</f>
        <v>0</v>
      </c>
      <c r="CZ21" s="12">
        <f>+CX21*$H21</f>
        <v>0</v>
      </c>
      <c r="DA21" s="10">
        <f>IF($E21&gt;DD$1,0,IF($E21&lt;DA$1,IF($F21&lt;DA$1,0,IF($F21&gt;DD$1,(($F21-DA$1)-($F21-DD$1))/($F21-$E21),($F21-DA$1)/($F21-$E21))),IF($F21&gt;DD$1,((($F21-$E21)-($F21-DD$1))/($F21-$E21)),1)))</f>
        <v>0</v>
      </c>
      <c r="DB21" s="11">
        <f t="shared" ref="DB21:DB22" si="936">+DA21*$G21</f>
        <v>0</v>
      </c>
      <c r="DC21" s="12">
        <f>+DA21*$H21</f>
        <v>0</v>
      </c>
      <c r="DD21" s="10">
        <f>IF($E21&gt;DG$1,0,IF($E21&lt;DD$1,IF($F21&lt;DD$1,0,IF($F21&gt;DG$1,(($F21-DD$1)-($F21-DG$1))/($F21-$E21),($F21-DD$1)/($F21-$E21))),IF($F21&gt;DG$1,((($F21-$E21)-($F21-DG$1))/($F21-$E21)),1)))</f>
        <v>0</v>
      </c>
      <c r="DE21" s="11">
        <f t="shared" ref="DE21:DE22" si="937">+DD21*$G21</f>
        <v>0</v>
      </c>
      <c r="DF21" s="12">
        <f>+DD21*$H21</f>
        <v>0</v>
      </c>
      <c r="DG21" s="10">
        <f>IF($E21&gt;DJ$1,0,IF($E21&lt;DG$1,IF($F21&lt;DG$1,0,IF($F21&gt;DJ$1,(($F21-DG$1)-($F21-DJ$1))/($F21-$E21),($F21-DG$1)/($F21-$E21))),IF($F21&gt;DJ$1,((($F21-$E21)-($F21-DJ$1))/($F21-$E21)),1)))</f>
        <v>0</v>
      </c>
      <c r="DH21" s="11">
        <f t="shared" ref="DH21:DH22" si="938">+DG21*$G21</f>
        <v>0</v>
      </c>
      <c r="DI21" s="12">
        <f>+DG21*$H21</f>
        <v>0</v>
      </c>
      <c r="DJ21" s="10">
        <f>IF($E21&gt;DM$1,0,IF($E21&lt;DJ$1,IF($F21&lt;DJ$1,0,IF($F21&gt;DM$1,(($F21-DJ$1)-($F21-DM$1))/($F21-$E21),($F21-DJ$1)/($F21-$E21))),IF($F21&gt;DM$1,((($F21-$E21)-($F21-DM$1))/($F21-$E21)),1)))</f>
        <v>0</v>
      </c>
      <c r="DK21" s="11">
        <f t="shared" ref="DK21:DK22" si="939">+DJ21*$G21</f>
        <v>0</v>
      </c>
      <c r="DL21" s="12">
        <f>+DJ21*$H21</f>
        <v>0</v>
      </c>
      <c r="DM21" s="10">
        <f>IF($E21&gt;DP$1,0,IF($E21&lt;DM$1,IF($F21&lt;DM$1,0,IF($F21&gt;DP$1,(($F21-DM$1)-($F21-DP$1))/($F21-$E21),($F21-DM$1)/($F21-$E21))),IF($F21&gt;DP$1,((($F21-$E21)-($F21-DP$1))/($F21-$E21)),1)))</f>
        <v>0</v>
      </c>
      <c r="DN21" s="11">
        <f t="shared" ref="DN21:DN22" si="940">+DM21*$G21</f>
        <v>0</v>
      </c>
      <c r="DO21" s="12">
        <f>+DM21*$H21</f>
        <v>0</v>
      </c>
      <c r="DP21" s="10">
        <f>IF($E21&gt;DS$1,0,IF($E21&lt;DP$1,IF($F21&lt;DP$1,0,IF($F21&gt;DS$1,(($F21-DP$1)-($F21-DS$1))/($F21-$E21),($F21-DP$1)/($F21-$E21))),IF($F21&gt;DS$1,((($F21-$E21)-($F21-DS$1))/($F21-$E21)),1)))</f>
        <v>0</v>
      </c>
      <c r="DQ21" s="11">
        <f t="shared" ref="DQ21:DQ22" si="941">+DP21*$G21</f>
        <v>0</v>
      </c>
      <c r="DR21" s="12">
        <f>+DP21*$H21</f>
        <v>0</v>
      </c>
      <c r="DS21" s="10">
        <f>IF($E21&gt;DV$1,0,IF($E21&lt;DS$1,IF($F21&lt;DS$1,0,IF($F21&gt;DV$1,(($F21-DS$1)-($F21-DV$1))/($F21-$E21),($F21-DS$1)/($F21-$E21))),IF($F21&gt;DV$1,((($F21-$E21)-($F21-DV$1))/($F21-$E21)),1)))</f>
        <v>0</v>
      </c>
      <c r="DT21" s="11">
        <f t="shared" ref="DT21:DT22" si="942">+DS21*$G21</f>
        <v>0</v>
      </c>
      <c r="DU21" s="12">
        <f>+DS21*$H21</f>
        <v>0</v>
      </c>
    </row>
    <row r="22" spans="1:125" x14ac:dyDescent="0.25">
      <c r="A22" s="59"/>
      <c r="B22" s="59" t="s">
        <v>45</v>
      </c>
      <c r="C22" s="60" t="s">
        <v>66</v>
      </c>
      <c r="D22" s="54" t="s">
        <v>58</v>
      </c>
      <c r="E22" s="61">
        <v>43891</v>
      </c>
      <c r="F22" s="62">
        <v>44029</v>
      </c>
      <c r="G22" s="58">
        <v>1949738.7559038352</v>
      </c>
      <c r="H22" s="57"/>
      <c r="I22" s="14">
        <f t="shared" ref="I22" si="943">IF($E22&gt;L$1,0,IF($E22&lt;I$1,IF($F22&lt;I$1,0,IF($F22&gt;L$1,(($F22-I$1)-($F22-L$1))/($F22-$E22),($F22-I$1)/($F22-$E22))),IF($F22&gt;L$1,((($F22-$E22)-($F22-L$1))/($F22-$E22)),1)))</f>
        <v>0</v>
      </c>
      <c r="J22" s="11">
        <f t="shared" ref="J22" si="944">+I22*$G22</f>
        <v>0</v>
      </c>
      <c r="K22" s="12">
        <f t="shared" ref="K22" si="945">+I22*$H22</f>
        <v>0</v>
      </c>
      <c r="L22" s="10">
        <f t="shared" ref="L22" si="946">IF($E22&gt;O$1,0,IF($E22&lt;L$1,IF($F22&lt;L$1,0,IF($F22&gt;O$1,(($F22-L$1)-($F22-O$1))/($F22-$E22),($F22-L$1)/($F22-$E22))),IF($F22&gt;O$1,((($F22-$E22)-($F22-O$1))/($F22-$E22)),1)))</f>
        <v>0</v>
      </c>
      <c r="M22" s="11">
        <f t="shared" ref="M22" si="947">+L22*$G22</f>
        <v>0</v>
      </c>
      <c r="N22" s="12">
        <f t="shared" ref="N22" si="948">+L22*$H22</f>
        <v>0</v>
      </c>
      <c r="O22" s="10">
        <f t="shared" ref="O22" si="949">IF($E22&gt;R$1,0,IF($E22&lt;O$1,IF($F22&lt;O$1,0,IF($F22&gt;R$1,(($F22-O$1)-($F22-R$1))/($F22-$E22),($F22-O$1)/($F22-$E22))),IF($F22&gt;R$1,((($F22-$E22)-($F22-R$1))/($F22-$E22)),1)))</f>
        <v>0</v>
      </c>
      <c r="P22" s="11">
        <f t="shared" ref="P22" si="950">+O22*$G22</f>
        <v>0</v>
      </c>
      <c r="Q22" s="12">
        <f t="shared" ref="Q22" si="951">+O22*$H22</f>
        <v>0</v>
      </c>
      <c r="R22" s="10">
        <f t="shared" ref="R22" si="952">IF($E22&gt;U$1,0,IF($E22&lt;R$1,IF($F22&lt;R$1,0,IF($F22&gt;U$1,(($F22-R$1)-($F22-U$1))/($F22-$E22),($F22-R$1)/($F22-$E22))),IF($F22&gt;U$1,((($F22-$E22)-($F22-U$1))/($F22-$E22)),1)))</f>
        <v>0</v>
      </c>
      <c r="S22" s="11">
        <f t="shared" ref="S22" si="953">+R22*$G22</f>
        <v>0</v>
      </c>
      <c r="T22" s="12">
        <f t="shared" ref="T22" si="954">+R22*$H22</f>
        <v>0</v>
      </c>
      <c r="U22" s="10">
        <f t="shared" ref="U22" si="955">IF($E22&gt;X$1,0,IF($E22&lt;U$1,IF($F22&lt;U$1,0,IF($F22&gt;X$1,(($F22-U$1)-($F22-X$1))/($F22-$E22),($F22-U$1)/($F22-$E22))),IF($F22&gt;X$1,((($F22-$E22)-($F22-X$1))/($F22-$E22)),1)))</f>
        <v>0</v>
      </c>
      <c r="V22" s="11">
        <f t="shared" ref="V22" si="956">+U22*$G22</f>
        <v>0</v>
      </c>
      <c r="W22" s="12">
        <f t="shared" ref="W22" si="957">+U22*$H22</f>
        <v>0</v>
      </c>
      <c r="X22" s="10">
        <f t="shared" ref="X22" si="958">IF($E22&gt;AA$1,0,IF($E22&lt;X$1,IF($F22&lt;X$1,0,IF($F22&gt;AA$1,(($F22-X$1)-($F22-AA$1))/($F22-$E22),($F22-X$1)/($F22-$E22))),IF($F22&gt;AA$1,((($F22-$E22)-($F22-AA$1))/($F22-$E22)),1)))</f>
        <v>0</v>
      </c>
      <c r="Y22" s="11">
        <f t="shared" ref="Y22" si="959">+X22*$G22</f>
        <v>0</v>
      </c>
      <c r="Z22" s="12">
        <f t="shared" ref="Z22" si="960">+X22*$H22</f>
        <v>0</v>
      </c>
      <c r="AA22" s="10">
        <f t="shared" ref="AA22" si="961">IF($E22&gt;AD$1,0,IF($E22&lt;AA$1,IF($F22&lt;AA$1,0,IF($F22&gt;AD$1,(($F22-AA$1)-($F22-AD$1))/($F22-$E22),($F22-AA$1)/($F22-$E22))),IF($F22&gt;AD$1,((($F22-$E22)-($F22-AD$1))/($F22-$E22)),1)))</f>
        <v>0</v>
      </c>
      <c r="AB22" s="11">
        <f t="shared" ref="AB22" si="962">+AA22*$G22</f>
        <v>0</v>
      </c>
      <c r="AC22" s="12">
        <f t="shared" ref="AC22" si="963">+AA22*$H22</f>
        <v>0</v>
      </c>
      <c r="AD22" s="10">
        <f t="shared" ref="AD22" si="964">IF($E22&gt;AG$1,0,IF($E22&lt;AD$1,IF($F22&lt;AD$1,0,IF($F22&gt;AG$1,(($F22-AD$1)-($F22-AG$1))/($F22-$E22),($F22-AD$1)/($F22-$E22))),IF($F22&gt;AG$1,((($F22-$E22)-($F22-AG$1))/($F22-$E22)),1)))</f>
        <v>0</v>
      </c>
      <c r="AE22" s="11">
        <f t="shared" ref="AE22" si="965">+AD22*$G22</f>
        <v>0</v>
      </c>
      <c r="AF22" s="12">
        <f t="shared" ref="AF22" si="966">+AD22*$H22</f>
        <v>0</v>
      </c>
      <c r="AG22" s="10">
        <f t="shared" ref="AG22" si="967">IF($E22&gt;AJ$1,0,IF($E22&lt;AG$1,IF($F22&lt;AG$1,0,IF($F22&gt;AJ$1,(($F22-AG$1)-($F22-AJ$1))/($F22-$E22),($F22-AG$1)/($F22-$E22))),IF($F22&gt;AJ$1,((($F22-$E22)-($F22-AJ$1))/($F22-$E22)),1)))</f>
        <v>0</v>
      </c>
      <c r="AH22" s="11">
        <f t="shared" ref="AH22" si="968">+AG22*$G22</f>
        <v>0</v>
      </c>
      <c r="AI22" s="12">
        <f t="shared" ref="AI22" si="969">+AG22*$H22</f>
        <v>0</v>
      </c>
      <c r="AJ22" s="10">
        <f t="shared" ref="AJ22" si="970">IF($E22&gt;AM$1,0,IF($E22&lt;AJ$1,IF($F22&lt;AJ$1,0,IF($F22&gt;AM$1,(($F22-AJ$1)-($F22-AM$1))/($F22-$E22),($F22-AJ$1)/($F22-$E22))),IF($F22&gt;AM$1,((($F22-$E22)-($F22-AM$1))/($F22-$E22)),1)))</f>
        <v>0</v>
      </c>
      <c r="AK22" s="11">
        <f t="shared" ref="AK22" si="971">+AJ22*$G22</f>
        <v>0</v>
      </c>
      <c r="AL22" s="12">
        <f t="shared" ref="AL22" si="972">+AJ22*$H22</f>
        <v>0</v>
      </c>
      <c r="AM22" s="10">
        <f t="shared" ref="AM22" si="973">IF($E22&gt;AP$1,0,IF($E22&lt;AM$1,IF($F22&lt;AM$1,0,IF($F22&gt;AP$1,(($F22-AM$1)-($F22-AP$1))/($F22-$E22),($F22-AM$1)/($F22-$E22))),IF($F22&gt;AP$1,((($F22-$E22)-($F22-AP$1))/($F22-$E22)),1)))</f>
        <v>0</v>
      </c>
      <c r="AN22" s="11">
        <f t="shared" ref="AN22" si="974">+AM22*$G22</f>
        <v>0</v>
      </c>
      <c r="AO22" s="12">
        <f t="shared" ref="AO22" si="975">+AM22*$H22</f>
        <v>0</v>
      </c>
      <c r="AP22" s="10">
        <f t="shared" ref="AP22" si="976">IF($E22&gt;AS$1,0,IF($E22&lt;AP$1,IF($F22&lt;AP$1,0,IF($F22&gt;AS$1,(($F22-AP$1)-($F22-AS$1))/($F22-$E22),($F22-AP$1)/($F22-$E22))),IF($F22&gt;AS$1,((($F22-$E22)-($F22-AS$1))/($F22-$E22)),1)))</f>
        <v>0</v>
      </c>
      <c r="AQ22" s="11">
        <f t="shared" si="915"/>
        <v>0</v>
      </c>
      <c r="AR22" s="12">
        <f t="shared" ref="AR22" si="977">+AP22*$H22</f>
        <v>0</v>
      </c>
      <c r="AS22" s="10">
        <f t="shared" ref="AS22" si="978">IF($E22&gt;AV$1,0,IF($E22&lt;AS$1,IF($F22&lt;AS$1,0,IF($F22&gt;AV$1,(($F22-AS$1)-($F22-AV$1))/($F22-$E22),($F22-AS$1)/($F22-$E22))),IF($F22&gt;AV$1,((($F22-$E22)-($F22-AV$1))/($F22-$E22)),1)))</f>
        <v>0</v>
      </c>
      <c r="AT22" s="11">
        <f t="shared" si="916"/>
        <v>0</v>
      </c>
      <c r="AU22" s="12">
        <f t="shared" ref="AU22" si="979">+AS22*$H22</f>
        <v>0</v>
      </c>
      <c r="AV22" s="10">
        <f t="shared" ref="AV22" si="980">IF($E22&gt;AY$1,0,IF($E22&lt;AV$1,IF($F22&lt;AV$1,0,IF($F22&gt;AY$1,(($F22-AV$1)-($F22-AY$1))/($F22-$E22),($F22-AV$1)/($F22-$E22))),IF($F22&gt;AY$1,((($F22-$E22)-($F22-AY$1))/($F22-$E22)),1)))</f>
        <v>0</v>
      </c>
      <c r="AW22" s="11">
        <f t="shared" si="917"/>
        <v>0</v>
      </c>
      <c r="AX22" s="12">
        <f t="shared" ref="AX22" si="981">+AV22*$H22</f>
        <v>0</v>
      </c>
      <c r="AY22" s="10">
        <f t="shared" ref="AY22" si="982">IF($E22&gt;BB$1,0,IF($E22&lt;AY$1,IF($F22&lt;AY$1,0,IF($F22&gt;BB$1,(($F22-AY$1)-($F22-BB$1))/($F22-$E22),($F22-AY$1)/($F22-$E22))),IF($F22&gt;BB$1,((($F22-$E22)-($F22-BB$1))/($F22-$E22)),1)))</f>
        <v>0.22463768115942029</v>
      </c>
      <c r="AZ22" s="11">
        <f t="shared" si="918"/>
        <v>437984.79299289052</v>
      </c>
      <c r="BA22" s="12">
        <f t="shared" ref="BA22" si="983">+AY22*$H22</f>
        <v>0</v>
      </c>
      <c r="BB22" s="10">
        <f t="shared" ref="BB22" si="984">IF($E22&gt;BE$1,0,IF($E22&lt;BB$1,IF($F22&lt;BB$1,0,IF($F22&gt;BE$1,(($F22-BB$1)-($F22-BE$1))/($F22-$E22),($F22-BB$1)/($F22-$E22))),IF($F22&gt;BE$1,((($F22-$E22)-($F22-BE$1))/($F22-$E22)),1)))</f>
        <v>0.21739130434782608</v>
      </c>
      <c r="BC22" s="11">
        <f t="shared" si="919"/>
        <v>423856.25128344243</v>
      </c>
      <c r="BD22" s="12">
        <f t="shared" ref="BD22" si="985">+BB22*$H22</f>
        <v>0</v>
      </c>
      <c r="BE22" s="10">
        <f t="shared" ref="BE22" si="986">IF($E22&gt;BH$1,0,IF($E22&lt;BE$1,IF($F22&lt;BE$1,0,IF($F22&gt;BH$1,(($F22-BE$1)-($F22-BH$1))/($F22-$E22),($F22-BE$1)/($F22-$E22))),IF($F22&gt;BH$1,((($F22-$E22)-($F22-BH$1))/($F22-$E22)),1)))</f>
        <v>0.22463768115942029</v>
      </c>
      <c r="BF22" s="11">
        <f t="shared" si="920"/>
        <v>437984.79299289052</v>
      </c>
      <c r="BG22" s="12">
        <f t="shared" ref="BG22" si="987">+BE22*$H22</f>
        <v>0</v>
      </c>
      <c r="BH22" s="10">
        <f t="shared" ref="BH22" si="988">IF($E22&gt;BK$1,0,IF($E22&lt;BH$1,IF($F22&lt;BH$1,0,IF($F22&gt;BK$1,(($F22-BH$1)-($F22-BK$1))/($F22-$E22),($F22-BH$1)/($F22-$E22))),IF($F22&gt;BK$1,((($F22-$E22)-($F22-BK$1))/($F22-$E22)),1)))</f>
        <v>0.21739130434782608</v>
      </c>
      <c r="BI22" s="11">
        <f t="shared" si="921"/>
        <v>423856.25128344243</v>
      </c>
      <c r="BJ22" s="12">
        <f t="shared" ref="BJ22" si="989">+BH22*$H22</f>
        <v>0</v>
      </c>
      <c r="BK22" s="10">
        <f t="shared" ref="BK22" si="990">IF($E22&gt;BN$1,0,IF($E22&lt;BK$1,IF($F22&lt;BK$1,0,IF($F22&gt;BN$1,(($F22-BK$1)-($F22-BN$1))/($F22-$E22),($F22-BK$1)/($F22-$E22))),IF($F22&gt;BN$1,((($F22-$E22)-($F22-BN$1))/($F22-$E22)),1)))</f>
        <v>0.11594202898550725</v>
      </c>
      <c r="BL22" s="11">
        <f t="shared" si="922"/>
        <v>226056.66735116931</v>
      </c>
      <c r="BM22" s="12">
        <f t="shared" ref="BM22" si="991">+BK22*$H22</f>
        <v>0</v>
      </c>
      <c r="BN22" s="10">
        <f t="shared" ref="BN22" si="992">IF($E22&gt;BQ$1,0,IF($E22&lt;BN$1,IF($F22&lt;BN$1,0,IF($F22&gt;BQ$1,(($F22-BN$1)-($F22-BQ$1))/($F22-$E22),($F22-BN$1)/($F22-$E22))),IF($F22&gt;BQ$1,((($F22-$E22)-($F22-BQ$1))/($F22-$E22)),1)))</f>
        <v>0</v>
      </c>
      <c r="BO22" s="11">
        <f t="shared" si="923"/>
        <v>0</v>
      </c>
      <c r="BP22" s="12">
        <f t="shared" ref="BP22" si="993">+BN22*$H22</f>
        <v>0</v>
      </c>
      <c r="BQ22" s="10">
        <f t="shared" ref="BQ22" si="994">IF($E22&gt;BT$1,0,IF($E22&lt;BQ$1,IF($F22&lt;BQ$1,0,IF($F22&gt;BT$1,(($F22-BQ$1)-($F22-BT$1))/($F22-$E22),($F22-BQ$1)/($F22-$E22))),IF($F22&gt;BT$1,((($F22-$E22)-($F22-BT$1))/($F22-$E22)),1)))</f>
        <v>0</v>
      </c>
      <c r="BR22" s="11">
        <f t="shared" si="924"/>
        <v>0</v>
      </c>
      <c r="BS22" s="12">
        <f t="shared" ref="BS22" si="995">+BQ22*$H22</f>
        <v>0</v>
      </c>
      <c r="BT22" s="10">
        <f t="shared" ref="BT22" si="996">IF($E22&gt;BW$1,0,IF($E22&lt;BT$1,IF($F22&lt;BT$1,0,IF($F22&gt;BW$1,(($F22-BT$1)-($F22-BW$1))/($F22-$E22),($F22-BT$1)/($F22-$E22))),IF($F22&gt;BW$1,((($F22-$E22)-($F22-BW$1))/($F22-$E22)),1)))</f>
        <v>0</v>
      </c>
      <c r="BU22" s="11">
        <f t="shared" si="925"/>
        <v>0</v>
      </c>
      <c r="BV22" s="12">
        <f t="shared" ref="BV22" si="997">+BT22*$H22</f>
        <v>0</v>
      </c>
      <c r="BW22" s="10">
        <f t="shared" ref="BW22" si="998">IF($E22&gt;BZ$1,0,IF($E22&lt;BW$1,IF($F22&lt;BW$1,0,IF($F22&gt;BZ$1,(($F22-BW$1)-($F22-BZ$1))/($F22-$E22),($F22-BW$1)/($F22-$E22))),IF($F22&gt;BZ$1,((($F22-$E22)-($F22-BZ$1))/($F22-$E22)),1)))</f>
        <v>0</v>
      </c>
      <c r="BX22" s="11">
        <f t="shared" si="926"/>
        <v>0</v>
      </c>
      <c r="BY22" s="12">
        <f t="shared" ref="BY22" si="999">+BW22*$H22</f>
        <v>0</v>
      </c>
      <c r="BZ22" s="10">
        <f t="shared" ref="BZ22" si="1000">IF($E22&gt;CC$1,0,IF($E22&lt;BZ$1,IF($F22&lt;BZ$1,0,IF($F22&gt;CC$1,(($F22-BZ$1)-($F22-CC$1))/($F22-$E22),($F22-BZ$1)/($F22-$E22))),IF($F22&gt;CC$1,((($F22-$E22)-($F22-CC$1))/($F22-$E22)),1)))</f>
        <v>0</v>
      </c>
      <c r="CA22" s="11">
        <f t="shared" si="927"/>
        <v>0</v>
      </c>
      <c r="CB22" s="12">
        <f t="shared" ref="CB22" si="1001">+BZ22*$H22</f>
        <v>0</v>
      </c>
      <c r="CC22" s="10">
        <f t="shared" ref="CC22" si="1002">IF($E22&gt;CF$1,0,IF($E22&lt;CC$1,IF($F22&lt;CC$1,0,IF($F22&gt;CF$1,(($F22-CC$1)-($F22-CF$1))/($F22-$E22),($F22-CC$1)/($F22-$E22))),IF($F22&gt;CF$1,((($F22-$E22)-($F22-CF$1))/($F22-$E22)),1)))</f>
        <v>0</v>
      </c>
      <c r="CD22" s="11">
        <f t="shared" si="928"/>
        <v>0</v>
      </c>
      <c r="CE22" s="12">
        <f t="shared" ref="CE22" si="1003">+CC22*$H22</f>
        <v>0</v>
      </c>
      <c r="CF22" s="10">
        <f t="shared" ref="CF22" si="1004">IF($E22&gt;CI$1,0,IF($E22&lt;CF$1,IF($F22&lt;CF$1,0,IF($F22&gt;CI$1,(($F22-CF$1)-($F22-CI$1))/($F22-$E22),($F22-CF$1)/($F22-$E22))),IF($F22&gt;CI$1,((($F22-$E22)-($F22-CI$1))/($F22-$E22)),1)))</f>
        <v>0</v>
      </c>
      <c r="CG22" s="11">
        <f t="shared" si="929"/>
        <v>0</v>
      </c>
      <c r="CH22" s="12">
        <f t="shared" ref="CH22" si="1005">+CF22*$H22</f>
        <v>0</v>
      </c>
      <c r="CI22" s="10">
        <f t="shared" ref="CI22" si="1006">IF($E22&gt;CL$1,0,IF($E22&lt;CI$1,IF($F22&lt;CI$1,0,IF($F22&gt;CL$1,(($F22-CI$1)-($F22-CL$1))/($F22-$E22),($F22-CI$1)/($F22-$E22))),IF($F22&gt;CL$1,((($F22-$E22)-($F22-CL$1))/($F22-$E22)),1)))</f>
        <v>0</v>
      </c>
      <c r="CJ22" s="11">
        <f t="shared" si="930"/>
        <v>0</v>
      </c>
      <c r="CK22" s="12">
        <f t="shared" ref="CK22" si="1007">+CI22*$H22</f>
        <v>0</v>
      </c>
      <c r="CL22" s="10">
        <f t="shared" ref="CL22" si="1008">IF($E22&gt;CO$1,0,IF($E22&lt;CL$1,IF($F22&lt;CL$1,0,IF($F22&gt;CO$1,(($F22-CL$1)-($F22-CO$1))/($F22-$E22),($F22-CL$1)/($F22-$E22))),IF($F22&gt;CO$1,((($F22-$E22)-($F22-CO$1))/($F22-$E22)),1)))</f>
        <v>0</v>
      </c>
      <c r="CM22" s="11">
        <f t="shared" si="931"/>
        <v>0</v>
      </c>
      <c r="CN22" s="12">
        <f t="shared" ref="CN22" si="1009">+CL22*$H22</f>
        <v>0</v>
      </c>
      <c r="CO22" s="10">
        <f t="shared" ref="CO22" si="1010">IF($E22&gt;CR$1,0,IF($E22&lt;CO$1,IF($F22&lt;CO$1,0,IF($F22&gt;CR$1,(($F22-CO$1)-($F22-CR$1))/($F22-$E22),($F22-CO$1)/($F22-$E22))),IF($F22&gt;CR$1,((($F22-$E22)-($F22-CR$1))/($F22-$E22)),1)))</f>
        <v>0</v>
      </c>
      <c r="CP22" s="11">
        <f t="shared" si="932"/>
        <v>0</v>
      </c>
      <c r="CQ22" s="12">
        <f t="shared" ref="CQ22" si="1011">+CO22*$H22</f>
        <v>0</v>
      </c>
      <c r="CR22" s="10">
        <f t="shared" ref="CR22" si="1012">IF($E22&gt;CU$1,0,IF($E22&lt;CR$1,IF($F22&lt;CR$1,0,IF($F22&gt;CU$1,(($F22-CR$1)-($F22-CU$1))/($F22-$E22),($F22-CR$1)/($F22-$E22))),IF($F22&gt;CU$1,((($F22-$E22)-($F22-CU$1))/($F22-$E22)),1)))</f>
        <v>0</v>
      </c>
      <c r="CS22" s="11">
        <f t="shared" si="933"/>
        <v>0</v>
      </c>
      <c r="CT22" s="12">
        <f t="shared" ref="CT22" si="1013">+CR22*$H22</f>
        <v>0</v>
      </c>
      <c r="CU22" s="10">
        <f t="shared" ref="CU22" si="1014">IF($E22&gt;CX$1,0,IF($E22&lt;CU$1,IF($F22&lt;CU$1,0,IF($F22&gt;CX$1,(($F22-CU$1)-($F22-CX$1))/($F22-$E22),($F22-CU$1)/($F22-$E22))),IF($F22&gt;CX$1,((($F22-$E22)-($F22-CX$1))/($F22-$E22)),1)))</f>
        <v>0</v>
      </c>
      <c r="CV22" s="11">
        <f t="shared" si="934"/>
        <v>0</v>
      </c>
      <c r="CW22" s="12">
        <f t="shared" ref="CW22" si="1015">+CU22*$H22</f>
        <v>0</v>
      </c>
      <c r="CX22" s="10">
        <f t="shared" ref="CX22" si="1016">IF($E22&gt;DA$1,0,IF($E22&lt;CX$1,IF($F22&lt;CX$1,0,IF($F22&gt;DA$1,(($F22-CX$1)-($F22-DA$1))/($F22-$E22),($F22-CX$1)/($F22-$E22))),IF($F22&gt;DA$1,((($F22-$E22)-($F22-DA$1))/($F22-$E22)),1)))</f>
        <v>0</v>
      </c>
      <c r="CY22" s="11">
        <f t="shared" si="935"/>
        <v>0</v>
      </c>
      <c r="CZ22" s="12">
        <f t="shared" ref="CZ22" si="1017">+CX22*$H22</f>
        <v>0</v>
      </c>
      <c r="DA22" s="10">
        <f t="shared" ref="DA22" si="1018">IF($E22&gt;DD$1,0,IF($E22&lt;DA$1,IF($F22&lt;DA$1,0,IF($F22&gt;DD$1,(($F22-DA$1)-($F22-DD$1))/($F22-$E22),($F22-DA$1)/($F22-$E22))),IF($F22&gt;DD$1,((($F22-$E22)-($F22-DD$1))/($F22-$E22)),1)))</f>
        <v>0</v>
      </c>
      <c r="DB22" s="11">
        <f t="shared" si="936"/>
        <v>0</v>
      </c>
      <c r="DC22" s="12">
        <f t="shared" ref="DC22" si="1019">+DA22*$H22</f>
        <v>0</v>
      </c>
      <c r="DD22" s="10">
        <f t="shared" ref="DD22" si="1020">IF($E22&gt;DG$1,0,IF($E22&lt;DD$1,IF($F22&lt;DD$1,0,IF($F22&gt;DG$1,(($F22-DD$1)-($F22-DG$1))/($F22-$E22),($F22-DD$1)/($F22-$E22))),IF($F22&gt;DG$1,((($F22-$E22)-($F22-DG$1))/($F22-$E22)),1)))</f>
        <v>0</v>
      </c>
      <c r="DE22" s="11">
        <f t="shared" si="937"/>
        <v>0</v>
      </c>
      <c r="DF22" s="12">
        <f t="shared" ref="DF22" si="1021">+DD22*$H22</f>
        <v>0</v>
      </c>
      <c r="DG22" s="10">
        <f t="shared" ref="DG22" si="1022">IF($E22&gt;DJ$1,0,IF($E22&lt;DG$1,IF($F22&lt;DG$1,0,IF($F22&gt;DJ$1,(($F22-DG$1)-($F22-DJ$1))/($F22-$E22),($F22-DG$1)/($F22-$E22))),IF($F22&gt;DJ$1,((($F22-$E22)-($F22-DJ$1))/($F22-$E22)),1)))</f>
        <v>0</v>
      </c>
      <c r="DH22" s="11">
        <f t="shared" si="938"/>
        <v>0</v>
      </c>
      <c r="DI22" s="12">
        <f t="shared" ref="DI22" si="1023">+DG22*$H22</f>
        <v>0</v>
      </c>
      <c r="DJ22" s="10">
        <f t="shared" ref="DJ22" si="1024">IF($E22&gt;DM$1,0,IF($E22&lt;DJ$1,IF($F22&lt;DJ$1,0,IF($F22&gt;DM$1,(($F22-DJ$1)-($F22-DM$1))/($F22-$E22),($F22-DJ$1)/($F22-$E22))),IF($F22&gt;DM$1,((($F22-$E22)-($F22-DM$1))/($F22-$E22)),1)))</f>
        <v>0</v>
      </c>
      <c r="DK22" s="11">
        <f t="shared" si="939"/>
        <v>0</v>
      </c>
      <c r="DL22" s="12">
        <f t="shared" ref="DL22" si="1025">+DJ22*$H22</f>
        <v>0</v>
      </c>
      <c r="DM22" s="10">
        <f t="shared" ref="DM22" si="1026">IF($E22&gt;DP$1,0,IF($E22&lt;DM$1,IF($F22&lt;DM$1,0,IF($F22&gt;DP$1,(($F22-DM$1)-($F22-DP$1))/($F22-$E22),($F22-DM$1)/($F22-$E22))),IF($F22&gt;DP$1,((($F22-$E22)-($F22-DP$1))/($F22-$E22)),1)))</f>
        <v>0</v>
      </c>
      <c r="DN22" s="11">
        <f t="shared" si="940"/>
        <v>0</v>
      </c>
      <c r="DO22" s="12">
        <f t="shared" ref="DO22" si="1027">+DM22*$H22</f>
        <v>0</v>
      </c>
      <c r="DP22" s="10">
        <f t="shared" ref="DP22" si="1028">IF($E22&gt;DS$1,0,IF($E22&lt;DP$1,IF($F22&lt;DP$1,0,IF($F22&gt;DS$1,(($F22-DP$1)-($F22-DS$1))/($F22-$E22),($F22-DP$1)/($F22-$E22))),IF($F22&gt;DS$1,((($F22-$E22)-($F22-DS$1))/($F22-$E22)),1)))</f>
        <v>0</v>
      </c>
      <c r="DQ22" s="11">
        <f t="shared" si="941"/>
        <v>0</v>
      </c>
      <c r="DR22" s="12">
        <f t="shared" ref="DR22" si="1029">+DP22*$H22</f>
        <v>0</v>
      </c>
      <c r="DS22" s="10">
        <f t="shared" ref="DS22" si="1030">IF($E22&gt;DV$1,0,IF($E22&lt;DS$1,IF($F22&lt;DS$1,0,IF($F22&gt;DV$1,(($F22-DS$1)-($F22-DV$1))/($F22-$E22),($F22-DS$1)/($F22-$E22))),IF($F22&gt;DV$1,((($F22-$E22)-($F22-DV$1))/($F22-$E22)),1)))</f>
        <v>0</v>
      </c>
      <c r="DT22" s="11">
        <f t="shared" si="942"/>
        <v>0</v>
      </c>
      <c r="DU22" s="12">
        <f t="shared" ref="DU22" si="1031">+DS22*$H22</f>
        <v>0</v>
      </c>
    </row>
    <row r="23" spans="1:125" x14ac:dyDescent="0.25">
      <c r="A23" s="59"/>
      <c r="B23" s="59" t="s">
        <v>45</v>
      </c>
      <c r="C23" s="60" t="s">
        <v>59</v>
      </c>
      <c r="D23" s="54"/>
      <c r="E23" s="61"/>
      <c r="F23" s="62"/>
      <c r="G23" s="70"/>
      <c r="H23" s="57">
        <v>1134701.3705472499</v>
      </c>
      <c r="I23" s="14">
        <f t="shared" ref="I23" si="1032">IF($E23&gt;L$1,0,IF($E23&lt;I$1,IF($F23&lt;I$1,0,IF($F23&gt;L$1,(($F23-I$1)-($F23-L$1))/($F23-$E23),($F23-I$1)/($F23-$E23))),IF($F23&gt;L$1,((($F23-$E23)-($F23-L$1))/($F23-$E23)),1)))</f>
        <v>0</v>
      </c>
      <c r="J23" s="11">
        <f t="shared" ref="J23" si="1033">+I23*$G23</f>
        <v>0</v>
      </c>
      <c r="K23" s="12">
        <f t="shared" ref="K23" si="1034">+I23*$H23</f>
        <v>0</v>
      </c>
      <c r="L23" s="10">
        <f t="shared" ref="L23" si="1035">IF($E23&gt;O$1,0,IF($E23&lt;L$1,IF($F23&lt;L$1,0,IF($F23&gt;O$1,(($F23-L$1)-($F23-O$1))/($F23-$E23),($F23-L$1)/($F23-$E23))),IF($F23&gt;O$1,((($F23-$E23)-($F23-O$1))/($F23-$E23)),1)))</f>
        <v>0</v>
      </c>
      <c r="M23" s="11">
        <f t="shared" ref="M23" si="1036">+L23*$G23</f>
        <v>0</v>
      </c>
      <c r="N23" s="12">
        <f t="shared" ref="N23" si="1037">+L23*$H23</f>
        <v>0</v>
      </c>
      <c r="O23" s="10">
        <f t="shared" ref="O23" si="1038">IF($E23&gt;R$1,0,IF($E23&lt;O$1,IF($F23&lt;O$1,0,IF($F23&gt;R$1,(($F23-O$1)-($F23-R$1))/($F23-$E23),($F23-O$1)/($F23-$E23))),IF($F23&gt;R$1,((($F23-$E23)-($F23-R$1))/($F23-$E23)),1)))</f>
        <v>0</v>
      </c>
      <c r="P23" s="11">
        <f t="shared" ref="P23" si="1039">+O23*$G23</f>
        <v>0</v>
      </c>
      <c r="Q23" s="12">
        <f t="shared" ref="Q23" si="1040">+O23*$H23</f>
        <v>0</v>
      </c>
      <c r="R23" s="10">
        <f t="shared" ref="R23" si="1041">IF($E23&gt;U$1,0,IF($E23&lt;R$1,IF($F23&lt;R$1,0,IF($F23&gt;U$1,(($F23-R$1)-($F23-U$1))/($F23-$E23),($F23-R$1)/($F23-$E23))),IF($F23&gt;U$1,((($F23-$E23)-($F23-U$1))/($F23-$E23)),1)))</f>
        <v>0</v>
      </c>
      <c r="S23" s="11">
        <f t="shared" ref="S23" si="1042">+R23*$G23</f>
        <v>0</v>
      </c>
      <c r="T23" s="12">
        <f t="shared" ref="T23" si="1043">+R23*$H23</f>
        <v>0</v>
      </c>
      <c r="U23" s="10">
        <f t="shared" ref="U23" si="1044">IF($E23&gt;X$1,0,IF($E23&lt;U$1,IF($F23&lt;U$1,0,IF($F23&gt;X$1,(($F23-U$1)-($F23-X$1))/($F23-$E23),($F23-U$1)/($F23-$E23))),IF($F23&gt;X$1,((($F23-$E23)-($F23-X$1))/($F23-$E23)),1)))</f>
        <v>0</v>
      </c>
      <c r="V23" s="11">
        <f t="shared" ref="V23" si="1045">+U23*$G23</f>
        <v>0</v>
      </c>
      <c r="W23" s="12">
        <f t="shared" ref="W23" si="1046">+U23*$H23</f>
        <v>0</v>
      </c>
      <c r="X23" s="10">
        <f t="shared" ref="X23" si="1047">IF($E23&gt;AA$1,0,IF($E23&lt;X$1,IF($F23&lt;X$1,0,IF($F23&gt;AA$1,(($F23-X$1)-($F23-AA$1))/($F23-$E23),($F23-X$1)/($F23-$E23))),IF($F23&gt;AA$1,((($F23-$E23)-($F23-AA$1))/($F23-$E23)),1)))</f>
        <v>0</v>
      </c>
      <c r="Y23" s="11">
        <f t="shared" ref="Y23" si="1048">+X23*$G23</f>
        <v>0</v>
      </c>
      <c r="Z23" s="12">
        <f t="shared" ref="Z23" si="1049">+X23*$H23</f>
        <v>0</v>
      </c>
      <c r="AA23" s="10">
        <f t="shared" ref="AA23" si="1050">IF($E23&gt;AD$1,0,IF($E23&lt;AA$1,IF($F23&lt;AA$1,0,IF($F23&gt;AD$1,(($F23-AA$1)-($F23-AD$1))/($F23-$E23),($F23-AA$1)/($F23-$E23))),IF($F23&gt;AD$1,((($F23-$E23)-($F23-AD$1))/($F23-$E23)),1)))</f>
        <v>0</v>
      </c>
      <c r="AB23" s="11">
        <f t="shared" ref="AB23" si="1051">+AA23*$G23</f>
        <v>0</v>
      </c>
      <c r="AC23" s="12">
        <f t="shared" ref="AC23" si="1052">+AA23*$H23</f>
        <v>0</v>
      </c>
      <c r="AD23" s="10">
        <f t="shared" ref="AD23" si="1053">IF($E23&gt;AG$1,0,IF($E23&lt;AD$1,IF($F23&lt;AD$1,0,IF($F23&gt;AG$1,(($F23-AD$1)-($F23-AG$1))/($F23-$E23),($F23-AD$1)/($F23-$E23))),IF($F23&gt;AG$1,((($F23-$E23)-($F23-AG$1))/($F23-$E23)),1)))</f>
        <v>0</v>
      </c>
      <c r="AE23" s="11">
        <f t="shared" ref="AE23" si="1054">+AD23*$G23</f>
        <v>0</v>
      </c>
      <c r="AF23" s="12">
        <f t="shared" ref="AF23" si="1055">+AD23*$H23</f>
        <v>0</v>
      </c>
      <c r="AG23" s="10">
        <f t="shared" ref="AG23" si="1056">IF($E23&gt;AJ$1,0,IF($E23&lt;AG$1,IF($F23&lt;AG$1,0,IF($F23&gt;AJ$1,(($F23-AG$1)-($F23-AJ$1))/($F23-$E23),($F23-AG$1)/($F23-$E23))),IF($F23&gt;AJ$1,((($F23-$E23)-($F23-AJ$1))/($F23-$E23)),1)))</f>
        <v>0</v>
      </c>
      <c r="AH23" s="11">
        <f t="shared" ref="AH23" si="1057">+AG23*$G23</f>
        <v>0</v>
      </c>
      <c r="AI23" s="12">
        <f t="shared" ref="AI23" si="1058">+AG23*$H23</f>
        <v>0</v>
      </c>
      <c r="AJ23" s="10">
        <f t="shared" ref="AJ23" si="1059">IF($E23&gt;AM$1,0,IF($E23&lt;AJ$1,IF($F23&lt;AJ$1,0,IF($F23&gt;AM$1,(($F23-AJ$1)-($F23-AM$1))/($F23-$E23),($F23-AJ$1)/($F23-$E23))),IF($F23&gt;AM$1,((($F23-$E23)-($F23-AM$1))/($F23-$E23)),1)))</f>
        <v>0</v>
      </c>
      <c r="AK23" s="11">
        <f t="shared" ref="AK23" si="1060">+AJ23*$G23</f>
        <v>0</v>
      </c>
      <c r="AL23" s="12">
        <f t="shared" ref="AL23" si="1061">+AJ23*$H23</f>
        <v>0</v>
      </c>
      <c r="AM23" s="10">
        <f t="shared" ref="AM23" si="1062">IF($E23&gt;AP$1,0,IF($E23&lt;AM$1,IF($F23&lt;AM$1,0,IF($F23&gt;AP$1,(($F23-AM$1)-($F23-AP$1))/($F23-$E23),($F23-AM$1)/($F23-$E23))),IF($F23&gt;AP$1,((($F23-$E23)-($F23-AP$1))/($F23-$E23)),1)))</f>
        <v>0</v>
      </c>
      <c r="AN23" s="11">
        <f t="shared" ref="AN23" si="1063">+AM23*$G23</f>
        <v>0</v>
      </c>
      <c r="AO23" s="12">
        <f t="shared" ref="AO23" si="1064">+AM23*$H23</f>
        <v>0</v>
      </c>
      <c r="AP23" s="10">
        <f t="shared" ref="AP23" si="1065">IF($E23&gt;AS$1,0,IF($E23&lt;AP$1,IF($F23&lt;AP$1,0,IF($F23&gt;AS$1,(($F23-AP$1)-($F23-AS$1))/($F23-$E23),($F23-AP$1)/($F23-$E23))),IF($F23&gt;AS$1,((($F23-$E23)-($F23-AS$1))/($F23-$E23)),1)))</f>
        <v>0</v>
      </c>
      <c r="AQ23" s="11">
        <f t="shared" ref="AQ23:AQ24" si="1066">+AP23*$G23</f>
        <v>0</v>
      </c>
      <c r="AR23" s="12">
        <f t="shared" ref="AR23" si="1067">+AP23*$H23</f>
        <v>0</v>
      </c>
      <c r="AS23" s="10">
        <f t="shared" ref="AS23" si="1068">IF($E23&gt;AV$1,0,IF($E23&lt;AS$1,IF($F23&lt;AS$1,0,IF($F23&gt;AV$1,(($F23-AS$1)-($F23-AV$1))/($F23-$E23),($F23-AS$1)/($F23-$E23))),IF($F23&gt;AV$1,((($F23-$E23)-($F23-AV$1))/($F23-$E23)),1)))</f>
        <v>0</v>
      </c>
      <c r="AT23" s="11">
        <f t="shared" ref="AT23:AT24" si="1069">+AS23*$G23</f>
        <v>0</v>
      </c>
      <c r="AU23" s="12">
        <f t="shared" ref="AU23" si="1070">+AS23*$H23</f>
        <v>0</v>
      </c>
      <c r="AV23" s="10">
        <f t="shared" ref="AV23" si="1071">IF($E23&gt;AY$1,0,IF($E23&lt;AV$1,IF($F23&lt;AV$1,0,IF($F23&gt;AY$1,(($F23-AV$1)-($F23-AY$1))/($F23-$E23),($F23-AV$1)/($F23-$E23))),IF($F23&gt;AY$1,((($F23-$E23)-($F23-AY$1))/($F23-$E23)),1)))</f>
        <v>0</v>
      </c>
      <c r="AW23" s="11">
        <f t="shared" ref="AW23:AW24" si="1072">+AV23*$G23</f>
        <v>0</v>
      </c>
      <c r="AX23" s="12">
        <f t="shared" ref="AX23" si="1073">+AV23*$H23</f>
        <v>0</v>
      </c>
      <c r="AY23" s="10">
        <f t="shared" ref="AY23" si="1074">IF($E23&gt;BB$1,0,IF($E23&lt;AY$1,IF($F23&lt;AY$1,0,IF($F23&gt;BB$1,(($F23-AY$1)-($F23-BB$1))/($F23-$E23),($F23-AY$1)/($F23-$E23))),IF($F23&gt;BB$1,((($F23-$E23)-($F23-BB$1))/($F23-$E23)),1)))</f>
        <v>0</v>
      </c>
      <c r="AZ23" s="11">
        <f t="shared" ref="AZ23:AZ24" si="1075">+AY23*$G23</f>
        <v>0</v>
      </c>
      <c r="BA23" s="12">
        <f t="shared" ref="BA23" si="1076">+AY23*$H23</f>
        <v>0</v>
      </c>
      <c r="BB23" s="10">
        <f t="shared" ref="BB23" si="1077">IF($E23&gt;BE$1,0,IF($E23&lt;BB$1,IF($F23&lt;BB$1,0,IF($F23&gt;BE$1,(($F23-BB$1)-($F23-BE$1))/($F23-$E23),($F23-BB$1)/($F23-$E23))),IF($F23&gt;BE$1,((($F23-$E23)-($F23-BE$1))/($F23-$E23)),1)))</f>
        <v>0</v>
      </c>
      <c r="BC23" s="11">
        <f t="shared" ref="BC23:BC24" si="1078">+BB23*$G23</f>
        <v>0</v>
      </c>
      <c r="BD23" s="12">
        <f t="shared" ref="BD23" si="1079">+BB23*$H23</f>
        <v>0</v>
      </c>
      <c r="BE23" s="10">
        <f t="shared" ref="BE23" si="1080">IF($E23&gt;BH$1,0,IF($E23&lt;BE$1,IF($F23&lt;BE$1,0,IF($F23&gt;BH$1,(($F23-BE$1)-($F23-BH$1))/($F23-$E23),($F23-BE$1)/($F23-$E23))),IF($F23&gt;BH$1,((($F23-$E23)-($F23-BH$1))/($F23-$E23)),1)))</f>
        <v>0</v>
      </c>
      <c r="BF23" s="11">
        <f t="shared" ref="BF23:BF24" si="1081">+BE23*$G23</f>
        <v>0</v>
      </c>
      <c r="BG23" s="12">
        <f t="shared" ref="BG23" si="1082">+BE23*$H23</f>
        <v>0</v>
      </c>
      <c r="BH23" s="10">
        <f t="shared" ref="BH23" si="1083">IF($E23&gt;BK$1,0,IF($E23&lt;BH$1,IF($F23&lt;BH$1,0,IF($F23&gt;BK$1,(($F23-BH$1)-($F23-BK$1))/($F23-$E23),($F23-BH$1)/($F23-$E23))),IF($F23&gt;BK$1,((($F23-$E23)-($F23-BK$1))/($F23-$E23)),1)))</f>
        <v>0</v>
      </c>
      <c r="BI23" s="11">
        <f t="shared" ref="BI23:BI24" si="1084">+BH23*$G23</f>
        <v>0</v>
      </c>
      <c r="BJ23" s="12">
        <f t="shared" ref="BJ23" si="1085">+BH23*$H23</f>
        <v>0</v>
      </c>
      <c r="BK23" s="10">
        <f t="shared" ref="BK23" si="1086">IF($E23&gt;BN$1,0,IF($E23&lt;BK$1,IF($F23&lt;BK$1,0,IF($F23&gt;BN$1,(($F23-BK$1)-($F23-BN$1))/($F23-$E23),($F23-BK$1)/($F23-$E23))),IF($F23&gt;BN$1,((($F23-$E23)-($F23-BN$1))/($F23-$E23)),1)))</f>
        <v>0</v>
      </c>
      <c r="BL23" s="11">
        <f t="shared" ref="BL23:BL24" si="1087">+BK23*$G23</f>
        <v>0</v>
      </c>
      <c r="BM23" s="12">
        <f t="shared" ref="BM23" si="1088">+BK23*$H23</f>
        <v>0</v>
      </c>
      <c r="BN23" s="10">
        <f t="shared" ref="BN23" si="1089">IF($E23&gt;BQ$1,0,IF($E23&lt;BN$1,IF($F23&lt;BN$1,0,IF($F23&gt;BQ$1,(($F23-BN$1)-($F23-BQ$1))/($F23-$E23),($F23-BN$1)/($F23-$E23))),IF($F23&gt;BQ$1,((($F23-$E23)-($F23-BQ$1))/($F23-$E23)),1)))</f>
        <v>0</v>
      </c>
      <c r="BO23" s="11">
        <f t="shared" ref="BO23:BO24" si="1090">+BN23*$G23</f>
        <v>0</v>
      </c>
      <c r="BP23" s="12">
        <f t="shared" ref="BP23" si="1091">+BN23*$H23</f>
        <v>0</v>
      </c>
      <c r="BQ23" s="10">
        <f t="shared" ref="BQ23" si="1092">IF($E23&gt;BT$1,0,IF($E23&lt;BQ$1,IF($F23&lt;BQ$1,0,IF($F23&gt;BT$1,(($F23-BQ$1)-($F23-BT$1))/($F23-$E23),($F23-BQ$1)/($F23-$E23))),IF($F23&gt;BT$1,((($F23-$E23)-($F23-BT$1))/($F23-$E23)),1)))</f>
        <v>0</v>
      </c>
      <c r="BR23" s="11">
        <f t="shared" ref="BR23:BR24" si="1093">+BQ23*$G23</f>
        <v>0</v>
      </c>
      <c r="BS23" s="12">
        <f t="shared" ref="BS23" si="1094">+BQ23*$H23</f>
        <v>0</v>
      </c>
      <c r="BT23" s="10">
        <f t="shared" ref="BT23" si="1095">IF($E23&gt;BW$1,0,IF($E23&lt;BT$1,IF($F23&lt;BT$1,0,IF($F23&gt;BW$1,(($F23-BT$1)-($F23-BW$1))/($F23-$E23),($F23-BT$1)/($F23-$E23))),IF($F23&gt;BW$1,((($F23-$E23)-($F23-BW$1))/($F23-$E23)),1)))</f>
        <v>0</v>
      </c>
      <c r="BU23" s="11">
        <f t="shared" ref="BU23:BU24" si="1096">+BT23*$G23</f>
        <v>0</v>
      </c>
      <c r="BV23" s="12">
        <f t="shared" ref="BV23" si="1097">+BT23*$H23</f>
        <v>0</v>
      </c>
      <c r="BW23" s="10">
        <f t="shared" ref="BW23" si="1098">IF($E23&gt;BZ$1,0,IF($E23&lt;BW$1,IF($F23&lt;BW$1,0,IF($F23&gt;BZ$1,(($F23-BW$1)-($F23-BZ$1))/($F23-$E23),($F23-BW$1)/($F23-$E23))),IF($F23&gt;BZ$1,((($F23-$E23)-($F23-BZ$1))/($F23-$E23)),1)))</f>
        <v>0</v>
      </c>
      <c r="BX23" s="11">
        <f t="shared" ref="BX23:BX24" si="1099">+BW23*$G23</f>
        <v>0</v>
      </c>
      <c r="BY23" s="12">
        <f t="shared" ref="BY23" si="1100">+BW23*$H23</f>
        <v>0</v>
      </c>
      <c r="BZ23" s="10">
        <f t="shared" ref="BZ23" si="1101">IF($E23&gt;CC$1,0,IF($E23&lt;BZ$1,IF($F23&lt;BZ$1,0,IF($F23&gt;CC$1,(($F23-BZ$1)-($F23-CC$1))/($F23-$E23),($F23-BZ$1)/($F23-$E23))),IF($F23&gt;CC$1,((($F23-$E23)-($F23-CC$1))/($F23-$E23)),1)))</f>
        <v>0</v>
      </c>
      <c r="CA23" s="11">
        <f t="shared" ref="CA23:CA24" si="1102">+BZ23*$G23</f>
        <v>0</v>
      </c>
      <c r="CB23" s="12">
        <f t="shared" ref="CB23" si="1103">+BZ23*$H23</f>
        <v>0</v>
      </c>
      <c r="CC23" s="10">
        <f t="shared" ref="CC23" si="1104">IF($E23&gt;CF$1,0,IF($E23&lt;CC$1,IF($F23&lt;CC$1,0,IF($F23&gt;CF$1,(($F23-CC$1)-($F23-CF$1))/($F23-$E23),($F23-CC$1)/($F23-$E23))),IF($F23&gt;CF$1,((($F23-$E23)-($F23-CF$1))/($F23-$E23)),1)))</f>
        <v>0</v>
      </c>
      <c r="CD23" s="11">
        <f t="shared" ref="CD23:CD24" si="1105">+CC23*$G23</f>
        <v>0</v>
      </c>
      <c r="CE23" s="12">
        <f t="shared" ref="CE23" si="1106">+CC23*$H23</f>
        <v>0</v>
      </c>
      <c r="CF23" s="10">
        <f t="shared" ref="CF23" si="1107">IF($E23&gt;CI$1,0,IF($E23&lt;CF$1,IF($F23&lt;CF$1,0,IF($F23&gt;CI$1,(($F23-CF$1)-($F23-CI$1))/($F23-$E23),($F23-CF$1)/($F23-$E23))),IF($F23&gt;CI$1,((($F23-$E23)-($F23-CI$1))/($F23-$E23)),1)))</f>
        <v>0</v>
      </c>
      <c r="CG23" s="11">
        <f t="shared" ref="CG23:CG24" si="1108">+CF23*$G23</f>
        <v>0</v>
      </c>
      <c r="CH23" s="12">
        <f t="shared" ref="CH23" si="1109">+CF23*$H23</f>
        <v>0</v>
      </c>
      <c r="CI23" s="10">
        <f t="shared" ref="CI23" si="1110">IF($E23&gt;CL$1,0,IF($E23&lt;CI$1,IF($F23&lt;CI$1,0,IF($F23&gt;CL$1,(($F23-CI$1)-($F23-CL$1))/($F23-$E23),($F23-CI$1)/($F23-$E23))),IF($F23&gt;CL$1,((($F23-$E23)-($F23-CL$1))/($F23-$E23)),1)))</f>
        <v>0</v>
      </c>
      <c r="CJ23" s="11">
        <f t="shared" ref="CJ23:CJ24" si="1111">+CI23*$G23</f>
        <v>0</v>
      </c>
      <c r="CK23" s="12">
        <f t="shared" ref="CK23" si="1112">+CI23*$H23</f>
        <v>0</v>
      </c>
      <c r="CL23" s="10">
        <f t="shared" ref="CL23" si="1113">IF($E23&gt;CO$1,0,IF($E23&lt;CL$1,IF($F23&lt;CL$1,0,IF($F23&gt;CO$1,(($F23-CL$1)-($F23-CO$1))/($F23-$E23),($F23-CL$1)/($F23-$E23))),IF($F23&gt;CO$1,((($F23-$E23)-($F23-CO$1))/($F23-$E23)),1)))</f>
        <v>0</v>
      </c>
      <c r="CM23" s="11">
        <f t="shared" ref="CM23:CM24" si="1114">+CL23*$G23</f>
        <v>0</v>
      </c>
      <c r="CN23" s="12">
        <f t="shared" ref="CN23" si="1115">+CL23*$H23</f>
        <v>0</v>
      </c>
      <c r="CO23" s="10">
        <f t="shared" ref="CO23" si="1116">IF($E23&gt;CR$1,0,IF($E23&lt;CO$1,IF($F23&lt;CO$1,0,IF($F23&gt;CR$1,(($F23-CO$1)-($F23-CR$1))/($F23-$E23),($F23-CO$1)/($F23-$E23))),IF($F23&gt;CR$1,((($F23-$E23)-($F23-CR$1))/($F23-$E23)),1)))</f>
        <v>0</v>
      </c>
      <c r="CP23" s="11">
        <f t="shared" ref="CP23:CP24" si="1117">+CO23*$G23</f>
        <v>0</v>
      </c>
      <c r="CQ23" s="12">
        <f t="shared" ref="CQ23" si="1118">+CO23*$H23</f>
        <v>0</v>
      </c>
      <c r="CR23" s="10">
        <f t="shared" ref="CR23" si="1119">IF($E23&gt;CU$1,0,IF($E23&lt;CR$1,IF($F23&lt;CR$1,0,IF($F23&gt;CU$1,(($F23-CR$1)-($F23-CU$1))/($F23-$E23),($F23-CR$1)/($F23-$E23))),IF($F23&gt;CU$1,((($F23-$E23)-($F23-CU$1))/($F23-$E23)),1)))</f>
        <v>0</v>
      </c>
      <c r="CS23" s="11">
        <f t="shared" ref="CS23:CS24" si="1120">+CR23*$G23</f>
        <v>0</v>
      </c>
      <c r="CT23" s="12">
        <f t="shared" ref="CT23" si="1121">+CR23*$H23</f>
        <v>0</v>
      </c>
      <c r="CU23" s="10">
        <f t="shared" ref="CU23" si="1122">IF($E23&gt;CX$1,0,IF($E23&lt;CU$1,IF($F23&lt;CU$1,0,IF($F23&gt;CX$1,(($F23-CU$1)-($F23-CX$1))/($F23-$E23),($F23-CU$1)/($F23-$E23))),IF($F23&gt;CX$1,((($F23-$E23)-($F23-CX$1))/($F23-$E23)),1)))</f>
        <v>0</v>
      </c>
      <c r="CV23" s="11">
        <f t="shared" ref="CV23:CV24" si="1123">+CU23*$G23</f>
        <v>0</v>
      </c>
      <c r="CW23" s="12">
        <f t="shared" ref="CW23" si="1124">+CU23*$H23</f>
        <v>0</v>
      </c>
      <c r="CX23" s="10">
        <f t="shared" ref="CX23" si="1125">IF($E23&gt;DA$1,0,IF($E23&lt;CX$1,IF($F23&lt;CX$1,0,IF($F23&gt;DA$1,(($F23-CX$1)-($F23-DA$1))/($F23-$E23),($F23-CX$1)/($F23-$E23))),IF($F23&gt;DA$1,((($F23-$E23)-($F23-DA$1))/($F23-$E23)),1)))</f>
        <v>0</v>
      </c>
      <c r="CY23" s="11">
        <f t="shared" ref="CY23:CY24" si="1126">+CX23*$G23</f>
        <v>0</v>
      </c>
      <c r="CZ23" s="12">
        <f t="shared" ref="CZ23" si="1127">+CX23*$H23</f>
        <v>0</v>
      </c>
      <c r="DA23" s="10">
        <f t="shared" ref="DA23" si="1128">IF($E23&gt;DD$1,0,IF($E23&lt;DA$1,IF($F23&lt;DA$1,0,IF($F23&gt;DD$1,(($F23-DA$1)-($F23-DD$1))/($F23-$E23),($F23-DA$1)/($F23-$E23))),IF($F23&gt;DD$1,((($F23-$E23)-($F23-DD$1))/($F23-$E23)),1)))</f>
        <v>0</v>
      </c>
      <c r="DB23" s="11">
        <f t="shared" ref="DB23:DB24" si="1129">+DA23*$G23</f>
        <v>0</v>
      </c>
      <c r="DC23" s="12">
        <f t="shared" ref="DC23" si="1130">+DA23*$H23</f>
        <v>0</v>
      </c>
      <c r="DD23" s="10">
        <f t="shared" ref="DD23" si="1131">IF($E23&gt;DG$1,0,IF($E23&lt;DD$1,IF($F23&lt;DD$1,0,IF($F23&gt;DG$1,(($F23-DD$1)-($F23-DG$1))/($F23-$E23),($F23-DD$1)/($F23-$E23))),IF($F23&gt;DG$1,((($F23-$E23)-($F23-DG$1))/($F23-$E23)),1)))</f>
        <v>0</v>
      </c>
      <c r="DE23" s="11">
        <f t="shared" ref="DE23:DE24" si="1132">+DD23*$G23</f>
        <v>0</v>
      </c>
      <c r="DF23" s="12">
        <f t="shared" ref="DF23" si="1133">+DD23*$H23</f>
        <v>0</v>
      </c>
      <c r="DG23" s="10">
        <f t="shared" ref="DG23" si="1134">IF($E23&gt;DJ$1,0,IF($E23&lt;DG$1,IF($F23&lt;DG$1,0,IF($F23&gt;DJ$1,(($F23-DG$1)-($F23-DJ$1))/($F23-$E23),($F23-DG$1)/($F23-$E23))),IF($F23&gt;DJ$1,((($F23-$E23)-($F23-DJ$1))/($F23-$E23)),1)))</f>
        <v>0</v>
      </c>
      <c r="DH23" s="11">
        <f t="shared" ref="DH23:DH24" si="1135">+DG23*$G23</f>
        <v>0</v>
      </c>
      <c r="DI23" s="12">
        <f t="shared" ref="DI23" si="1136">+DG23*$H23</f>
        <v>0</v>
      </c>
      <c r="DJ23" s="10">
        <f t="shared" ref="DJ23" si="1137">IF($E23&gt;DM$1,0,IF($E23&lt;DJ$1,IF($F23&lt;DJ$1,0,IF($F23&gt;DM$1,(($F23-DJ$1)-($F23-DM$1))/($F23-$E23),($F23-DJ$1)/($F23-$E23))),IF($F23&gt;DM$1,((($F23-$E23)-($F23-DM$1))/($F23-$E23)),1)))</f>
        <v>0</v>
      </c>
      <c r="DK23" s="11">
        <f t="shared" ref="DK23:DK24" si="1138">+DJ23*$G23</f>
        <v>0</v>
      </c>
      <c r="DL23" s="12">
        <f t="shared" ref="DL23" si="1139">+DJ23*$H23</f>
        <v>0</v>
      </c>
      <c r="DM23" s="10">
        <f t="shared" ref="DM23" si="1140">IF($E23&gt;DP$1,0,IF($E23&lt;DM$1,IF($F23&lt;DM$1,0,IF($F23&gt;DP$1,(($F23-DM$1)-($F23-DP$1))/($F23-$E23),($F23-DM$1)/($F23-$E23))),IF($F23&gt;DP$1,((($F23-$E23)-($F23-DP$1))/($F23-$E23)),1)))</f>
        <v>0</v>
      </c>
      <c r="DN23" s="11">
        <f t="shared" ref="DN23:DN24" si="1141">+DM23*$G23</f>
        <v>0</v>
      </c>
      <c r="DO23" s="12">
        <f t="shared" ref="DO23" si="1142">+DM23*$H23</f>
        <v>0</v>
      </c>
      <c r="DP23" s="10">
        <f t="shared" ref="DP23" si="1143">IF($E23&gt;DS$1,0,IF($E23&lt;DP$1,IF($F23&lt;DP$1,0,IF($F23&gt;DS$1,(($F23-DP$1)-($F23-DS$1))/($F23-$E23),($F23-DP$1)/($F23-$E23))),IF($F23&gt;DS$1,((($F23-$E23)-($F23-DS$1))/($F23-$E23)),1)))</f>
        <v>0</v>
      </c>
      <c r="DQ23" s="11">
        <f t="shared" ref="DQ23:DQ24" si="1144">+DP23*$G23</f>
        <v>0</v>
      </c>
      <c r="DR23" s="12">
        <f t="shared" ref="DR23" si="1145">+DP23*$H23</f>
        <v>0</v>
      </c>
      <c r="DS23" s="10">
        <f t="shared" ref="DS23" si="1146">IF($E23&gt;DV$1,0,IF($E23&lt;DS$1,IF($F23&lt;DS$1,0,IF($F23&gt;DV$1,(($F23-DS$1)-($F23-DV$1))/($F23-$E23),($F23-DS$1)/($F23-$E23))),IF($F23&gt;DV$1,((($F23-$E23)-($F23-DV$1))/($F23-$E23)),1)))</f>
        <v>0</v>
      </c>
      <c r="DT23" s="11">
        <f t="shared" ref="DT23:DT24" si="1147">+DS23*$G23</f>
        <v>0</v>
      </c>
      <c r="DU23" s="12">
        <f t="shared" ref="DU23" si="1148">+DS23*$H23</f>
        <v>0</v>
      </c>
    </row>
    <row r="24" spans="1:125" x14ac:dyDescent="0.25">
      <c r="A24" s="63">
        <v>12</v>
      </c>
      <c r="B24" s="63" t="s">
        <v>46</v>
      </c>
      <c r="C24" s="64"/>
      <c r="D24" s="65" t="s">
        <v>58</v>
      </c>
      <c r="E24" s="66">
        <v>43899</v>
      </c>
      <c r="F24" s="67">
        <v>43999</v>
      </c>
      <c r="G24" s="68">
        <v>644493.52</v>
      </c>
      <c r="H24" s="69">
        <v>443704.72</v>
      </c>
      <c r="I24" s="14">
        <f>IF($E24&gt;L$1,0,IF($E24&lt;I$1,IF($F24&lt;I$1,0,IF($F24&gt;L$1,(($F24-I$1)-($F24-L$1))/($F24-$E24),($F24-I$1)/($F24-$E24))),IF($F24&gt;L$1,((($F24-$E24)-($F24-L$1))/($F24-$E24)),1)))</f>
        <v>0</v>
      </c>
      <c r="J24" s="11">
        <f>+I24*$G24</f>
        <v>0</v>
      </c>
      <c r="K24" s="12">
        <f>+I24*$H24</f>
        <v>0</v>
      </c>
      <c r="L24" s="10">
        <f>IF($E24&gt;O$1,0,IF($E24&lt;L$1,IF($F24&lt;L$1,0,IF($F24&gt;O$1,(($F24-L$1)-($F24-O$1))/($F24-$E24),($F24-L$1)/($F24-$E24))),IF($F24&gt;O$1,((($F24-$E24)-($F24-O$1))/($F24-$E24)),1)))</f>
        <v>0</v>
      </c>
      <c r="M24" s="11">
        <f>+L24*$G24</f>
        <v>0</v>
      </c>
      <c r="N24" s="12">
        <f>+L24*$H24</f>
        <v>0</v>
      </c>
      <c r="O24" s="10">
        <f>IF($E24&gt;R$1,0,IF($E24&lt;O$1,IF($F24&lt;O$1,0,IF($F24&gt;R$1,(($F24-O$1)-($F24-R$1))/($F24-$E24),($F24-O$1)/($F24-$E24))),IF($F24&gt;R$1,((($F24-$E24)-($F24-R$1))/($F24-$E24)),1)))</f>
        <v>0</v>
      </c>
      <c r="P24" s="11">
        <f>+O24*$G24</f>
        <v>0</v>
      </c>
      <c r="Q24" s="12">
        <f>+O24*$H24</f>
        <v>0</v>
      </c>
      <c r="R24" s="10">
        <f>IF($E24&gt;U$1,0,IF($E24&lt;R$1,IF($F24&lt;R$1,0,IF($F24&gt;U$1,(($F24-R$1)-($F24-U$1))/($F24-$E24),($F24-R$1)/($F24-$E24))),IF($F24&gt;U$1,((($F24-$E24)-($F24-U$1))/($F24-$E24)),1)))</f>
        <v>0</v>
      </c>
      <c r="S24" s="11">
        <f>+R24*$G24</f>
        <v>0</v>
      </c>
      <c r="T24" s="12">
        <f>+R24*$H24</f>
        <v>0</v>
      </c>
      <c r="U24" s="10">
        <f>IF($E24&gt;X$1,0,IF($E24&lt;U$1,IF($F24&lt;U$1,0,IF($F24&gt;X$1,(($F24-U$1)-($F24-X$1))/($F24-$E24),($F24-U$1)/($F24-$E24))),IF($F24&gt;X$1,((($F24-$E24)-($F24-X$1))/($F24-$E24)),1)))</f>
        <v>0</v>
      </c>
      <c r="V24" s="11">
        <f>+U24*$G24</f>
        <v>0</v>
      </c>
      <c r="W24" s="12">
        <f>+U24*$H24</f>
        <v>0</v>
      </c>
      <c r="X24" s="10">
        <f>IF($E24&gt;AA$1,0,IF($E24&lt;X$1,IF($F24&lt;X$1,0,IF($F24&gt;AA$1,(($F24-X$1)-($F24-AA$1))/($F24-$E24),($F24-X$1)/($F24-$E24))),IF($F24&gt;AA$1,((($F24-$E24)-($F24-AA$1))/($F24-$E24)),1)))</f>
        <v>0</v>
      </c>
      <c r="Y24" s="11">
        <f>+X24*$G24</f>
        <v>0</v>
      </c>
      <c r="Z24" s="12">
        <f>+X24*$H24</f>
        <v>0</v>
      </c>
      <c r="AA24" s="10">
        <f>IF($E24&gt;AD$1,0,IF($E24&lt;AA$1,IF($F24&lt;AA$1,0,IF($F24&gt;AD$1,(($F24-AA$1)-($F24-AD$1))/($F24-$E24),($F24-AA$1)/($F24-$E24))),IF($F24&gt;AD$1,((($F24-$E24)-($F24-AD$1))/($F24-$E24)),1)))</f>
        <v>0</v>
      </c>
      <c r="AB24" s="11">
        <f>+AA24*$G24</f>
        <v>0</v>
      </c>
      <c r="AC24" s="12">
        <f>+AA24*$H24</f>
        <v>0</v>
      </c>
      <c r="AD24" s="10">
        <f>IF($E24&gt;AG$1,0,IF($E24&lt;AD$1,IF($F24&lt;AD$1,0,IF($F24&gt;AG$1,(($F24-AD$1)-($F24-AG$1))/($F24-$E24),($F24-AD$1)/($F24-$E24))),IF($F24&gt;AG$1,((($F24-$E24)-($F24-AG$1))/($F24-$E24)),1)))</f>
        <v>0</v>
      </c>
      <c r="AE24" s="11">
        <f>+AD24*$G24</f>
        <v>0</v>
      </c>
      <c r="AF24" s="12">
        <f>+AD24*$H24</f>
        <v>0</v>
      </c>
      <c r="AG24" s="10">
        <f>IF($E24&gt;AJ$1,0,IF($E24&lt;AG$1,IF($F24&lt;AG$1,0,IF($F24&gt;AJ$1,(($F24-AG$1)-($F24-AJ$1))/($F24-$E24),($F24-AG$1)/($F24-$E24))),IF($F24&gt;AJ$1,((($F24-$E24)-($F24-AJ$1))/($F24-$E24)),1)))</f>
        <v>0</v>
      </c>
      <c r="AH24" s="11">
        <f>+AG24*$G24</f>
        <v>0</v>
      </c>
      <c r="AI24" s="12">
        <f>+AG24*$H24</f>
        <v>0</v>
      </c>
      <c r="AJ24" s="10">
        <f>IF($E24&gt;AM$1,0,IF($E24&lt;AJ$1,IF($F24&lt;AJ$1,0,IF($F24&gt;AM$1,(($F24-AJ$1)-($F24-AM$1))/($F24-$E24),($F24-AJ$1)/($F24-$E24))),IF($F24&gt;AM$1,((($F24-$E24)-($F24-AM$1))/($F24-$E24)),1)))</f>
        <v>0</v>
      </c>
      <c r="AK24" s="11">
        <f>+AJ24*$G24</f>
        <v>0</v>
      </c>
      <c r="AL24" s="12">
        <f>+AJ24*$H24</f>
        <v>0</v>
      </c>
      <c r="AM24" s="10">
        <f>IF($E24&gt;AP$1,0,IF($E24&lt;AM$1,IF($F24&lt;AM$1,0,IF($F24&gt;AP$1,(($F24-AM$1)-($F24-AP$1))/($F24-$E24),($F24-AM$1)/($F24-$E24))),IF($F24&gt;AP$1,((($F24-$E24)-($F24-AP$1))/($F24-$E24)),1)))</f>
        <v>0</v>
      </c>
      <c r="AN24" s="11">
        <f>+AM24*$G24</f>
        <v>0</v>
      </c>
      <c r="AO24" s="12">
        <f>+AM24*$H24</f>
        <v>0</v>
      </c>
      <c r="AP24" s="10">
        <f>IF($E24&gt;AS$1,0,IF($E24&lt;AP$1,IF($F24&lt;AP$1,0,IF($F24&gt;AS$1,(($F24-AP$1)-($F24-AS$1))/($F24-$E24),($F24-AP$1)/($F24-$E24))),IF($F24&gt;AS$1,((($F24-$E24)-($F24-AS$1))/($F24-$E24)),1)))</f>
        <v>0</v>
      </c>
      <c r="AQ24" s="11">
        <f t="shared" si="1066"/>
        <v>0</v>
      </c>
      <c r="AR24" s="12">
        <f>+AP24*$H24</f>
        <v>0</v>
      </c>
      <c r="AS24" s="10">
        <f>IF($E24&gt;AV$1,0,IF($E24&lt;AS$1,IF($F24&lt;AS$1,0,IF($F24&gt;AV$1,(($F24-AS$1)-($F24-AV$1))/($F24-$E24),($F24-AS$1)/($F24-$E24))),IF($F24&gt;AV$1,((($F24-$E24)-($F24-AV$1))/($F24-$E24)),1)))</f>
        <v>0</v>
      </c>
      <c r="AT24" s="11">
        <f t="shared" si="1069"/>
        <v>0</v>
      </c>
      <c r="AU24" s="12">
        <f>+AS24*$H24</f>
        <v>0</v>
      </c>
      <c r="AV24" s="10">
        <f>IF($E24&gt;AY$1,0,IF($E24&lt;AV$1,IF($F24&lt;AV$1,0,IF($F24&gt;AY$1,(($F24-AV$1)-($F24-AY$1))/($F24-$E24),($F24-AV$1)/($F24-$E24))),IF($F24&gt;AY$1,((($F24-$E24)-($F24-AY$1))/($F24-$E24)),1)))</f>
        <v>0</v>
      </c>
      <c r="AW24" s="11">
        <f t="shared" si="1072"/>
        <v>0</v>
      </c>
      <c r="AX24" s="12">
        <f>+AV24*$H24</f>
        <v>0</v>
      </c>
      <c r="AY24" s="10">
        <f>IF($E24&gt;BB$1,0,IF($E24&lt;AY$1,IF($F24&lt;AY$1,0,IF($F24&gt;BB$1,(($F24-AY$1)-($F24-BB$1))/($F24-$E24),($F24-AY$1)/($F24-$E24))),IF($F24&gt;BB$1,((($F24-$E24)-($F24-BB$1))/($F24-$E24)),1)))</f>
        <v>0.23</v>
      </c>
      <c r="AZ24" s="11">
        <f t="shared" si="1075"/>
        <v>148233.50960000002</v>
      </c>
      <c r="BA24" s="12">
        <f>+AY24*$H24</f>
        <v>102052.08559999999</v>
      </c>
      <c r="BB24" s="10">
        <f>IF($E24&gt;BE$1,0,IF($E24&lt;BB$1,IF($F24&lt;BB$1,0,IF($F24&gt;BE$1,(($F24-BB$1)-($F24-BE$1))/($F24-$E24),($F24-BB$1)/($F24-$E24))),IF($F24&gt;BE$1,((($F24-$E24)-($F24-BE$1))/($F24-$E24)),1)))</f>
        <v>0.3</v>
      </c>
      <c r="BC24" s="11">
        <f t="shared" si="1078"/>
        <v>193348.05600000001</v>
      </c>
      <c r="BD24" s="12">
        <f>+BB24*$H24</f>
        <v>133111.416</v>
      </c>
      <c r="BE24" s="10">
        <f>IF($E24&gt;BH$1,0,IF($E24&lt;BE$1,IF($F24&lt;BE$1,0,IF($F24&gt;BH$1,(($F24-BE$1)-($F24-BH$1))/($F24-$E24),($F24-BE$1)/($F24-$E24))),IF($F24&gt;BH$1,((($F24-$E24)-($F24-BH$1))/($F24-$E24)),1)))</f>
        <v>0.31</v>
      </c>
      <c r="BF24" s="11">
        <f t="shared" si="1081"/>
        <v>199792.99120000002</v>
      </c>
      <c r="BG24" s="12">
        <f>+BE24*$H24</f>
        <v>137548.4632</v>
      </c>
      <c r="BH24" s="10">
        <f>IF($E24&gt;BK$1,0,IF($E24&lt;BH$1,IF($F24&lt;BH$1,0,IF($F24&gt;BK$1,(($F24-BH$1)-($F24-BK$1))/($F24-$E24),($F24-BH$1)/($F24-$E24))),IF($F24&gt;BK$1,((($F24-$E24)-($F24-BK$1))/($F24-$E24)),1)))</f>
        <v>0.16</v>
      </c>
      <c r="BI24" s="11">
        <f t="shared" si="1084"/>
        <v>103118.9632</v>
      </c>
      <c r="BJ24" s="12">
        <f>+BH24*$H24</f>
        <v>70992.7552</v>
      </c>
      <c r="BK24" s="10">
        <f>IF($E24&gt;BN$1,0,IF($E24&lt;BK$1,IF($F24&lt;BK$1,0,IF($F24&gt;BN$1,(($F24-BK$1)-($F24-BN$1))/($F24-$E24),($F24-BK$1)/($F24-$E24))),IF($F24&gt;BN$1,((($F24-$E24)-($F24-BN$1))/($F24-$E24)),1)))</f>
        <v>0</v>
      </c>
      <c r="BL24" s="11">
        <f t="shared" si="1087"/>
        <v>0</v>
      </c>
      <c r="BM24" s="12">
        <f>+BK24*$H24</f>
        <v>0</v>
      </c>
      <c r="BN24" s="10">
        <f>IF($E24&gt;BQ$1,0,IF($E24&lt;BN$1,IF($F24&lt;BN$1,0,IF($F24&gt;BQ$1,(($F24-BN$1)-($F24-BQ$1))/($F24-$E24),($F24-BN$1)/($F24-$E24))),IF($F24&gt;BQ$1,((($F24-$E24)-($F24-BQ$1))/($F24-$E24)),1)))</f>
        <v>0</v>
      </c>
      <c r="BO24" s="11">
        <f t="shared" si="1090"/>
        <v>0</v>
      </c>
      <c r="BP24" s="12">
        <f>+BN24*$H24</f>
        <v>0</v>
      </c>
      <c r="BQ24" s="10">
        <f>IF($E24&gt;BT$1,0,IF($E24&lt;BQ$1,IF($F24&lt;BQ$1,0,IF($F24&gt;BT$1,(($F24-BQ$1)-($F24-BT$1))/($F24-$E24),($F24-BQ$1)/($F24-$E24))),IF($F24&gt;BT$1,((($F24-$E24)-($F24-BT$1))/($F24-$E24)),1)))</f>
        <v>0</v>
      </c>
      <c r="BR24" s="11">
        <f t="shared" si="1093"/>
        <v>0</v>
      </c>
      <c r="BS24" s="12">
        <f>+BQ24*$H24</f>
        <v>0</v>
      </c>
      <c r="BT24" s="10">
        <f>IF($E24&gt;BW$1,0,IF($E24&lt;BT$1,IF($F24&lt;BT$1,0,IF($F24&gt;BW$1,(($F24-BT$1)-($F24-BW$1))/($F24-$E24),($F24-BT$1)/($F24-$E24))),IF($F24&gt;BW$1,((($F24-$E24)-($F24-BW$1))/($F24-$E24)),1)))</f>
        <v>0</v>
      </c>
      <c r="BU24" s="11">
        <f t="shared" si="1096"/>
        <v>0</v>
      </c>
      <c r="BV24" s="12">
        <f>+BT24*$H24</f>
        <v>0</v>
      </c>
      <c r="BW24" s="10">
        <f>IF($E24&gt;BZ$1,0,IF($E24&lt;BW$1,IF($F24&lt;BW$1,0,IF($F24&gt;BZ$1,(($F24-BW$1)-($F24-BZ$1))/($F24-$E24),($F24-BW$1)/($F24-$E24))),IF($F24&gt;BZ$1,((($F24-$E24)-($F24-BZ$1))/($F24-$E24)),1)))</f>
        <v>0</v>
      </c>
      <c r="BX24" s="11">
        <f t="shared" si="1099"/>
        <v>0</v>
      </c>
      <c r="BY24" s="12">
        <f>+BW24*$H24</f>
        <v>0</v>
      </c>
      <c r="BZ24" s="10">
        <f>IF($E24&gt;CC$1,0,IF($E24&lt;BZ$1,IF($F24&lt;BZ$1,0,IF($F24&gt;CC$1,(($F24-BZ$1)-($F24-CC$1))/($F24-$E24),($F24-BZ$1)/($F24-$E24))),IF($F24&gt;CC$1,((($F24-$E24)-($F24-CC$1))/($F24-$E24)),1)))</f>
        <v>0</v>
      </c>
      <c r="CA24" s="11">
        <f t="shared" si="1102"/>
        <v>0</v>
      </c>
      <c r="CB24" s="12">
        <f>+BZ24*$H24</f>
        <v>0</v>
      </c>
      <c r="CC24" s="10">
        <f>IF($E24&gt;CF$1,0,IF($E24&lt;CC$1,IF($F24&lt;CC$1,0,IF($F24&gt;CF$1,(($F24-CC$1)-($F24-CF$1))/($F24-$E24),($F24-CC$1)/($F24-$E24))),IF($F24&gt;CF$1,((($F24-$E24)-($F24-CF$1))/($F24-$E24)),1)))</f>
        <v>0</v>
      </c>
      <c r="CD24" s="11">
        <f t="shared" si="1105"/>
        <v>0</v>
      </c>
      <c r="CE24" s="12">
        <f>+CC24*$H24</f>
        <v>0</v>
      </c>
      <c r="CF24" s="10">
        <f>IF($E24&gt;CI$1,0,IF($E24&lt;CF$1,IF($F24&lt;CF$1,0,IF($F24&gt;CI$1,(($F24-CF$1)-($F24-CI$1))/($F24-$E24),($F24-CF$1)/($F24-$E24))),IF($F24&gt;CI$1,((($F24-$E24)-($F24-CI$1))/($F24-$E24)),1)))</f>
        <v>0</v>
      </c>
      <c r="CG24" s="11">
        <f t="shared" si="1108"/>
        <v>0</v>
      </c>
      <c r="CH24" s="12">
        <f>+CF24*$H24</f>
        <v>0</v>
      </c>
      <c r="CI24" s="10">
        <f>IF($E24&gt;CL$1,0,IF($E24&lt;CI$1,IF($F24&lt;CI$1,0,IF($F24&gt;CL$1,(($F24-CI$1)-($F24-CL$1))/($F24-$E24),($F24-CI$1)/($F24-$E24))),IF($F24&gt;CL$1,((($F24-$E24)-($F24-CL$1))/($F24-$E24)),1)))</f>
        <v>0</v>
      </c>
      <c r="CJ24" s="11">
        <f t="shared" si="1111"/>
        <v>0</v>
      </c>
      <c r="CK24" s="12">
        <f>+CI24*$H24</f>
        <v>0</v>
      </c>
      <c r="CL24" s="10">
        <f>IF($E24&gt;CO$1,0,IF($E24&lt;CL$1,IF($F24&lt;CL$1,0,IF($F24&gt;CO$1,(($F24-CL$1)-($F24-CO$1))/($F24-$E24),($F24-CL$1)/($F24-$E24))),IF($F24&gt;CO$1,((($F24-$E24)-($F24-CO$1))/($F24-$E24)),1)))</f>
        <v>0</v>
      </c>
      <c r="CM24" s="11">
        <f t="shared" si="1114"/>
        <v>0</v>
      </c>
      <c r="CN24" s="12">
        <f>+CL24*$H24</f>
        <v>0</v>
      </c>
      <c r="CO24" s="10">
        <f>IF($E24&gt;CR$1,0,IF($E24&lt;CO$1,IF($F24&lt;CO$1,0,IF($F24&gt;CR$1,(($F24-CO$1)-($F24-CR$1))/($F24-$E24),($F24-CO$1)/($F24-$E24))),IF($F24&gt;CR$1,((($F24-$E24)-($F24-CR$1))/($F24-$E24)),1)))</f>
        <v>0</v>
      </c>
      <c r="CP24" s="11">
        <f t="shared" si="1117"/>
        <v>0</v>
      </c>
      <c r="CQ24" s="12">
        <f>+CO24*$H24</f>
        <v>0</v>
      </c>
      <c r="CR24" s="10">
        <f>IF($E24&gt;CU$1,0,IF($E24&lt;CR$1,IF($F24&lt;CR$1,0,IF($F24&gt;CU$1,(($F24-CR$1)-($F24-CU$1))/($F24-$E24),($F24-CR$1)/($F24-$E24))),IF($F24&gt;CU$1,((($F24-$E24)-($F24-CU$1))/($F24-$E24)),1)))</f>
        <v>0</v>
      </c>
      <c r="CS24" s="11">
        <f t="shared" si="1120"/>
        <v>0</v>
      </c>
      <c r="CT24" s="12">
        <f>+CR24*$H24</f>
        <v>0</v>
      </c>
      <c r="CU24" s="10">
        <f>IF($E24&gt;CX$1,0,IF($E24&lt;CU$1,IF($F24&lt;CU$1,0,IF($F24&gt;CX$1,(($F24-CU$1)-($F24-CX$1))/($F24-$E24),($F24-CU$1)/($F24-$E24))),IF($F24&gt;CX$1,((($F24-$E24)-($F24-CX$1))/($F24-$E24)),1)))</f>
        <v>0</v>
      </c>
      <c r="CV24" s="11">
        <f t="shared" si="1123"/>
        <v>0</v>
      </c>
      <c r="CW24" s="12">
        <f>+CU24*$H24</f>
        <v>0</v>
      </c>
      <c r="CX24" s="10">
        <f>IF($E24&gt;DA$1,0,IF($E24&lt;CX$1,IF($F24&lt;CX$1,0,IF($F24&gt;DA$1,(($F24-CX$1)-($F24-DA$1))/($F24-$E24),($F24-CX$1)/($F24-$E24))),IF($F24&gt;DA$1,((($F24-$E24)-($F24-DA$1))/($F24-$E24)),1)))</f>
        <v>0</v>
      </c>
      <c r="CY24" s="11">
        <f t="shared" si="1126"/>
        <v>0</v>
      </c>
      <c r="CZ24" s="12">
        <f>+CX24*$H24</f>
        <v>0</v>
      </c>
      <c r="DA24" s="10">
        <f>IF($E24&gt;DD$1,0,IF($E24&lt;DA$1,IF($F24&lt;DA$1,0,IF($F24&gt;DD$1,(($F24-DA$1)-($F24-DD$1))/($F24-$E24),($F24-DA$1)/($F24-$E24))),IF($F24&gt;DD$1,((($F24-$E24)-($F24-DD$1))/($F24-$E24)),1)))</f>
        <v>0</v>
      </c>
      <c r="DB24" s="11">
        <f t="shared" si="1129"/>
        <v>0</v>
      </c>
      <c r="DC24" s="12">
        <f>+DA24*$H24</f>
        <v>0</v>
      </c>
      <c r="DD24" s="10">
        <f>IF($E24&gt;DG$1,0,IF($E24&lt;DD$1,IF($F24&lt;DD$1,0,IF($F24&gt;DG$1,(($F24-DD$1)-($F24-DG$1))/($F24-$E24),($F24-DD$1)/($F24-$E24))),IF($F24&gt;DG$1,((($F24-$E24)-($F24-DG$1))/($F24-$E24)),1)))</f>
        <v>0</v>
      </c>
      <c r="DE24" s="11">
        <f t="shared" si="1132"/>
        <v>0</v>
      </c>
      <c r="DF24" s="12">
        <f>+DD24*$H24</f>
        <v>0</v>
      </c>
      <c r="DG24" s="10">
        <f>IF($E24&gt;DJ$1,0,IF($E24&lt;DG$1,IF($F24&lt;DG$1,0,IF($F24&gt;DJ$1,(($F24-DG$1)-($F24-DJ$1))/($F24-$E24),($F24-DG$1)/($F24-$E24))),IF($F24&gt;DJ$1,((($F24-$E24)-($F24-DJ$1))/($F24-$E24)),1)))</f>
        <v>0</v>
      </c>
      <c r="DH24" s="11">
        <f t="shared" si="1135"/>
        <v>0</v>
      </c>
      <c r="DI24" s="12">
        <f>+DG24*$H24</f>
        <v>0</v>
      </c>
      <c r="DJ24" s="10">
        <f>IF($E24&gt;DM$1,0,IF($E24&lt;DJ$1,IF($F24&lt;DJ$1,0,IF($F24&gt;DM$1,(($F24-DJ$1)-($F24-DM$1))/($F24-$E24),($F24-DJ$1)/($F24-$E24))),IF($F24&gt;DM$1,((($F24-$E24)-($F24-DM$1))/($F24-$E24)),1)))</f>
        <v>0</v>
      </c>
      <c r="DK24" s="11">
        <f t="shared" si="1138"/>
        <v>0</v>
      </c>
      <c r="DL24" s="12">
        <f>+DJ24*$H24</f>
        <v>0</v>
      </c>
      <c r="DM24" s="10">
        <f>IF($E24&gt;DP$1,0,IF($E24&lt;DM$1,IF($F24&lt;DM$1,0,IF($F24&gt;DP$1,(($F24-DM$1)-($F24-DP$1))/($F24-$E24),($F24-DM$1)/($F24-$E24))),IF($F24&gt;DP$1,((($F24-$E24)-($F24-DP$1))/($F24-$E24)),1)))</f>
        <v>0</v>
      </c>
      <c r="DN24" s="11">
        <f t="shared" si="1141"/>
        <v>0</v>
      </c>
      <c r="DO24" s="12">
        <f>+DM24*$H24</f>
        <v>0</v>
      </c>
      <c r="DP24" s="10">
        <f>IF($E24&gt;DS$1,0,IF($E24&lt;DP$1,IF($F24&lt;DP$1,0,IF($F24&gt;DS$1,(($F24-DP$1)-($F24-DS$1))/($F24-$E24),($F24-DP$1)/($F24-$E24))),IF($F24&gt;DS$1,((($F24-$E24)-($F24-DS$1))/($F24-$E24)),1)))</f>
        <v>0</v>
      </c>
      <c r="DQ24" s="11">
        <f t="shared" si="1144"/>
        <v>0</v>
      </c>
      <c r="DR24" s="12">
        <f>+DP24*$H24</f>
        <v>0</v>
      </c>
      <c r="DS24" s="10">
        <f>IF($E24&gt;DV$1,0,IF($E24&lt;DS$1,IF($F24&lt;DS$1,0,IF($F24&gt;DV$1,(($F24-DS$1)-($F24-DV$1))/($F24-$E24),($F24-DS$1)/($F24-$E24))),IF($F24&gt;DV$1,((($F24-$E24)-($F24-DV$1))/($F24-$E24)),1)))</f>
        <v>0</v>
      </c>
      <c r="DT24" s="11">
        <f t="shared" si="1147"/>
        <v>0</v>
      </c>
      <c r="DU24" s="12">
        <f>+DS24*$H24</f>
        <v>0</v>
      </c>
    </row>
    <row r="25" spans="1:125" x14ac:dyDescent="0.25">
      <c r="A25" s="63">
        <v>13</v>
      </c>
      <c r="B25" s="63" t="s">
        <v>16</v>
      </c>
      <c r="C25" s="64"/>
      <c r="D25" s="65" t="s">
        <v>58</v>
      </c>
      <c r="E25" s="66">
        <v>43891</v>
      </c>
      <c r="F25" s="67">
        <v>43983</v>
      </c>
      <c r="G25" s="68">
        <v>751128.44</v>
      </c>
      <c r="H25" s="69">
        <v>380852.31</v>
      </c>
      <c r="I25" s="14">
        <f>IF($E25&gt;L$1,0,IF($E25&lt;I$1,IF($F25&lt;I$1,0,IF($F25&gt;L$1,(($F25-I$1)-($F25-L$1))/($F25-$E25),($F25-I$1)/($F25-$E25))),IF($F25&gt;L$1,((($F25-$E25)-($F25-L$1))/($F25-$E25)),1)))</f>
        <v>0</v>
      </c>
      <c r="J25" s="11">
        <f>+I25*$G25</f>
        <v>0</v>
      </c>
      <c r="K25" s="12">
        <f>+I25*$H25</f>
        <v>0</v>
      </c>
      <c r="L25" s="10">
        <f>IF($E25&gt;O$1,0,IF($E25&lt;L$1,IF($F25&lt;L$1,0,IF($F25&gt;O$1,(($F25-L$1)-($F25-O$1))/($F25-$E25),($F25-L$1)/($F25-$E25))),IF($F25&gt;O$1,((($F25-$E25)-($F25-O$1))/($F25-$E25)),1)))</f>
        <v>0</v>
      </c>
      <c r="M25" s="11">
        <f>+L25*$G25</f>
        <v>0</v>
      </c>
      <c r="N25" s="12">
        <f>+L25*$H25</f>
        <v>0</v>
      </c>
      <c r="O25" s="10">
        <f>IF($E25&gt;R$1,0,IF($E25&lt;O$1,IF($F25&lt;O$1,0,IF($F25&gt;R$1,(($F25-O$1)-($F25-R$1))/($F25-$E25),($F25-O$1)/($F25-$E25))),IF($F25&gt;R$1,((($F25-$E25)-($F25-R$1))/($F25-$E25)),1)))</f>
        <v>0</v>
      </c>
      <c r="P25" s="11">
        <f>+O25*$G25</f>
        <v>0</v>
      </c>
      <c r="Q25" s="12">
        <f>+O25*$H25</f>
        <v>0</v>
      </c>
      <c r="R25" s="10">
        <f>IF($E25&gt;U$1,0,IF($E25&lt;R$1,IF($F25&lt;R$1,0,IF($F25&gt;U$1,(($F25-R$1)-($F25-U$1))/($F25-$E25),($F25-R$1)/($F25-$E25))),IF($F25&gt;U$1,((($F25-$E25)-($F25-U$1))/($F25-$E25)),1)))</f>
        <v>0</v>
      </c>
      <c r="S25" s="11">
        <f>+R25*$G25</f>
        <v>0</v>
      </c>
      <c r="T25" s="12">
        <f>+R25*$H25</f>
        <v>0</v>
      </c>
      <c r="U25" s="10">
        <f>IF($E25&gt;X$1,0,IF($E25&lt;U$1,IF($F25&lt;U$1,0,IF($F25&gt;X$1,(($F25-U$1)-($F25-X$1))/($F25-$E25),($F25-U$1)/($F25-$E25))),IF($F25&gt;X$1,((($F25-$E25)-($F25-X$1))/($F25-$E25)),1)))</f>
        <v>0</v>
      </c>
      <c r="V25" s="11">
        <f>+U25*$G25</f>
        <v>0</v>
      </c>
      <c r="W25" s="12">
        <f>+U25*$H25</f>
        <v>0</v>
      </c>
      <c r="X25" s="10">
        <f>IF($E25&gt;AA$1,0,IF($E25&lt;X$1,IF($F25&lt;X$1,0,IF($F25&gt;AA$1,(($F25-X$1)-($F25-AA$1))/($F25-$E25),($F25-X$1)/($F25-$E25))),IF($F25&gt;AA$1,((($F25-$E25)-($F25-AA$1))/($F25-$E25)),1)))</f>
        <v>0</v>
      </c>
      <c r="Y25" s="11">
        <f>+X25*$G25</f>
        <v>0</v>
      </c>
      <c r="Z25" s="12">
        <f>+X25*$H25</f>
        <v>0</v>
      </c>
      <c r="AA25" s="10">
        <f>IF($E25&gt;AD$1,0,IF($E25&lt;AA$1,IF($F25&lt;AA$1,0,IF($F25&gt;AD$1,(($F25-AA$1)-($F25-AD$1))/($F25-$E25),($F25-AA$1)/($F25-$E25))),IF($F25&gt;AD$1,((($F25-$E25)-($F25-AD$1))/($F25-$E25)),1)))</f>
        <v>0</v>
      </c>
      <c r="AB25" s="11">
        <f>+AA25*$G25</f>
        <v>0</v>
      </c>
      <c r="AC25" s="12">
        <f>+AA25*$H25</f>
        <v>0</v>
      </c>
      <c r="AD25" s="10">
        <f>IF($E25&gt;AG$1,0,IF($E25&lt;AD$1,IF($F25&lt;AD$1,0,IF($F25&gt;AG$1,(($F25-AD$1)-($F25-AG$1))/($F25-$E25),($F25-AD$1)/($F25-$E25))),IF($F25&gt;AG$1,((($F25-$E25)-($F25-AG$1))/($F25-$E25)),1)))</f>
        <v>0</v>
      </c>
      <c r="AE25" s="11">
        <f>+AD25*$G25</f>
        <v>0</v>
      </c>
      <c r="AF25" s="12">
        <f>+AD25*$H25</f>
        <v>0</v>
      </c>
      <c r="AG25" s="10">
        <f>IF($E25&gt;AJ$1,0,IF($E25&lt;AG$1,IF($F25&lt;AG$1,0,IF($F25&gt;AJ$1,(($F25-AG$1)-($F25-AJ$1))/($F25-$E25),($F25-AG$1)/($F25-$E25))),IF($F25&gt;AJ$1,((($F25-$E25)-($F25-AJ$1))/($F25-$E25)),1)))</f>
        <v>0</v>
      </c>
      <c r="AH25" s="11">
        <f>+AG25*$G25</f>
        <v>0</v>
      </c>
      <c r="AI25" s="12">
        <f>+AG25*$H25</f>
        <v>0</v>
      </c>
      <c r="AJ25" s="10">
        <f>IF($E25&gt;AM$1,0,IF($E25&lt;AJ$1,IF($F25&lt;AJ$1,0,IF($F25&gt;AM$1,(($F25-AJ$1)-($F25-AM$1))/($F25-$E25),($F25-AJ$1)/($F25-$E25))),IF($F25&gt;AM$1,((($F25-$E25)-($F25-AM$1))/($F25-$E25)),1)))</f>
        <v>0</v>
      </c>
      <c r="AK25" s="11">
        <f>+AJ25*$G25</f>
        <v>0</v>
      </c>
      <c r="AL25" s="12">
        <f>+AJ25*$H25</f>
        <v>0</v>
      </c>
      <c r="AM25" s="10">
        <f>IF($E25&gt;AP$1,0,IF($E25&lt;AM$1,IF($F25&lt;AM$1,0,IF($F25&gt;AP$1,(($F25-AM$1)-($F25-AP$1))/($F25-$E25),($F25-AM$1)/($F25-$E25))),IF($F25&gt;AP$1,((($F25-$E25)-($F25-AP$1))/($F25-$E25)),1)))</f>
        <v>0</v>
      </c>
      <c r="AN25" s="11">
        <f>+AM25*$G25</f>
        <v>0</v>
      </c>
      <c r="AO25" s="12">
        <f>+AM25*$H25</f>
        <v>0</v>
      </c>
      <c r="AP25" s="10">
        <f>IF($E25&gt;AS$1,0,IF($E25&lt;AP$1,IF($F25&lt;AP$1,0,IF($F25&gt;AS$1,(($F25-AP$1)-($F25-AS$1))/($F25-$E25),($F25-AP$1)/($F25-$E25))),IF($F25&gt;AS$1,((($F25-$E25)-($F25-AS$1))/($F25-$E25)),1)))</f>
        <v>0</v>
      </c>
      <c r="AQ25" s="11">
        <f t="shared" ref="AQ25" si="1149">+AP25*$G25</f>
        <v>0</v>
      </c>
      <c r="AR25" s="12">
        <f>+AP25*$H25</f>
        <v>0</v>
      </c>
      <c r="AS25" s="10">
        <f>IF($E25&gt;AV$1,0,IF($E25&lt;AS$1,IF($F25&lt;AS$1,0,IF($F25&gt;AV$1,(($F25-AS$1)-($F25-AV$1))/($F25-$E25),($F25-AS$1)/($F25-$E25))),IF($F25&gt;AV$1,((($F25-$E25)-($F25-AV$1))/($F25-$E25)),1)))</f>
        <v>0</v>
      </c>
      <c r="AT25" s="11">
        <f t="shared" ref="AT25" si="1150">+AS25*$G25</f>
        <v>0</v>
      </c>
      <c r="AU25" s="12">
        <f>+AS25*$H25</f>
        <v>0</v>
      </c>
      <c r="AV25" s="10">
        <f>IF($E25&gt;AY$1,0,IF($E25&lt;AV$1,IF($F25&lt;AV$1,0,IF($F25&gt;AY$1,(($F25-AV$1)-($F25-AY$1))/($F25-$E25),($F25-AV$1)/($F25-$E25))),IF($F25&gt;AY$1,((($F25-$E25)-($F25-AY$1))/($F25-$E25)),1)))</f>
        <v>0</v>
      </c>
      <c r="AW25" s="11">
        <f t="shared" ref="AW25" si="1151">+AV25*$G25</f>
        <v>0</v>
      </c>
      <c r="AX25" s="12">
        <f>+AV25*$H25</f>
        <v>0</v>
      </c>
      <c r="AY25" s="10">
        <f>IF($E25&gt;BB$1,0,IF($E25&lt;AY$1,IF($F25&lt;AY$1,0,IF($F25&gt;BB$1,(($F25-AY$1)-($F25-BB$1))/($F25-$E25),($F25-AY$1)/($F25-$E25))),IF($F25&gt;BB$1,((($F25-$E25)-($F25-BB$1))/($F25-$E25)),1)))</f>
        <v>0.33695652173913043</v>
      </c>
      <c r="AZ25" s="11">
        <f t="shared" ref="AZ25" si="1152">+AY25*$G25</f>
        <v>253097.62652173912</v>
      </c>
      <c r="BA25" s="12">
        <f>+AY25*$H25</f>
        <v>128330.66967391304</v>
      </c>
      <c r="BB25" s="10">
        <f>IF($E25&gt;BE$1,0,IF($E25&lt;BB$1,IF($F25&lt;BB$1,0,IF($F25&gt;BE$1,(($F25-BB$1)-($F25-BE$1))/($F25-$E25),($F25-BB$1)/($F25-$E25))),IF($F25&gt;BE$1,((($F25-$E25)-($F25-BE$1))/($F25-$E25)),1)))</f>
        <v>0.32608695652173914</v>
      </c>
      <c r="BC25" s="11">
        <f t="shared" ref="BC25" si="1153">+BB25*$G25</f>
        <v>244933.18695652173</v>
      </c>
      <c r="BD25" s="12">
        <f>+BB25*$H25</f>
        <v>124190.97065217391</v>
      </c>
      <c r="BE25" s="10">
        <f>IF($E25&gt;BH$1,0,IF($E25&lt;BE$1,IF($F25&lt;BE$1,0,IF($F25&gt;BH$1,(($F25-BE$1)-($F25-BH$1))/($F25-$E25),($F25-BE$1)/($F25-$E25))),IF($F25&gt;BH$1,((($F25-$E25)-($F25-BH$1))/($F25-$E25)),1)))</f>
        <v>0.33695652173913043</v>
      </c>
      <c r="BF25" s="11">
        <f t="shared" ref="BF25" si="1154">+BE25*$G25</f>
        <v>253097.62652173912</v>
      </c>
      <c r="BG25" s="12">
        <f>+BE25*$H25</f>
        <v>128330.66967391304</v>
      </c>
      <c r="BH25" s="10">
        <f>IF($E25&gt;BK$1,0,IF($E25&lt;BH$1,IF($F25&lt;BH$1,0,IF($F25&gt;BK$1,(($F25-BH$1)-($F25-BK$1))/($F25-$E25),($F25-BH$1)/($F25-$E25))),IF($F25&gt;BK$1,((($F25-$E25)-($F25-BK$1))/($F25-$E25)),1)))</f>
        <v>0</v>
      </c>
      <c r="BI25" s="11">
        <f t="shared" ref="BI25" si="1155">+BH25*$G25</f>
        <v>0</v>
      </c>
      <c r="BJ25" s="12">
        <f>+BH25*$H25</f>
        <v>0</v>
      </c>
      <c r="BK25" s="10">
        <f>IF($E25&gt;BN$1,0,IF($E25&lt;BK$1,IF($F25&lt;BK$1,0,IF($F25&gt;BN$1,(($F25-BK$1)-($F25-BN$1))/($F25-$E25),($F25-BK$1)/($F25-$E25))),IF($F25&gt;BN$1,((($F25-$E25)-($F25-BN$1))/($F25-$E25)),1)))</f>
        <v>0</v>
      </c>
      <c r="BL25" s="11">
        <f t="shared" ref="BL25" si="1156">+BK25*$G25</f>
        <v>0</v>
      </c>
      <c r="BM25" s="12">
        <f>+BK25*$H25</f>
        <v>0</v>
      </c>
      <c r="BN25" s="10">
        <f>IF($E25&gt;BQ$1,0,IF($E25&lt;BN$1,IF($F25&lt;BN$1,0,IF($F25&gt;BQ$1,(($F25-BN$1)-($F25-BQ$1))/($F25-$E25),($F25-BN$1)/($F25-$E25))),IF($F25&gt;BQ$1,((($F25-$E25)-($F25-BQ$1))/($F25-$E25)),1)))</f>
        <v>0</v>
      </c>
      <c r="BO25" s="11">
        <f t="shared" ref="BO25" si="1157">+BN25*$G25</f>
        <v>0</v>
      </c>
      <c r="BP25" s="12">
        <f>+BN25*$H25</f>
        <v>0</v>
      </c>
      <c r="BQ25" s="10">
        <f>IF($E25&gt;BT$1,0,IF($E25&lt;BQ$1,IF($F25&lt;BQ$1,0,IF($F25&gt;BT$1,(($F25-BQ$1)-($F25-BT$1))/($F25-$E25),($F25-BQ$1)/($F25-$E25))),IF($F25&gt;BT$1,((($F25-$E25)-($F25-BT$1))/($F25-$E25)),1)))</f>
        <v>0</v>
      </c>
      <c r="BR25" s="11">
        <f t="shared" ref="BR25" si="1158">+BQ25*$G25</f>
        <v>0</v>
      </c>
      <c r="BS25" s="12">
        <f>+BQ25*$H25</f>
        <v>0</v>
      </c>
      <c r="BT25" s="10">
        <f>IF($E25&gt;BW$1,0,IF($E25&lt;BT$1,IF($F25&lt;BT$1,0,IF($F25&gt;BW$1,(($F25-BT$1)-($F25-BW$1))/($F25-$E25),($F25-BT$1)/($F25-$E25))),IF($F25&gt;BW$1,((($F25-$E25)-($F25-BW$1))/($F25-$E25)),1)))</f>
        <v>0</v>
      </c>
      <c r="BU25" s="11">
        <f t="shared" ref="BU25" si="1159">+BT25*$G25</f>
        <v>0</v>
      </c>
      <c r="BV25" s="12">
        <f>+BT25*$H25</f>
        <v>0</v>
      </c>
      <c r="BW25" s="10">
        <f>IF($E25&gt;BZ$1,0,IF($E25&lt;BW$1,IF($F25&lt;BW$1,0,IF($F25&gt;BZ$1,(($F25-BW$1)-($F25-BZ$1))/($F25-$E25),($F25-BW$1)/($F25-$E25))),IF($F25&gt;BZ$1,((($F25-$E25)-($F25-BZ$1))/($F25-$E25)),1)))</f>
        <v>0</v>
      </c>
      <c r="BX25" s="11">
        <f t="shared" ref="BX25" si="1160">+BW25*$G25</f>
        <v>0</v>
      </c>
      <c r="BY25" s="12">
        <f>+BW25*$H25</f>
        <v>0</v>
      </c>
      <c r="BZ25" s="10">
        <f>IF($E25&gt;CC$1,0,IF($E25&lt;BZ$1,IF($F25&lt;BZ$1,0,IF($F25&gt;CC$1,(($F25-BZ$1)-($F25-CC$1))/($F25-$E25),($F25-BZ$1)/($F25-$E25))),IF($F25&gt;CC$1,((($F25-$E25)-($F25-CC$1))/($F25-$E25)),1)))</f>
        <v>0</v>
      </c>
      <c r="CA25" s="11">
        <f t="shared" ref="CA25" si="1161">+BZ25*$G25</f>
        <v>0</v>
      </c>
      <c r="CB25" s="12">
        <f>+BZ25*$H25</f>
        <v>0</v>
      </c>
      <c r="CC25" s="10">
        <f>IF($E25&gt;CF$1,0,IF($E25&lt;CC$1,IF($F25&lt;CC$1,0,IF($F25&gt;CF$1,(($F25-CC$1)-($F25-CF$1))/($F25-$E25),($F25-CC$1)/($F25-$E25))),IF($F25&gt;CF$1,((($F25-$E25)-($F25-CF$1))/($F25-$E25)),1)))</f>
        <v>0</v>
      </c>
      <c r="CD25" s="11">
        <f t="shared" ref="CD25" si="1162">+CC25*$G25</f>
        <v>0</v>
      </c>
      <c r="CE25" s="12">
        <f>+CC25*$H25</f>
        <v>0</v>
      </c>
      <c r="CF25" s="10">
        <f>IF($E25&gt;CI$1,0,IF($E25&lt;CF$1,IF($F25&lt;CF$1,0,IF($F25&gt;CI$1,(($F25-CF$1)-($F25-CI$1))/($F25-$E25),($F25-CF$1)/($F25-$E25))),IF($F25&gt;CI$1,((($F25-$E25)-($F25-CI$1))/($F25-$E25)),1)))</f>
        <v>0</v>
      </c>
      <c r="CG25" s="11">
        <f t="shared" ref="CG25" si="1163">+CF25*$G25</f>
        <v>0</v>
      </c>
      <c r="CH25" s="12">
        <f>+CF25*$H25</f>
        <v>0</v>
      </c>
      <c r="CI25" s="10">
        <f>IF($E25&gt;CL$1,0,IF($E25&lt;CI$1,IF($F25&lt;CI$1,0,IF($F25&gt;CL$1,(($F25-CI$1)-($F25-CL$1))/($F25-$E25),($F25-CI$1)/($F25-$E25))),IF($F25&gt;CL$1,((($F25-$E25)-($F25-CL$1))/($F25-$E25)),1)))</f>
        <v>0</v>
      </c>
      <c r="CJ25" s="11">
        <f t="shared" ref="CJ25" si="1164">+CI25*$G25</f>
        <v>0</v>
      </c>
      <c r="CK25" s="12">
        <f>+CI25*$H25</f>
        <v>0</v>
      </c>
      <c r="CL25" s="10">
        <f>IF($E25&gt;CO$1,0,IF($E25&lt;CL$1,IF($F25&lt;CL$1,0,IF($F25&gt;CO$1,(($F25-CL$1)-($F25-CO$1))/($F25-$E25),($F25-CL$1)/($F25-$E25))),IF($F25&gt;CO$1,((($F25-$E25)-($F25-CO$1))/($F25-$E25)),1)))</f>
        <v>0</v>
      </c>
      <c r="CM25" s="11">
        <f t="shared" ref="CM25" si="1165">+CL25*$G25</f>
        <v>0</v>
      </c>
      <c r="CN25" s="12">
        <f>+CL25*$H25</f>
        <v>0</v>
      </c>
      <c r="CO25" s="10">
        <f>IF($E25&gt;CR$1,0,IF($E25&lt;CO$1,IF($F25&lt;CO$1,0,IF($F25&gt;CR$1,(($F25-CO$1)-($F25-CR$1))/($F25-$E25),($F25-CO$1)/($F25-$E25))),IF($F25&gt;CR$1,((($F25-$E25)-($F25-CR$1))/($F25-$E25)),1)))</f>
        <v>0</v>
      </c>
      <c r="CP25" s="11">
        <f t="shared" ref="CP25" si="1166">+CO25*$G25</f>
        <v>0</v>
      </c>
      <c r="CQ25" s="12">
        <f>+CO25*$H25</f>
        <v>0</v>
      </c>
      <c r="CR25" s="10">
        <f>IF($E25&gt;CU$1,0,IF($E25&lt;CR$1,IF($F25&lt;CR$1,0,IF($F25&gt;CU$1,(($F25-CR$1)-($F25-CU$1))/($F25-$E25),($F25-CR$1)/($F25-$E25))),IF($F25&gt;CU$1,((($F25-$E25)-($F25-CU$1))/($F25-$E25)),1)))</f>
        <v>0</v>
      </c>
      <c r="CS25" s="11">
        <f t="shared" ref="CS25" si="1167">+CR25*$G25</f>
        <v>0</v>
      </c>
      <c r="CT25" s="12">
        <f>+CR25*$H25</f>
        <v>0</v>
      </c>
      <c r="CU25" s="10">
        <f>IF($E25&gt;CX$1,0,IF($E25&lt;CU$1,IF($F25&lt;CU$1,0,IF($F25&gt;CX$1,(($F25-CU$1)-($F25-CX$1))/($F25-$E25),($F25-CU$1)/($F25-$E25))),IF($F25&gt;CX$1,((($F25-$E25)-($F25-CX$1))/($F25-$E25)),1)))</f>
        <v>0</v>
      </c>
      <c r="CV25" s="11">
        <f t="shared" ref="CV25" si="1168">+CU25*$G25</f>
        <v>0</v>
      </c>
      <c r="CW25" s="12">
        <f>+CU25*$H25</f>
        <v>0</v>
      </c>
      <c r="CX25" s="10">
        <f>IF($E25&gt;DA$1,0,IF($E25&lt;CX$1,IF($F25&lt;CX$1,0,IF($F25&gt;DA$1,(($F25-CX$1)-($F25-DA$1))/($F25-$E25),($F25-CX$1)/($F25-$E25))),IF($F25&gt;DA$1,((($F25-$E25)-($F25-DA$1))/($F25-$E25)),1)))</f>
        <v>0</v>
      </c>
      <c r="CY25" s="11">
        <f t="shared" ref="CY25" si="1169">+CX25*$G25</f>
        <v>0</v>
      </c>
      <c r="CZ25" s="12">
        <f>+CX25*$H25</f>
        <v>0</v>
      </c>
      <c r="DA25" s="10">
        <f>IF($E25&gt;DD$1,0,IF($E25&lt;DA$1,IF($F25&lt;DA$1,0,IF($F25&gt;DD$1,(($F25-DA$1)-($F25-DD$1))/($F25-$E25),($F25-DA$1)/($F25-$E25))),IF($F25&gt;DD$1,((($F25-$E25)-($F25-DD$1))/($F25-$E25)),1)))</f>
        <v>0</v>
      </c>
      <c r="DB25" s="11">
        <f t="shared" ref="DB25" si="1170">+DA25*$G25</f>
        <v>0</v>
      </c>
      <c r="DC25" s="12">
        <f>+DA25*$H25</f>
        <v>0</v>
      </c>
      <c r="DD25" s="10">
        <f>IF($E25&gt;DG$1,0,IF($E25&lt;DD$1,IF($F25&lt;DD$1,0,IF($F25&gt;DG$1,(($F25-DD$1)-($F25-DG$1))/($F25-$E25),($F25-DD$1)/($F25-$E25))),IF($F25&gt;DG$1,((($F25-$E25)-($F25-DG$1))/($F25-$E25)),1)))</f>
        <v>0</v>
      </c>
      <c r="DE25" s="11">
        <f t="shared" ref="DE25" si="1171">+DD25*$G25</f>
        <v>0</v>
      </c>
      <c r="DF25" s="12">
        <f>+DD25*$H25</f>
        <v>0</v>
      </c>
      <c r="DG25" s="10">
        <f>IF($E25&gt;DJ$1,0,IF($E25&lt;DG$1,IF($F25&lt;DG$1,0,IF($F25&gt;DJ$1,(($F25-DG$1)-($F25-DJ$1))/($F25-$E25),($F25-DG$1)/($F25-$E25))),IF($F25&gt;DJ$1,((($F25-$E25)-($F25-DJ$1))/($F25-$E25)),1)))</f>
        <v>0</v>
      </c>
      <c r="DH25" s="11">
        <f t="shared" ref="DH25" si="1172">+DG25*$G25</f>
        <v>0</v>
      </c>
      <c r="DI25" s="12">
        <f>+DG25*$H25</f>
        <v>0</v>
      </c>
      <c r="DJ25" s="10">
        <f>IF($E25&gt;DM$1,0,IF($E25&lt;DJ$1,IF($F25&lt;DJ$1,0,IF($F25&gt;DM$1,(($F25-DJ$1)-($F25-DM$1))/($F25-$E25),($F25-DJ$1)/($F25-$E25))),IF($F25&gt;DM$1,((($F25-$E25)-($F25-DM$1))/($F25-$E25)),1)))</f>
        <v>0</v>
      </c>
      <c r="DK25" s="11">
        <f t="shared" ref="DK25" si="1173">+DJ25*$G25</f>
        <v>0</v>
      </c>
      <c r="DL25" s="12">
        <f>+DJ25*$H25</f>
        <v>0</v>
      </c>
      <c r="DM25" s="10">
        <f>IF($E25&gt;DP$1,0,IF($E25&lt;DM$1,IF($F25&lt;DM$1,0,IF($F25&gt;DP$1,(($F25-DM$1)-($F25-DP$1))/($F25-$E25),($F25-DM$1)/($F25-$E25))),IF($F25&gt;DP$1,((($F25-$E25)-($F25-DP$1))/($F25-$E25)),1)))</f>
        <v>0</v>
      </c>
      <c r="DN25" s="11">
        <f t="shared" ref="DN25" si="1174">+DM25*$G25</f>
        <v>0</v>
      </c>
      <c r="DO25" s="12">
        <f>+DM25*$H25</f>
        <v>0</v>
      </c>
      <c r="DP25" s="10">
        <f>IF($E25&gt;DS$1,0,IF($E25&lt;DP$1,IF($F25&lt;DP$1,0,IF($F25&gt;DS$1,(($F25-DP$1)-($F25-DS$1))/($F25-$E25),($F25-DP$1)/($F25-$E25))),IF($F25&gt;DS$1,((($F25-$E25)-($F25-DS$1))/($F25-$E25)),1)))</f>
        <v>0</v>
      </c>
      <c r="DQ25" s="11">
        <f t="shared" ref="DQ25" si="1175">+DP25*$G25</f>
        <v>0</v>
      </c>
      <c r="DR25" s="12">
        <f>+DP25*$H25</f>
        <v>0</v>
      </c>
      <c r="DS25" s="10">
        <f>IF($E25&gt;DV$1,0,IF($E25&lt;DS$1,IF($F25&lt;DS$1,0,IF($F25&gt;DV$1,(($F25-DS$1)-($F25-DV$1))/($F25-$E25),($F25-DS$1)/($F25-$E25))),IF($F25&gt;DV$1,((($F25-$E25)-($F25-DV$1))/($F25-$E25)),1)))</f>
        <v>0</v>
      </c>
      <c r="DT25" s="11">
        <f t="shared" ref="DT25" si="1176">+DS25*$G25</f>
        <v>0</v>
      </c>
      <c r="DU25" s="12">
        <f>+DS25*$H25</f>
        <v>0</v>
      </c>
    </row>
    <row r="26" spans="1:125" x14ac:dyDescent="0.25">
      <c r="A26" s="63">
        <v>14</v>
      </c>
      <c r="B26" s="63" t="s">
        <v>17</v>
      </c>
      <c r="C26" s="64"/>
      <c r="D26" s="65" t="s">
        <v>58</v>
      </c>
      <c r="E26" s="66">
        <v>43891</v>
      </c>
      <c r="F26" s="67">
        <v>43969</v>
      </c>
      <c r="G26" s="68">
        <v>1084791.56</v>
      </c>
      <c r="H26" s="69">
        <v>426668.53</v>
      </c>
      <c r="I26" s="14">
        <f t="shared" ref="I26" si="1177">IF($E26&gt;L$1,0,IF($E26&lt;I$1,IF($F26&lt;I$1,0,IF($F26&gt;L$1,(($F26-I$1)-($F26-L$1))/($F26-$E26),($F26-I$1)/($F26-$E26))),IF($F26&gt;L$1,((($F26-$E26)-($F26-L$1))/($F26-$E26)),1)))</f>
        <v>0</v>
      </c>
      <c r="J26" s="11">
        <f t="shared" ref="J26" si="1178">+I26*$G26</f>
        <v>0</v>
      </c>
      <c r="K26" s="12">
        <f t="shared" ref="K26" si="1179">+I26*$H26</f>
        <v>0</v>
      </c>
      <c r="L26" s="10">
        <f t="shared" ref="L26" si="1180">IF($E26&gt;O$1,0,IF($E26&lt;L$1,IF($F26&lt;L$1,0,IF($F26&gt;O$1,(($F26-L$1)-($F26-O$1))/($F26-$E26),($F26-L$1)/($F26-$E26))),IF($F26&gt;O$1,((($F26-$E26)-($F26-O$1))/($F26-$E26)),1)))</f>
        <v>0</v>
      </c>
      <c r="M26" s="11">
        <f t="shared" ref="M26" si="1181">+L26*$G26</f>
        <v>0</v>
      </c>
      <c r="N26" s="12">
        <f t="shared" ref="N26" si="1182">+L26*$H26</f>
        <v>0</v>
      </c>
      <c r="O26" s="10">
        <f t="shared" ref="O26" si="1183">IF($E26&gt;R$1,0,IF($E26&lt;O$1,IF($F26&lt;O$1,0,IF($F26&gt;R$1,(($F26-O$1)-($F26-R$1))/($F26-$E26),($F26-O$1)/($F26-$E26))),IF($F26&gt;R$1,((($F26-$E26)-($F26-R$1))/($F26-$E26)),1)))</f>
        <v>0</v>
      </c>
      <c r="P26" s="11">
        <f t="shared" ref="P26" si="1184">+O26*$G26</f>
        <v>0</v>
      </c>
      <c r="Q26" s="12">
        <f t="shared" ref="Q26" si="1185">+O26*$H26</f>
        <v>0</v>
      </c>
      <c r="R26" s="10">
        <f t="shared" ref="R26" si="1186">IF($E26&gt;U$1,0,IF($E26&lt;R$1,IF($F26&lt;R$1,0,IF($F26&gt;U$1,(($F26-R$1)-($F26-U$1))/($F26-$E26),($F26-R$1)/($F26-$E26))),IF($F26&gt;U$1,((($F26-$E26)-($F26-U$1))/($F26-$E26)),1)))</f>
        <v>0</v>
      </c>
      <c r="S26" s="11">
        <f t="shared" ref="S26" si="1187">+R26*$G26</f>
        <v>0</v>
      </c>
      <c r="T26" s="12">
        <f t="shared" ref="T26" si="1188">+R26*$H26</f>
        <v>0</v>
      </c>
      <c r="U26" s="10">
        <f t="shared" ref="U26" si="1189">IF($E26&gt;X$1,0,IF($E26&lt;U$1,IF($F26&lt;U$1,0,IF($F26&gt;X$1,(($F26-U$1)-($F26-X$1))/($F26-$E26),($F26-U$1)/($F26-$E26))),IF($F26&gt;X$1,((($F26-$E26)-($F26-X$1))/($F26-$E26)),1)))</f>
        <v>0</v>
      </c>
      <c r="V26" s="11">
        <f t="shared" ref="V26" si="1190">+U26*$G26</f>
        <v>0</v>
      </c>
      <c r="W26" s="12">
        <f t="shared" ref="W26" si="1191">+U26*$H26</f>
        <v>0</v>
      </c>
      <c r="X26" s="10">
        <f t="shared" ref="X26:X32" si="1192">IF($E26&gt;AA$1,0,IF($E26&lt;X$1,IF($F26&lt;X$1,0,IF($F26&gt;AA$1,(($F26-X$1)-($F26-AA$1))/($F26-$E26),($F26-X$1)/($F26-$E26))),IF($F26&gt;AA$1,((($F26-$E26)-($F26-AA$1))/($F26-$E26)),1)))</f>
        <v>0</v>
      </c>
      <c r="Y26" s="11">
        <f t="shared" ref="Y26:Y32" si="1193">+X26*$G26</f>
        <v>0</v>
      </c>
      <c r="Z26" s="12">
        <f t="shared" ref="Z26:Z32" si="1194">+X26*$H26</f>
        <v>0</v>
      </c>
      <c r="AA26" s="10">
        <f t="shared" ref="AA26:AA32" si="1195">IF($E26&gt;AD$1,0,IF($E26&lt;AA$1,IF($F26&lt;AA$1,0,IF($F26&gt;AD$1,(($F26-AA$1)-($F26-AD$1))/($F26-$E26),($F26-AA$1)/($F26-$E26))),IF($F26&gt;AD$1,((($F26-$E26)-($F26-AD$1))/($F26-$E26)),1)))</f>
        <v>0</v>
      </c>
      <c r="AB26" s="11">
        <f t="shared" ref="AB26:AB32" si="1196">+AA26*$G26</f>
        <v>0</v>
      </c>
      <c r="AC26" s="12">
        <f t="shared" ref="AC26:AC32" si="1197">+AA26*$H26</f>
        <v>0</v>
      </c>
      <c r="AD26" s="10">
        <f t="shared" ref="AD26:AD32" si="1198">IF($E26&gt;AG$1,0,IF($E26&lt;AD$1,IF($F26&lt;AD$1,0,IF($F26&gt;AG$1,(($F26-AD$1)-($F26-AG$1))/($F26-$E26),($F26-AD$1)/($F26-$E26))),IF($F26&gt;AG$1,((($F26-$E26)-($F26-AG$1))/($F26-$E26)),1)))</f>
        <v>0</v>
      </c>
      <c r="AE26" s="11">
        <f t="shared" ref="AE26:AE32" si="1199">+AD26*$G26</f>
        <v>0</v>
      </c>
      <c r="AF26" s="12">
        <f t="shared" ref="AF26:AF32" si="1200">+AD26*$H26</f>
        <v>0</v>
      </c>
      <c r="AG26" s="10">
        <f t="shared" ref="AG26:AG32" si="1201">IF($E26&gt;AJ$1,0,IF($E26&lt;AG$1,IF($F26&lt;AG$1,0,IF($F26&gt;AJ$1,(($F26-AG$1)-($F26-AJ$1))/($F26-$E26),($F26-AG$1)/($F26-$E26))),IF($F26&gt;AJ$1,((($F26-$E26)-($F26-AJ$1))/($F26-$E26)),1)))</f>
        <v>0</v>
      </c>
      <c r="AH26" s="11">
        <f t="shared" ref="AH26:AH32" si="1202">+AG26*$G26</f>
        <v>0</v>
      </c>
      <c r="AI26" s="12">
        <f t="shared" ref="AI26:AI32" si="1203">+AG26*$H26</f>
        <v>0</v>
      </c>
      <c r="AJ26" s="10">
        <f t="shared" ref="AJ26:AJ32" si="1204">IF($E26&gt;AM$1,0,IF($E26&lt;AJ$1,IF($F26&lt;AJ$1,0,IF($F26&gt;AM$1,(($F26-AJ$1)-($F26-AM$1))/($F26-$E26),($F26-AJ$1)/($F26-$E26))),IF($F26&gt;AM$1,((($F26-$E26)-($F26-AM$1))/($F26-$E26)),1)))</f>
        <v>0</v>
      </c>
      <c r="AK26" s="11">
        <f t="shared" ref="AK26:AK32" si="1205">+AJ26*$G26</f>
        <v>0</v>
      </c>
      <c r="AL26" s="12">
        <f t="shared" ref="AL26:AL32" si="1206">+AJ26*$H26</f>
        <v>0</v>
      </c>
      <c r="AM26" s="10">
        <f t="shared" ref="AM26:AM32" si="1207">IF($E26&gt;AP$1,0,IF($E26&lt;AM$1,IF($F26&lt;AM$1,0,IF($F26&gt;AP$1,(($F26-AM$1)-($F26-AP$1))/($F26-$E26),($F26-AM$1)/($F26-$E26))),IF($F26&gt;AP$1,((($F26-$E26)-($F26-AP$1))/($F26-$E26)),1)))</f>
        <v>0</v>
      </c>
      <c r="AN26" s="11">
        <f t="shared" ref="AN26:AN32" si="1208">+AM26*$G26</f>
        <v>0</v>
      </c>
      <c r="AO26" s="12">
        <f t="shared" ref="AO26:AO32" si="1209">+AM26*$H26</f>
        <v>0</v>
      </c>
      <c r="AP26" s="10">
        <f t="shared" ref="AP26:AP32" si="1210">IF($E26&gt;AS$1,0,IF($E26&lt;AP$1,IF($F26&lt;AP$1,0,IF($F26&gt;AS$1,(($F26-AP$1)-($F26-AS$1))/($F26-$E26),($F26-AP$1)/($F26-$E26))),IF($F26&gt;AS$1,((($F26-$E26)-($F26-AS$1))/($F26-$E26)),1)))</f>
        <v>0</v>
      </c>
      <c r="AQ26" s="11">
        <f t="shared" ref="AQ26" si="1211">+AP26*$G26</f>
        <v>0</v>
      </c>
      <c r="AR26" s="12">
        <f t="shared" ref="AR26:AR32" si="1212">+AP26*$H26</f>
        <v>0</v>
      </c>
      <c r="AS26" s="10">
        <f t="shared" ref="AS26:AS32" si="1213">IF($E26&gt;AV$1,0,IF($E26&lt;AS$1,IF($F26&lt;AS$1,0,IF($F26&gt;AV$1,(($F26-AS$1)-($F26-AV$1))/($F26-$E26),($F26-AS$1)/($F26-$E26))),IF($F26&gt;AV$1,((($F26-$E26)-($F26-AV$1))/($F26-$E26)),1)))</f>
        <v>0</v>
      </c>
      <c r="AT26" s="11">
        <f t="shared" ref="AT26" si="1214">+AS26*$G26</f>
        <v>0</v>
      </c>
      <c r="AU26" s="12">
        <f t="shared" ref="AU26:AU32" si="1215">+AS26*$H26</f>
        <v>0</v>
      </c>
      <c r="AV26" s="10">
        <f t="shared" ref="AV26:AV32" si="1216">IF($E26&gt;AY$1,0,IF($E26&lt;AV$1,IF($F26&lt;AV$1,0,IF($F26&gt;AY$1,(($F26-AV$1)-($F26-AY$1))/($F26-$E26),($F26-AV$1)/($F26-$E26))),IF($F26&gt;AY$1,((($F26-$E26)-($F26-AY$1))/($F26-$E26)),1)))</f>
        <v>0</v>
      </c>
      <c r="AW26" s="11">
        <f t="shared" ref="AW26" si="1217">+AV26*$G26</f>
        <v>0</v>
      </c>
      <c r="AX26" s="12">
        <f t="shared" ref="AX26:AX32" si="1218">+AV26*$H26</f>
        <v>0</v>
      </c>
      <c r="AY26" s="10">
        <f t="shared" ref="AY26:AY32" si="1219">IF($E26&gt;BB$1,0,IF($E26&lt;AY$1,IF($F26&lt;AY$1,0,IF($F26&gt;BB$1,(($F26-AY$1)-($F26-BB$1))/($F26-$E26),($F26-AY$1)/($F26-$E26))),IF($F26&gt;BB$1,((($F26-$E26)-($F26-BB$1))/($F26-$E26)),1)))</f>
        <v>0.39743589743589741</v>
      </c>
      <c r="AZ26" s="11">
        <f t="shared" ref="AZ26" si="1220">+AY26*$G26</f>
        <v>431135.10717948718</v>
      </c>
      <c r="BA26" s="12">
        <f t="shared" ref="BA26:BA32" si="1221">+AY26*$H26</f>
        <v>169573.39012820512</v>
      </c>
      <c r="BB26" s="10">
        <f t="shared" ref="BB26:BB32" si="1222">IF($E26&gt;BE$1,0,IF($E26&lt;BB$1,IF($F26&lt;BB$1,0,IF($F26&gt;BE$1,(($F26-BB$1)-($F26-BE$1))/($F26-$E26),($F26-BB$1)/($F26-$E26))),IF($F26&gt;BE$1,((($F26-$E26)-($F26-BE$1))/($F26-$E26)),1)))</f>
        <v>0.38461538461538464</v>
      </c>
      <c r="BC26" s="11">
        <f t="shared" ref="BC26" si="1223">+BB26*$G26</f>
        <v>417227.5230769231</v>
      </c>
      <c r="BD26" s="12">
        <f t="shared" ref="BD26:BD32" si="1224">+BB26*$H26</f>
        <v>164103.2807692308</v>
      </c>
      <c r="BE26" s="10">
        <f t="shared" ref="BE26:BE32" si="1225">IF($E26&gt;BH$1,0,IF($E26&lt;BE$1,IF($F26&lt;BE$1,0,IF($F26&gt;BH$1,(($F26-BE$1)-($F26-BH$1))/($F26-$E26),($F26-BE$1)/($F26-$E26))),IF($F26&gt;BH$1,((($F26-$E26)-($F26-BH$1))/($F26-$E26)),1)))</f>
        <v>0.21794871794871795</v>
      </c>
      <c r="BF26" s="11">
        <f t="shared" ref="BF26" si="1226">+BE26*$G26</f>
        <v>236428.92974358975</v>
      </c>
      <c r="BG26" s="12">
        <f t="shared" ref="BG26:BG32" si="1227">+BE26*$H26</f>
        <v>92991.859102564107</v>
      </c>
      <c r="BH26" s="10">
        <f t="shared" ref="BH26:BH32" si="1228">IF($E26&gt;BK$1,0,IF($E26&lt;BH$1,IF($F26&lt;BH$1,0,IF($F26&gt;BK$1,(($F26-BH$1)-($F26-BK$1))/($F26-$E26),($F26-BH$1)/($F26-$E26))),IF($F26&gt;BK$1,((($F26-$E26)-($F26-BK$1))/($F26-$E26)),1)))</f>
        <v>0</v>
      </c>
      <c r="BI26" s="11">
        <f t="shared" ref="BI26" si="1229">+BH26*$G26</f>
        <v>0</v>
      </c>
      <c r="BJ26" s="12">
        <f t="shared" ref="BJ26:BJ32" si="1230">+BH26*$H26</f>
        <v>0</v>
      </c>
      <c r="BK26" s="10">
        <f t="shared" ref="BK26:BK32" si="1231">IF($E26&gt;BN$1,0,IF($E26&lt;BK$1,IF($F26&lt;BK$1,0,IF($F26&gt;BN$1,(($F26-BK$1)-($F26-BN$1))/($F26-$E26),($F26-BK$1)/($F26-$E26))),IF($F26&gt;BN$1,((($F26-$E26)-($F26-BN$1))/($F26-$E26)),1)))</f>
        <v>0</v>
      </c>
      <c r="BL26" s="11">
        <f t="shared" ref="BL26" si="1232">+BK26*$G26</f>
        <v>0</v>
      </c>
      <c r="BM26" s="12">
        <f t="shared" ref="BM26:BM32" si="1233">+BK26*$H26</f>
        <v>0</v>
      </c>
      <c r="BN26" s="10">
        <f t="shared" ref="BN26:BN32" si="1234">IF($E26&gt;BQ$1,0,IF($E26&lt;BN$1,IF($F26&lt;BN$1,0,IF($F26&gt;BQ$1,(($F26-BN$1)-($F26-BQ$1))/($F26-$E26),($F26-BN$1)/($F26-$E26))),IF($F26&gt;BQ$1,((($F26-$E26)-($F26-BQ$1))/($F26-$E26)),1)))</f>
        <v>0</v>
      </c>
      <c r="BO26" s="11">
        <f t="shared" ref="BO26" si="1235">+BN26*$G26</f>
        <v>0</v>
      </c>
      <c r="BP26" s="12">
        <f t="shared" ref="BP26:BP32" si="1236">+BN26*$H26</f>
        <v>0</v>
      </c>
      <c r="BQ26" s="10">
        <f t="shared" ref="BQ26:BQ32" si="1237">IF($E26&gt;BT$1,0,IF($E26&lt;BQ$1,IF($F26&lt;BQ$1,0,IF($F26&gt;BT$1,(($F26-BQ$1)-($F26-BT$1))/($F26-$E26),($F26-BQ$1)/($F26-$E26))),IF($F26&gt;BT$1,((($F26-$E26)-($F26-BT$1))/($F26-$E26)),1)))</f>
        <v>0</v>
      </c>
      <c r="BR26" s="11">
        <f t="shared" ref="BR26" si="1238">+BQ26*$G26</f>
        <v>0</v>
      </c>
      <c r="BS26" s="12">
        <f t="shared" ref="BS26:BS32" si="1239">+BQ26*$H26</f>
        <v>0</v>
      </c>
      <c r="BT26" s="10">
        <f t="shared" ref="BT26:BT32" si="1240">IF($E26&gt;BW$1,0,IF($E26&lt;BT$1,IF($F26&lt;BT$1,0,IF($F26&gt;BW$1,(($F26-BT$1)-($F26-BW$1))/($F26-$E26),($F26-BT$1)/($F26-$E26))),IF($F26&gt;BW$1,((($F26-$E26)-($F26-BW$1))/($F26-$E26)),1)))</f>
        <v>0</v>
      </c>
      <c r="BU26" s="11">
        <f t="shared" ref="BU26" si="1241">+BT26*$G26</f>
        <v>0</v>
      </c>
      <c r="BV26" s="12">
        <f t="shared" ref="BV26:BV32" si="1242">+BT26*$H26</f>
        <v>0</v>
      </c>
      <c r="BW26" s="10">
        <f t="shared" ref="BW26:BW32" si="1243">IF($E26&gt;BZ$1,0,IF($E26&lt;BW$1,IF($F26&lt;BW$1,0,IF($F26&gt;BZ$1,(($F26-BW$1)-($F26-BZ$1))/($F26-$E26),($F26-BW$1)/($F26-$E26))),IF($F26&gt;BZ$1,((($F26-$E26)-($F26-BZ$1))/($F26-$E26)),1)))</f>
        <v>0</v>
      </c>
      <c r="BX26" s="11">
        <f t="shared" ref="BX26" si="1244">+BW26*$G26</f>
        <v>0</v>
      </c>
      <c r="BY26" s="12">
        <f t="shared" ref="BY26:BY32" si="1245">+BW26*$H26</f>
        <v>0</v>
      </c>
      <c r="BZ26" s="10">
        <f t="shared" ref="BZ26:BZ32" si="1246">IF($E26&gt;CC$1,0,IF($E26&lt;BZ$1,IF($F26&lt;BZ$1,0,IF($F26&gt;CC$1,(($F26-BZ$1)-($F26-CC$1))/($F26-$E26),($F26-BZ$1)/($F26-$E26))),IF($F26&gt;CC$1,((($F26-$E26)-($F26-CC$1))/($F26-$E26)),1)))</f>
        <v>0</v>
      </c>
      <c r="CA26" s="11">
        <f t="shared" ref="CA26" si="1247">+BZ26*$G26</f>
        <v>0</v>
      </c>
      <c r="CB26" s="12">
        <f t="shared" ref="CB26:CB32" si="1248">+BZ26*$H26</f>
        <v>0</v>
      </c>
      <c r="CC26" s="10">
        <f t="shared" ref="CC26:CC32" si="1249">IF($E26&gt;CF$1,0,IF($E26&lt;CC$1,IF($F26&lt;CC$1,0,IF($F26&gt;CF$1,(($F26-CC$1)-($F26-CF$1))/($F26-$E26),($F26-CC$1)/($F26-$E26))),IF($F26&gt;CF$1,((($F26-$E26)-($F26-CF$1))/($F26-$E26)),1)))</f>
        <v>0</v>
      </c>
      <c r="CD26" s="11">
        <f t="shared" ref="CD26" si="1250">+CC26*$G26</f>
        <v>0</v>
      </c>
      <c r="CE26" s="12">
        <f t="shared" ref="CE26:CE32" si="1251">+CC26*$H26</f>
        <v>0</v>
      </c>
      <c r="CF26" s="10">
        <f t="shared" ref="CF26:CF32" si="1252">IF($E26&gt;CI$1,0,IF($E26&lt;CF$1,IF($F26&lt;CF$1,0,IF($F26&gt;CI$1,(($F26-CF$1)-($F26-CI$1))/($F26-$E26),($F26-CF$1)/($F26-$E26))),IF($F26&gt;CI$1,((($F26-$E26)-($F26-CI$1))/($F26-$E26)),1)))</f>
        <v>0</v>
      </c>
      <c r="CG26" s="11">
        <f t="shared" ref="CG26" si="1253">+CF26*$G26</f>
        <v>0</v>
      </c>
      <c r="CH26" s="12">
        <f t="shared" ref="CH26:CH32" si="1254">+CF26*$H26</f>
        <v>0</v>
      </c>
      <c r="CI26" s="10">
        <f t="shared" ref="CI26:CI32" si="1255">IF($E26&gt;CL$1,0,IF($E26&lt;CI$1,IF($F26&lt;CI$1,0,IF($F26&gt;CL$1,(($F26-CI$1)-($F26-CL$1))/($F26-$E26),($F26-CI$1)/($F26-$E26))),IF($F26&gt;CL$1,((($F26-$E26)-($F26-CL$1))/($F26-$E26)),1)))</f>
        <v>0</v>
      </c>
      <c r="CJ26" s="11">
        <f t="shared" ref="CJ26" si="1256">+CI26*$G26</f>
        <v>0</v>
      </c>
      <c r="CK26" s="12">
        <f t="shared" ref="CK26:CK32" si="1257">+CI26*$H26</f>
        <v>0</v>
      </c>
      <c r="CL26" s="10">
        <f t="shared" ref="CL26:CL32" si="1258">IF($E26&gt;CO$1,0,IF($E26&lt;CL$1,IF($F26&lt;CL$1,0,IF($F26&gt;CO$1,(($F26-CL$1)-($F26-CO$1))/($F26-$E26),($F26-CL$1)/($F26-$E26))),IF($F26&gt;CO$1,((($F26-$E26)-($F26-CO$1))/($F26-$E26)),1)))</f>
        <v>0</v>
      </c>
      <c r="CM26" s="11">
        <f t="shared" ref="CM26" si="1259">+CL26*$G26</f>
        <v>0</v>
      </c>
      <c r="CN26" s="12">
        <f t="shared" ref="CN26:CN32" si="1260">+CL26*$H26</f>
        <v>0</v>
      </c>
      <c r="CO26" s="10">
        <f t="shared" ref="CO26:CO32" si="1261">IF($E26&gt;CR$1,0,IF($E26&lt;CO$1,IF($F26&lt;CO$1,0,IF($F26&gt;CR$1,(($F26-CO$1)-($F26-CR$1))/($F26-$E26),($F26-CO$1)/($F26-$E26))),IF($F26&gt;CR$1,((($F26-$E26)-($F26-CR$1))/($F26-$E26)),1)))</f>
        <v>0</v>
      </c>
      <c r="CP26" s="11">
        <f t="shared" ref="CP26" si="1262">+CO26*$G26</f>
        <v>0</v>
      </c>
      <c r="CQ26" s="12">
        <f t="shared" ref="CQ26:CQ32" si="1263">+CO26*$H26</f>
        <v>0</v>
      </c>
      <c r="CR26" s="10">
        <f t="shared" ref="CR26:CR32" si="1264">IF($E26&gt;CU$1,0,IF($E26&lt;CR$1,IF($F26&lt;CR$1,0,IF($F26&gt;CU$1,(($F26-CR$1)-($F26-CU$1))/($F26-$E26),($F26-CR$1)/($F26-$E26))),IF($F26&gt;CU$1,((($F26-$E26)-($F26-CU$1))/($F26-$E26)),1)))</f>
        <v>0</v>
      </c>
      <c r="CS26" s="11">
        <f t="shared" ref="CS26" si="1265">+CR26*$G26</f>
        <v>0</v>
      </c>
      <c r="CT26" s="12">
        <f t="shared" ref="CT26:CT32" si="1266">+CR26*$H26</f>
        <v>0</v>
      </c>
      <c r="CU26" s="10">
        <f t="shared" ref="CU26:CU32" si="1267">IF($E26&gt;CX$1,0,IF($E26&lt;CU$1,IF($F26&lt;CU$1,0,IF($F26&gt;CX$1,(($F26-CU$1)-($F26-CX$1))/($F26-$E26),($F26-CU$1)/($F26-$E26))),IF($F26&gt;CX$1,((($F26-$E26)-($F26-CX$1))/($F26-$E26)),1)))</f>
        <v>0</v>
      </c>
      <c r="CV26" s="11">
        <f t="shared" ref="CV26" si="1268">+CU26*$G26</f>
        <v>0</v>
      </c>
      <c r="CW26" s="12">
        <f t="shared" ref="CW26:CW32" si="1269">+CU26*$H26</f>
        <v>0</v>
      </c>
      <c r="CX26" s="10">
        <f t="shared" ref="CX26:CX32" si="1270">IF($E26&gt;DA$1,0,IF($E26&lt;CX$1,IF($F26&lt;CX$1,0,IF($F26&gt;DA$1,(($F26-CX$1)-($F26-DA$1))/($F26-$E26),($F26-CX$1)/($F26-$E26))),IF($F26&gt;DA$1,((($F26-$E26)-($F26-DA$1))/($F26-$E26)),1)))</f>
        <v>0</v>
      </c>
      <c r="CY26" s="11">
        <f t="shared" ref="CY26" si="1271">+CX26*$G26</f>
        <v>0</v>
      </c>
      <c r="CZ26" s="12">
        <f t="shared" ref="CZ26:CZ32" si="1272">+CX26*$H26</f>
        <v>0</v>
      </c>
      <c r="DA26" s="10">
        <f t="shared" ref="DA26:DA32" si="1273">IF($E26&gt;DD$1,0,IF($E26&lt;DA$1,IF($F26&lt;DA$1,0,IF($F26&gt;DD$1,(($F26-DA$1)-($F26-DD$1))/($F26-$E26),($F26-DA$1)/($F26-$E26))),IF($F26&gt;DD$1,((($F26-$E26)-($F26-DD$1))/($F26-$E26)),1)))</f>
        <v>0</v>
      </c>
      <c r="DB26" s="11">
        <f t="shared" ref="DB26" si="1274">+DA26*$G26</f>
        <v>0</v>
      </c>
      <c r="DC26" s="12">
        <f t="shared" ref="DC26:DC32" si="1275">+DA26*$H26</f>
        <v>0</v>
      </c>
      <c r="DD26" s="10">
        <f t="shared" ref="DD26:DD32" si="1276">IF($E26&gt;DG$1,0,IF($E26&lt;DD$1,IF($F26&lt;DD$1,0,IF($F26&gt;DG$1,(($F26-DD$1)-($F26-DG$1))/($F26-$E26),($F26-DD$1)/($F26-$E26))),IF($F26&gt;DG$1,((($F26-$E26)-($F26-DG$1))/($F26-$E26)),1)))</f>
        <v>0</v>
      </c>
      <c r="DE26" s="11">
        <f t="shared" ref="DE26" si="1277">+DD26*$G26</f>
        <v>0</v>
      </c>
      <c r="DF26" s="12">
        <f t="shared" ref="DF26:DF32" si="1278">+DD26*$H26</f>
        <v>0</v>
      </c>
      <c r="DG26" s="10">
        <f t="shared" ref="DG26:DG32" si="1279">IF($E26&gt;DJ$1,0,IF($E26&lt;DG$1,IF($F26&lt;DG$1,0,IF($F26&gt;DJ$1,(($F26-DG$1)-($F26-DJ$1))/($F26-$E26),($F26-DG$1)/($F26-$E26))),IF($F26&gt;DJ$1,((($F26-$E26)-($F26-DJ$1))/($F26-$E26)),1)))</f>
        <v>0</v>
      </c>
      <c r="DH26" s="11">
        <f t="shared" ref="DH26" si="1280">+DG26*$G26</f>
        <v>0</v>
      </c>
      <c r="DI26" s="12">
        <f t="shared" ref="DI26:DI32" si="1281">+DG26*$H26</f>
        <v>0</v>
      </c>
      <c r="DJ26" s="10">
        <f t="shared" ref="DJ26:DJ32" si="1282">IF($E26&gt;DM$1,0,IF($E26&lt;DJ$1,IF($F26&lt;DJ$1,0,IF($F26&gt;DM$1,(($F26-DJ$1)-($F26-DM$1))/($F26-$E26),($F26-DJ$1)/($F26-$E26))),IF($F26&gt;DM$1,((($F26-$E26)-($F26-DM$1))/($F26-$E26)),1)))</f>
        <v>0</v>
      </c>
      <c r="DK26" s="11">
        <f t="shared" ref="DK26" si="1283">+DJ26*$G26</f>
        <v>0</v>
      </c>
      <c r="DL26" s="12">
        <f t="shared" ref="DL26:DL32" si="1284">+DJ26*$H26</f>
        <v>0</v>
      </c>
      <c r="DM26" s="10">
        <f t="shared" ref="DM26:DM32" si="1285">IF($E26&gt;DP$1,0,IF($E26&lt;DM$1,IF($F26&lt;DM$1,0,IF($F26&gt;DP$1,(($F26-DM$1)-($F26-DP$1))/($F26-$E26),($F26-DM$1)/($F26-$E26))),IF($F26&gt;DP$1,((($F26-$E26)-($F26-DP$1))/($F26-$E26)),1)))</f>
        <v>0</v>
      </c>
      <c r="DN26" s="11">
        <f t="shared" ref="DN26" si="1286">+DM26*$G26</f>
        <v>0</v>
      </c>
      <c r="DO26" s="12">
        <f t="shared" ref="DO26:DO32" si="1287">+DM26*$H26</f>
        <v>0</v>
      </c>
      <c r="DP26" s="10">
        <f t="shared" ref="DP26:DP32" si="1288">IF($E26&gt;DS$1,0,IF($E26&lt;DP$1,IF($F26&lt;DP$1,0,IF($F26&gt;DS$1,(($F26-DP$1)-($F26-DS$1))/($F26-$E26),($F26-DP$1)/($F26-$E26))),IF($F26&gt;DS$1,((($F26-$E26)-($F26-DS$1))/($F26-$E26)),1)))</f>
        <v>0</v>
      </c>
      <c r="DQ26" s="11">
        <f t="shared" ref="DQ26" si="1289">+DP26*$G26</f>
        <v>0</v>
      </c>
      <c r="DR26" s="12">
        <f t="shared" ref="DR26:DR32" si="1290">+DP26*$H26</f>
        <v>0</v>
      </c>
      <c r="DS26" s="10">
        <f t="shared" ref="DS26:DS32" si="1291">IF($E26&gt;DV$1,0,IF($E26&lt;DS$1,IF($F26&lt;DS$1,0,IF($F26&gt;DV$1,(($F26-DS$1)-($F26-DV$1))/($F26-$E26),($F26-DS$1)/($F26-$E26))),IF($F26&gt;DV$1,((($F26-$E26)-($F26-DV$1))/($F26-$E26)),1)))</f>
        <v>0</v>
      </c>
      <c r="DT26" s="11">
        <f t="shared" ref="DT26" si="1292">+DS26*$G26</f>
        <v>0</v>
      </c>
      <c r="DU26" s="12">
        <f t="shared" ref="DU26:DU32" si="1293">+DS26*$H26</f>
        <v>0</v>
      </c>
    </row>
    <row r="27" spans="1:125" x14ac:dyDescent="0.25">
      <c r="A27" s="63">
        <v>15</v>
      </c>
      <c r="B27" s="63" t="s">
        <v>18</v>
      </c>
      <c r="C27" s="64"/>
      <c r="D27" s="65" t="s">
        <v>58</v>
      </c>
      <c r="E27" s="66">
        <v>43891</v>
      </c>
      <c r="F27" s="67">
        <v>43979</v>
      </c>
      <c r="G27" s="68">
        <f>2185149.44-G28</f>
        <v>2016639.78628826</v>
      </c>
      <c r="H27" s="69">
        <f>1670859.89-H28-H29</f>
        <v>427964.12644404138</v>
      </c>
      <c r="I27" s="14">
        <f t="shared" ref="I27:I67" si="1294">IF($E27&gt;L$1,0,IF($E27&lt;I$1,IF($F27&lt;I$1,0,IF($F27&gt;L$1,(($F27-I$1)-($F27-L$1))/($F27-$E27),($F27-I$1)/($F27-$E27))),IF($F27&gt;L$1,((($F27-$E27)-($F27-L$1))/($F27-$E27)),1)))</f>
        <v>0</v>
      </c>
      <c r="J27" s="11">
        <f t="shared" ref="J27:J67" si="1295">+I27*$G27</f>
        <v>0</v>
      </c>
      <c r="K27" s="12">
        <f t="shared" ref="K27:K67" si="1296">+I27*$H27</f>
        <v>0</v>
      </c>
      <c r="L27" s="10">
        <f t="shared" ref="L27:L67" si="1297">IF($E27&gt;O$1,0,IF($E27&lt;L$1,IF($F27&lt;L$1,0,IF($F27&gt;O$1,(($F27-L$1)-($F27-O$1))/($F27-$E27),($F27-L$1)/($F27-$E27))),IF($F27&gt;O$1,((($F27-$E27)-($F27-O$1))/($F27-$E27)),1)))</f>
        <v>0</v>
      </c>
      <c r="M27" s="11">
        <f t="shared" ref="M27:M67" si="1298">+L27*$G27</f>
        <v>0</v>
      </c>
      <c r="N27" s="12">
        <f t="shared" ref="N27:N67" si="1299">+L27*$H27</f>
        <v>0</v>
      </c>
      <c r="O27" s="10">
        <f t="shared" ref="O27:O67" si="1300">IF($E27&gt;R$1,0,IF($E27&lt;O$1,IF($F27&lt;O$1,0,IF($F27&gt;R$1,(($F27-O$1)-($F27-R$1))/($F27-$E27),($F27-O$1)/($F27-$E27))),IF($F27&gt;R$1,((($F27-$E27)-($F27-R$1))/($F27-$E27)),1)))</f>
        <v>0</v>
      </c>
      <c r="P27" s="11">
        <f t="shared" ref="P27:P67" si="1301">+O27*$G27</f>
        <v>0</v>
      </c>
      <c r="Q27" s="12">
        <f t="shared" ref="Q27:Q67" si="1302">+O27*$H27</f>
        <v>0</v>
      </c>
      <c r="R27" s="10">
        <f t="shared" ref="R27:R28" si="1303">IF($E27&gt;U$1,0,IF($E27&lt;R$1,IF($F27&lt;R$1,0,IF($F27&gt;U$1,(($F27-R$1)-($F27-U$1))/($F27-$E27),($F27-R$1)/($F27-$E27))),IF($F27&gt;U$1,((($F27-$E27)-($F27-U$1))/($F27-$E27)),1)))</f>
        <v>0</v>
      </c>
      <c r="S27" s="11">
        <f t="shared" ref="S27:S28" si="1304">+R27*$G27</f>
        <v>0</v>
      </c>
      <c r="T27" s="12">
        <f t="shared" ref="T27:T28" si="1305">+R27*$H27</f>
        <v>0</v>
      </c>
      <c r="U27" s="10">
        <f t="shared" ref="U27:U28" si="1306">IF($E27&gt;X$1,0,IF($E27&lt;U$1,IF($F27&lt;U$1,0,IF($F27&gt;X$1,(($F27-U$1)-($F27-X$1))/($F27-$E27),($F27-U$1)/($F27-$E27))),IF($F27&gt;X$1,((($F27-$E27)-($F27-X$1))/($F27-$E27)),1)))</f>
        <v>0</v>
      </c>
      <c r="V27" s="11">
        <f t="shared" ref="V27:V28" si="1307">+U27*$G27</f>
        <v>0</v>
      </c>
      <c r="W27" s="12">
        <f t="shared" ref="W27:W28" si="1308">+U27*$H27</f>
        <v>0</v>
      </c>
      <c r="X27" s="10">
        <f t="shared" si="1192"/>
        <v>0</v>
      </c>
      <c r="Y27" s="11">
        <f t="shared" si="1193"/>
        <v>0</v>
      </c>
      <c r="Z27" s="12">
        <f t="shared" si="1194"/>
        <v>0</v>
      </c>
      <c r="AA27" s="10">
        <f t="shared" si="1195"/>
        <v>0</v>
      </c>
      <c r="AB27" s="11">
        <f t="shared" si="1196"/>
        <v>0</v>
      </c>
      <c r="AC27" s="12">
        <f t="shared" si="1197"/>
        <v>0</v>
      </c>
      <c r="AD27" s="10">
        <f t="shared" si="1198"/>
        <v>0</v>
      </c>
      <c r="AE27" s="11">
        <f t="shared" si="1199"/>
        <v>0</v>
      </c>
      <c r="AF27" s="12">
        <f t="shared" si="1200"/>
        <v>0</v>
      </c>
      <c r="AG27" s="10">
        <f t="shared" si="1201"/>
        <v>0</v>
      </c>
      <c r="AH27" s="11">
        <f t="shared" si="1202"/>
        <v>0</v>
      </c>
      <c r="AI27" s="12">
        <f t="shared" si="1203"/>
        <v>0</v>
      </c>
      <c r="AJ27" s="10">
        <f t="shared" si="1204"/>
        <v>0</v>
      </c>
      <c r="AK27" s="11">
        <f t="shared" si="1205"/>
        <v>0</v>
      </c>
      <c r="AL27" s="12">
        <f t="shared" si="1206"/>
        <v>0</v>
      </c>
      <c r="AM27" s="10">
        <f t="shared" si="1207"/>
        <v>0</v>
      </c>
      <c r="AN27" s="11">
        <f t="shared" si="1208"/>
        <v>0</v>
      </c>
      <c r="AO27" s="12">
        <f t="shared" si="1209"/>
        <v>0</v>
      </c>
      <c r="AP27" s="10">
        <f t="shared" si="1210"/>
        <v>0</v>
      </c>
      <c r="AQ27" s="11">
        <f t="shared" ref="AQ27:AQ28" si="1309">+AP27*$G27</f>
        <v>0</v>
      </c>
      <c r="AR27" s="12">
        <f t="shared" si="1212"/>
        <v>0</v>
      </c>
      <c r="AS27" s="10">
        <f t="shared" si="1213"/>
        <v>0</v>
      </c>
      <c r="AT27" s="11">
        <f t="shared" ref="AT27:AT28" si="1310">+AS27*$G27</f>
        <v>0</v>
      </c>
      <c r="AU27" s="12">
        <f t="shared" si="1215"/>
        <v>0</v>
      </c>
      <c r="AV27" s="10">
        <f t="shared" si="1216"/>
        <v>0</v>
      </c>
      <c r="AW27" s="11">
        <f t="shared" ref="AW27:AW28" si="1311">+AV27*$G27</f>
        <v>0</v>
      </c>
      <c r="AX27" s="12">
        <f t="shared" si="1218"/>
        <v>0</v>
      </c>
      <c r="AY27" s="10">
        <f t="shared" si="1219"/>
        <v>0.35227272727272729</v>
      </c>
      <c r="AZ27" s="11">
        <f t="shared" ref="AZ27:AZ28" si="1312">+AY27*$G27</f>
        <v>710407.19744245522</v>
      </c>
      <c r="BA27" s="12">
        <f t="shared" si="1221"/>
        <v>150760.08999733278</v>
      </c>
      <c r="BB27" s="10">
        <f t="shared" si="1222"/>
        <v>0.34090909090909088</v>
      </c>
      <c r="BC27" s="11">
        <f t="shared" ref="BC27:BC28" si="1313">+BB27*$G27</f>
        <v>687490.83623463404</v>
      </c>
      <c r="BD27" s="12">
        <f t="shared" si="1224"/>
        <v>145896.86128774137</v>
      </c>
      <c r="BE27" s="10">
        <f t="shared" si="1225"/>
        <v>0.30681818181818182</v>
      </c>
      <c r="BF27" s="11">
        <f t="shared" ref="BF27:BF28" si="1314">+BE27*$G27</f>
        <v>618741.75261117064</v>
      </c>
      <c r="BG27" s="12">
        <f t="shared" si="1227"/>
        <v>131307.17515896723</v>
      </c>
      <c r="BH27" s="10">
        <f t="shared" si="1228"/>
        <v>0</v>
      </c>
      <c r="BI27" s="11">
        <f t="shared" ref="BI27:BI28" si="1315">+BH27*$G27</f>
        <v>0</v>
      </c>
      <c r="BJ27" s="12">
        <f t="shared" si="1230"/>
        <v>0</v>
      </c>
      <c r="BK27" s="10">
        <f t="shared" si="1231"/>
        <v>0</v>
      </c>
      <c r="BL27" s="11">
        <f t="shared" ref="BL27:BL28" si="1316">+BK27*$G27</f>
        <v>0</v>
      </c>
      <c r="BM27" s="12">
        <f t="shared" si="1233"/>
        <v>0</v>
      </c>
      <c r="BN27" s="10">
        <f t="shared" si="1234"/>
        <v>0</v>
      </c>
      <c r="BO27" s="11">
        <f t="shared" ref="BO27:BO28" si="1317">+BN27*$G27</f>
        <v>0</v>
      </c>
      <c r="BP27" s="12">
        <f t="shared" si="1236"/>
        <v>0</v>
      </c>
      <c r="BQ27" s="10">
        <f t="shared" si="1237"/>
        <v>0</v>
      </c>
      <c r="BR27" s="11">
        <f t="shared" ref="BR27:BR28" si="1318">+BQ27*$G27</f>
        <v>0</v>
      </c>
      <c r="BS27" s="12">
        <f t="shared" si="1239"/>
        <v>0</v>
      </c>
      <c r="BT27" s="10">
        <f t="shared" si="1240"/>
        <v>0</v>
      </c>
      <c r="BU27" s="11">
        <f t="shared" ref="BU27:BU28" si="1319">+BT27*$G27</f>
        <v>0</v>
      </c>
      <c r="BV27" s="12">
        <f t="shared" si="1242"/>
        <v>0</v>
      </c>
      <c r="BW27" s="10">
        <f t="shared" si="1243"/>
        <v>0</v>
      </c>
      <c r="BX27" s="11">
        <f t="shared" ref="BX27:BX28" si="1320">+BW27*$G27</f>
        <v>0</v>
      </c>
      <c r="BY27" s="12">
        <f t="shared" si="1245"/>
        <v>0</v>
      </c>
      <c r="BZ27" s="10">
        <f t="shared" si="1246"/>
        <v>0</v>
      </c>
      <c r="CA27" s="11">
        <f t="shared" ref="CA27:CA28" si="1321">+BZ27*$G27</f>
        <v>0</v>
      </c>
      <c r="CB27" s="12">
        <f t="shared" si="1248"/>
        <v>0</v>
      </c>
      <c r="CC27" s="10">
        <f t="shared" si="1249"/>
        <v>0</v>
      </c>
      <c r="CD27" s="11">
        <f t="shared" ref="CD27:CD28" si="1322">+CC27*$G27</f>
        <v>0</v>
      </c>
      <c r="CE27" s="12">
        <f t="shared" si="1251"/>
        <v>0</v>
      </c>
      <c r="CF27" s="10">
        <f t="shared" si="1252"/>
        <v>0</v>
      </c>
      <c r="CG27" s="11">
        <f t="shared" ref="CG27:CG28" si="1323">+CF27*$G27</f>
        <v>0</v>
      </c>
      <c r="CH27" s="12">
        <f t="shared" si="1254"/>
        <v>0</v>
      </c>
      <c r="CI27" s="10">
        <f t="shared" si="1255"/>
        <v>0</v>
      </c>
      <c r="CJ27" s="11">
        <f t="shared" ref="CJ27:CJ28" si="1324">+CI27*$G27</f>
        <v>0</v>
      </c>
      <c r="CK27" s="12">
        <f t="shared" si="1257"/>
        <v>0</v>
      </c>
      <c r="CL27" s="10">
        <f t="shared" si="1258"/>
        <v>0</v>
      </c>
      <c r="CM27" s="11">
        <f t="shared" ref="CM27:CM28" si="1325">+CL27*$G27</f>
        <v>0</v>
      </c>
      <c r="CN27" s="12">
        <f t="shared" si="1260"/>
        <v>0</v>
      </c>
      <c r="CO27" s="10">
        <f t="shared" si="1261"/>
        <v>0</v>
      </c>
      <c r="CP27" s="11">
        <f t="shared" ref="CP27:CP28" si="1326">+CO27*$G27</f>
        <v>0</v>
      </c>
      <c r="CQ27" s="12">
        <f t="shared" si="1263"/>
        <v>0</v>
      </c>
      <c r="CR27" s="10">
        <f t="shared" si="1264"/>
        <v>0</v>
      </c>
      <c r="CS27" s="11">
        <f t="shared" ref="CS27:CS28" si="1327">+CR27*$G27</f>
        <v>0</v>
      </c>
      <c r="CT27" s="12">
        <f t="shared" si="1266"/>
        <v>0</v>
      </c>
      <c r="CU27" s="10">
        <f t="shared" si="1267"/>
        <v>0</v>
      </c>
      <c r="CV27" s="11">
        <f t="shared" ref="CV27:CV28" si="1328">+CU27*$G27</f>
        <v>0</v>
      </c>
      <c r="CW27" s="12">
        <f t="shared" si="1269"/>
        <v>0</v>
      </c>
      <c r="CX27" s="10">
        <f t="shared" si="1270"/>
        <v>0</v>
      </c>
      <c r="CY27" s="11">
        <f t="shared" ref="CY27:CY28" si="1329">+CX27*$G27</f>
        <v>0</v>
      </c>
      <c r="CZ27" s="12">
        <f t="shared" si="1272"/>
        <v>0</v>
      </c>
      <c r="DA27" s="10">
        <f t="shared" si="1273"/>
        <v>0</v>
      </c>
      <c r="DB27" s="11">
        <f t="shared" ref="DB27:DB28" si="1330">+DA27*$G27</f>
        <v>0</v>
      </c>
      <c r="DC27" s="12">
        <f t="shared" si="1275"/>
        <v>0</v>
      </c>
      <c r="DD27" s="10">
        <f t="shared" si="1276"/>
        <v>0</v>
      </c>
      <c r="DE27" s="11">
        <f t="shared" ref="DE27:DE28" si="1331">+DD27*$G27</f>
        <v>0</v>
      </c>
      <c r="DF27" s="12">
        <f t="shared" si="1278"/>
        <v>0</v>
      </c>
      <c r="DG27" s="10">
        <f t="shared" si="1279"/>
        <v>0</v>
      </c>
      <c r="DH27" s="11">
        <f t="shared" ref="DH27:DH28" si="1332">+DG27*$G27</f>
        <v>0</v>
      </c>
      <c r="DI27" s="12">
        <f t="shared" si="1281"/>
        <v>0</v>
      </c>
      <c r="DJ27" s="10">
        <f t="shared" si="1282"/>
        <v>0</v>
      </c>
      <c r="DK27" s="11">
        <f t="shared" ref="DK27:DK28" si="1333">+DJ27*$G27</f>
        <v>0</v>
      </c>
      <c r="DL27" s="12">
        <f t="shared" si="1284"/>
        <v>0</v>
      </c>
      <c r="DM27" s="10">
        <f t="shared" si="1285"/>
        <v>0</v>
      </c>
      <c r="DN27" s="11">
        <f t="shared" ref="DN27:DN28" si="1334">+DM27*$G27</f>
        <v>0</v>
      </c>
      <c r="DO27" s="12">
        <f t="shared" si="1287"/>
        <v>0</v>
      </c>
      <c r="DP27" s="10">
        <f t="shared" si="1288"/>
        <v>0</v>
      </c>
      <c r="DQ27" s="11">
        <f t="shared" ref="DQ27:DQ28" si="1335">+DP27*$G27</f>
        <v>0</v>
      </c>
      <c r="DR27" s="12">
        <f t="shared" si="1290"/>
        <v>0</v>
      </c>
      <c r="DS27" s="10">
        <f t="shared" si="1291"/>
        <v>0</v>
      </c>
      <c r="DT27" s="11">
        <f t="shared" ref="DT27:DT28" si="1336">+DS27*$G27</f>
        <v>0</v>
      </c>
      <c r="DU27" s="12">
        <f t="shared" si="1293"/>
        <v>0</v>
      </c>
    </row>
    <row r="28" spans="1:125" x14ac:dyDescent="0.25">
      <c r="A28" s="59"/>
      <c r="B28" s="59" t="s">
        <v>18</v>
      </c>
      <c r="C28" s="60" t="s">
        <v>75</v>
      </c>
      <c r="D28" s="54"/>
      <c r="E28" s="61">
        <v>43983</v>
      </c>
      <c r="F28" s="62">
        <v>43984</v>
      </c>
      <c r="G28" s="78">
        <v>168509.65371173999</v>
      </c>
      <c r="H28" s="57">
        <v>428303.7</v>
      </c>
      <c r="I28" s="14">
        <f t="shared" si="1294"/>
        <v>0</v>
      </c>
      <c r="J28" s="11">
        <f t="shared" si="1295"/>
        <v>0</v>
      </c>
      <c r="K28" s="12">
        <f t="shared" si="1296"/>
        <v>0</v>
      </c>
      <c r="L28" s="10">
        <f t="shared" si="1297"/>
        <v>0</v>
      </c>
      <c r="M28" s="11">
        <f t="shared" si="1298"/>
        <v>0</v>
      </c>
      <c r="N28" s="12">
        <f t="shared" si="1299"/>
        <v>0</v>
      </c>
      <c r="O28" s="10">
        <f t="shared" si="1300"/>
        <v>0</v>
      </c>
      <c r="P28" s="11">
        <f t="shared" si="1301"/>
        <v>0</v>
      </c>
      <c r="Q28" s="12">
        <f t="shared" si="1302"/>
        <v>0</v>
      </c>
      <c r="R28" s="10">
        <f t="shared" si="1303"/>
        <v>0</v>
      </c>
      <c r="S28" s="11">
        <f t="shared" si="1304"/>
        <v>0</v>
      </c>
      <c r="T28" s="12">
        <f t="shared" si="1305"/>
        <v>0</v>
      </c>
      <c r="U28" s="10">
        <f t="shared" si="1306"/>
        <v>0</v>
      </c>
      <c r="V28" s="11">
        <f t="shared" si="1307"/>
        <v>0</v>
      </c>
      <c r="W28" s="12">
        <f t="shared" si="1308"/>
        <v>0</v>
      </c>
      <c r="X28" s="10">
        <f t="shared" si="1192"/>
        <v>0</v>
      </c>
      <c r="Y28" s="11">
        <f t="shared" si="1193"/>
        <v>0</v>
      </c>
      <c r="Z28" s="12">
        <f t="shared" si="1194"/>
        <v>0</v>
      </c>
      <c r="AA28" s="10">
        <f t="shared" si="1195"/>
        <v>0</v>
      </c>
      <c r="AB28" s="11">
        <f t="shared" si="1196"/>
        <v>0</v>
      </c>
      <c r="AC28" s="12">
        <f t="shared" si="1197"/>
        <v>0</v>
      </c>
      <c r="AD28" s="10">
        <f t="shared" si="1198"/>
        <v>0</v>
      </c>
      <c r="AE28" s="11">
        <f t="shared" si="1199"/>
        <v>0</v>
      </c>
      <c r="AF28" s="12">
        <f t="shared" si="1200"/>
        <v>0</v>
      </c>
      <c r="AG28" s="10">
        <f t="shared" si="1201"/>
        <v>0</v>
      </c>
      <c r="AH28" s="11">
        <f t="shared" si="1202"/>
        <v>0</v>
      </c>
      <c r="AI28" s="12">
        <f t="shared" si="1203"/>
        <v>0</v>
      </c>
      <c r="AJ28" s="10">
        <f t="shared" si="1204"/>
        <v>0</v>
      </c>
      <c r="AK28" s="11">
        <f t="shared" si="1205"/>
        <v>0</v>
      </c>
      <c r="AL28" s="12">
        <f t="shared" si="1206"/>
        <v>0</v>
      </c>
      <c r="AM28" s="10">
        <f t="shared" si="1207"/>
        <v>0</v>
      </c>
      <c r="AN28" s="11">
        <f t="shared" si="1208"/>
        <v>0</v>
      </c>
      <c r="AO28" s="12">
        <f t="shared" si="1209"/>
        <v>0</v>
      </c>
      <c r="AP28" s="10">
        <f t="shared" si="1210"/>
        <v>0</v>
      </c>
      <c r="AQ28" s="11">
        <f t="shared" si="1309"/>
        <v>0</v>
      </c>
      <c r="AR28" s="12">
        <f t="shared" si="1212"/>
        <v>0</v>
      </c>
      <c r="AS28" s="10">
        <f t="shared" si="1213"/>
        <v>0</v>
      </c>
      <c r="AT28" s="11">
        <f t="shared" si="1310"/>
        <v>0</v>
      </c>
      <c r="AU28" s="12">
        <f t="shared" si="1215"/>
        <v>0</v>
      </c>
      <c r="AV28" s="10">
        <f t="shared" si="1216"/>
        <v>0</v>
      </c>
      <c r="AW28" s="11">
        <f t="shared" si="1311"/>
        <v>0</v>
      </c>
      <c r="AX28" s="12">
        <f t="shared" si="1218"/>
        <v>0</v>
      </c>
      <c r="AY28" s="10">
        <f t="shared" si="1219"/>
        <v>0</v>
      </c>
      <c r="AZ28" s="11">
        <f t="shared" si="1312"/>
        <v>0</v>
      </c>
      <c r="BA28" s="12">
        <f t="shared" si="1221"/>
        <v>0</v>
      </c>
      <c r="BB28" s="10">
        <f t="shared" si="1222"/>
        <v>0</v>
      </c>
      <c r="BC28" s="11">
        <f t="shared" si="1313"/>
        <v>0</v>
      </c>
      <c r="BD28" s="12">
        <f t="shared" si="1224"/>
        <v>0</v>
      </c>
      <c r="BE28" s="10">
        <f t="shared" si="1225"/>
        <v>0</v>
      </c>
      <c r="BF28" s="11">
        <f t="shared" si="1314"/>
        <v>0</v>
      </c>
      <c r="BG28" s="12">
        <f t="shared" si="1227"/>
        <v>0</v>
      </c>
      <c r="BH28" s="10">
        <f t="shared" si="1228"/>
        <v>1</v>
      </c>
      <c r="BI28" s="11">
        <f t="shared" si="1315"/>
        <v>168509.65371173999</v>
      </c>
      <c r="BJ28" s="12">
        <f t="shared" si="1230"/>
        <v>428303.7</v>
      </c>
      <c r="BK28" s="10">
        <f t="shared" si="1231"/>
        <v>0</v>
      </c>
      <c r="BL28" s="11">
        <f t="shared" si="1316"/>
        <v>0</v>
      </c>
      <c r="BM28" s="12">
        <f t="shared" si="1233"/>
        <v>0</v>
      </c>
      <c r="BN28" s="10">
        <f t="shared" si="1234"/>
        <v>0</v>
      </c>
      <c r="BO28" s="11">
        <f t="shared" si="1317"/>
        <v>0</v>
      </c>
      <c r="BP28" s="12">
        <f t="shared" si="1236"/>
        <v>0</v>
      </c>
      <c r="BQ28" s="10">
        <f t="shared" si="1237"/>
        <v>0</v>
      </c>
      <c r="BR28" s="11">
        <f t="shared" si="1318"/>
        <v>0</v>
      </c>
      <c r="BS28" s="12">
        <f t="shared" si="1239"/>
        <v>0</v>
      </c>
      <c r="BT28" s="10">
        <f t="shared" si="1240"/>
        <v>0</v>
      </c>
      <c r="BU28" s="11">
        <f t="shared" si="1319"/>
        <v>0</v>
      </c>
      <c r="BV28" s="12">
        <f t="shared" si="1242"/>
        <v>0</v>
      </c>
      <c r="BW28" s="10">
        <f t="shared" si="1243"/>
        <v>0</v>
      </c>
      <c r="BX28" s="11">
        <f t="shared" si="1320"/>
        <v>0</v>
      </c>
      <c r="BY28" s="12">
        <f t="shared" si="1245"/>
        <v>0</v>
      </c>
      <c r="BZ28" s="10">
        <f t="shared" si="1246"/>
        <v>0</v>
      </c>
      <c r="CA28" s="11">
        <f t="shared" si="1321"/>
        <v>0</v>
      </c>
      <c r="CB28" s="12">
        <f t="shared" si="1248"/>
        <v>0</v>
      </c>
      <c r="CC28" s="10">
        <f t="shared" si="1249"/>
        <v>0</v>
      </c>
      <c r="CD28" s="11">
        <f t="shared" si="1322"/>
        <v>0</v>
      </c>
      <c r="CE28" s="12">
        <f t="shared" si="1251"/>
        <v>0</v>
      </c>
      <c r="CF28" s="10">
        <f t="shared" si="1252"/>
        <v>0</v>
      </c>
      <c r="CG28" s="11">
        <f t="shared" si="1323"/>
        <v>0</v>
      </c>
      <c r="CH28" s="12">
        <f t="shared" si="1254"/>
        <v>0</v>
      </c>
      <c r="CI28" s="10">
        <f t="shared" si="1255"/>
        <v>0</v>
      </c>
      <c r="CJ28" s="11">
        <f t="shared" si="1324"/>
        <v>0</v>
      </c>
      <c r="CK28" s="12">
        <f t="shared" si="1257"/>
        <v>0</v>
      </c>
      <c r="CL28" s="10">
        <f t="shared" si="1258"/>
        <v>0</v>
      </c>
      <c r="CM28" s="11">
        <f t="shared" si="1325"/>
        <v>0</v>
      </c>
      <c r="CN28" s="12">
        <f t="shared" si="1260"/>
        <v>0</v>
      </c>
      <c r="CO28" s="10">
        <f t="shared" si="1261"/>
        <v>0</v>
      </c>
      <c r="CP28" s="11">
        <f t="shared" si="1326"/>
        <v>0</v>
      </c>
      <c r="CQ28" s="12">
        <f t="shared" si="1263"/>
        <v>0</v>
      </c>
      <c r="CR28" s="10">
        <f t="shared" si="1264"/>
        <v>0</v>
      </c>
      <c r="CS28" s="11">
        <f t="shared" si="1327"/>
        <v>0</v>
      </c>
      <c r="CT28" s="12">
        <f t="shared" si="1266"/>
        <v>0</v>
      </c>
      <c r="CU28" s="10">
        <f t="shared" si="1267"/>
        <v>0</v>
      </c>
      <c r="CV28" s="11">
        <f t="shared" si="1328"/>
        <v>0</v>
      </c>
      <c r="CW28" s="12">
        <f t="shared" si="1269"/>
        <v>0</v>
      </c>
      <c r="CX28" s="10">
        <f t="shared" si="1270"/>
        <v>0</v>
      </c>
      <c r="CY28" s="11">
        <f t="shared" si="1329"/>
        <v>0</v>
      </c>
      <c r="CZ28" s="12">
        <f t="shared" si="1272"/>
        <v>0</v>
      </c>
      <c r="DA28" s="10">
        <f t="shared" si="1273"/>
        <v>0</v>
      </c>
      <c r="DB28" s="11">
        <f t="shared" si="1330"/>
        <v>0</v>
      </c>
      <c r="DC28" s="12">
        <f t="shared" si="1275"/>
        <v>0</v>
      </c>
      <c r="DD28" s="10">
        <f t="shared" si="1276"/>
        <v>0</v>
      </c>
      <c r="DE28" s="11">
        <f t="shared" si="1331"/>
        <v>0</v>
      </c>
      <c r="DF28" s="12">
        <f t="shared" si="1278"/>
        <v>0</v>
      </c>
      <c r="DG28" s="10">
        <f t="shared" si="1279"/>
        <v>0</v>
      </c>
      <c r="DH28" s="11">
        <f t="shared" si="1332"/>
        <v>0</v>
      </c>
      <c r="DI28" s="12">
        <f t="shared" si="1281"/>
        <v>0</v>
      </c>
      <c r="DJ28" s="10">
        <f t="shared" si="1282"/>
        <v>0</v>
      </c>
      <c r="DK28" s="11">
        <f t="shared" si="1333"/>
        <v>0</v>
      </c>
      <c r="DL28" s="12">
        <f t="shared" si="1284"/>
        <v>0</v>
      </c>
      <c r="DM28" s="10">
        <f t="shared" si="1285"/>
        <v>0</v>
      </c>
      <c r="DN28" s="11">
        <f t="shared" si="1334"/>
        <v>0</v>
      </c>
      <c r="DO28" s="12">
        <f t="shared" si="1287"/>
        <v>0</v>
      </c>
      <c r="DP28" s="10">
        <f t="shared" si="1288"/>
        <v>0</v>
      </c>
      <c r="DQ28" s="11">
        <f t="shared" si="1335"/>
        <v>0</v>
      </c>
      <c r="DR28" s="12">
        <f t="shared" si="1290"/>
        <v>0</v>
      </c>
      <c r="DS28" s="10">
        <f t="shared" si="1291"/>
        <v>0</v>
      </c>
      <c r="DT28" s="11">
        <f t="shared" si="1336"/>
        <v>0</v>
      </c>
      <c r="DU28" s="12">
        <f t="shared" si="1293"/>
        <v>0</v>
      </c>
    </row>
    <row r="29" spans="1:125" x14ac:dyDescent="0.25">
      <c r="A29" s="59"/>
      <c r="B29" s="59" t="s">
        <v>18</v>
      </c>
      <c r="C29" s="60" t="s">
        <v>75</v>
      </c>
      <c r="D29" s="54"/>
      <c r="E29" s="61"/>
      <c r="F29" s="62"/>
      <c r="G29" s="78"/>
      <c r="H29" s="57">
        <v>814592.06355595856</v>
      </c>
      <c r="I29" s="14">
        <f t="shared" ref="I29" si="1337">IF($E29&gt;L$1,0,IF($E29&lt;I$1,IF($F29&lt;I$1,0,IF($F29&gt;L$1,(($F29-I$1)-($F29-L$1))/($F29-$E29),($F29-I$1)/($F29-$E29))),IF($F29&gt;L$1,((($F29-$E29)-($F29-L$1))/($F29-$E29)),1)))</f>
        <v>0</v>
      </c>
      <c r="J29" s="11">
        <f t="shared" ref="J29" si="1338">+I29*$G29</f>
        <v>0</v>
      </c>
      <c r="K29" s="12">
        <f t="shared" ref="K29" si="1339">+I29*$H29</f>
        <v>0</v>
      </c>
      <c r="L29" s="10">
        <f t="shared" ref="L29" si="1340">IF($E29&gt;O$1,0,IF($E29&lt;L$1,IF($F29&lt;L$1,0,IF($F29&gt;O$1,(($F29-L$1)-($F29-O$1))/($F29-$E29),($F29-L$1)/($F29-$E29))),IF($F29&gt;O$1,((($F29-$E29)-($F29-O$1))/($F29-$E29)),1)))</f>
        <v>0</v>
      </c>
      <c r="M29" s="11">
        <f t="shared" ref="M29" si="1341">+L29*$G29</f>
        <v>0</v>
      </c>
      <c r="N29" s="12">
        <f t="shared" ref="N29" si="1342">+L29*$H29</f>
        <v>0</v>
      </c>
      <c r="O29" s="10">
        <f t="shared" ref="O29" si="1343">IF($E29&gt;R$1,0,IF($E29&lt;O$1,IF($F29&lt;O$1,0,IF($F29&gt;R$1,(($F29-O$1)-($F29-R$1))/($F29-$E29),($F29-O$1)/($F29-$E29))),IF($F29&gt;R$1,((($F29-$E29)-($F29-R$1))/($F29-$E29)),1)))</f>
        <v>0</v>
      </c>
      <c r="P29" s="11">
        <f t="shared" ref="P29" si="1344">+O29*$G29</f>
        <v>0</v>
      </c>
      <c r="Q29" s="12">
        <f t="shared" ref="Q29" si="1345">+O29*$H29</f>
        <v>0</v>
      </c>
      <c r="R29" s="10">
        <f t="shared" ref="R29" si="1346">IF($E29&gt;U$1,0,IF($E29&lt;R$1,IF($F29&lt;R$1,0,IF($F29&gt;U$1,(($F29-R$1)-($F29-U$1))/($F29-$E29),($F29-R$1)/($F29-$E29))),IF($F29&gt;U$1,((($F29-$E29)-($F29-U$1))/($F29-$E29)),1)))</f>
        <v>0</v>
      </c>
      <c r="S29" s="11">
        <f t="shared" ref="S29" si="1347">+R29*$G29</f>
        <v>0</v>
      </c>
      <c r="T29" s="12">
        <f t="shared" ref="T29" si="1348">+R29*$H29</f>
        <v>0</v>
      </c>
      <c r="U29" s="10">
        <f t="shared" ref="U29" si="1349">IF($E29&gt;X$1,0,IF($E29&lt;U$1,IF($F29&lt;U$1,0,IF($F29&gt;X$1,(($F29-U$1)-($F29-X$1))/($F29-$E29),($F29-U$1)/($F29-$E29))),IF($F29&gt;X$1,((($F29-$E29)-($F29-X$1))/($F29-$E29)),1)))</f>
        <v>0</v>
      </c>
      <c r="V29" s="11">
        <f t="shared" ref="V29" si="1350">+U29*$G29</f>
        <v>0</v>
      </c>
      <c r="W29" s="12">
        <f t="shared" ref="W29" si="1351">+U29*$H29</f>
        <v>0</v>
      </c>
      <c r="X29" s="10">
        <f t="shared" ref="X29" si="1352">IF($E29&gt;AA$1,0,IF($E29&lt;X$1,IF($F29&lt;X$1,0,IF($F29&gt;AA$1,(($F29-X$1)-($F29-AA$1))/($F29-$E29),($F29-X$1)/($F29-$E29))),IF($F29&gt;AA$1,((($F29-$E29)-($F29-AA$1))/($F29-$E29)),1)))</f>
        <v>0</v>
      </c>
      <c r="Y29" s="11">
        <f t="shared" ref="Y29" si="1353">+X29*$G29</f>
        <v>0</v>
      </c>
      <c r="Z29" s="12">
        <f t="shared" ref="Z29" si="1354">+X29*$H29</f>
        <v>0</v>
      </c>
      <c r="AA29" s="10">
        <f t="shared" ref="AA29" si="1355">IF($E29&gt;AD$1,0,IF($E29&lt;AA$1,IF($F29&lt;AA$1,0,IF($F29&gt;AD$1,(($F29-AA$1)-($F29-AD$1))/($F29-$E29),($F29-AA$1)/($F29-$E29))),IF($F29&gt;AD$1,((($F29-$E29)-($F29-AD$1))/($F29-$E29)),1)))</f>
        <v>0</v>
      </c>
      <c r="AB29" s="11">
        <f t="shared" ref="AB29" si="1356">+AA29*$G29</f>
        <v>0</v>
      </c>
      <c r="AC29" s="12">
        <f t="shared" ref="AC29" si="1357">+AA29*$H29</f>
        <v>0</v>
      </c>
      <c r="AD29" s="10">
        <f t="shared" ref="AD29" si="1358">IF($E29&gt;AG$1,0,IF($E29&lt;AD$1,IF($F29&lt;AD$1,0,IF($F29&gt;AG$1,(($F29-AD$1)-($F29-AG$1))/($F29-$E29),($F29-AD$1)/($F29-$E29))),IF($F29&gt;AG$1,((($F29-$E29)-($F29-AG$1))/($F29-$E29)),1)))</f>
        <v>0</v>
      </c>
      <c r="AE29" s="11">
        <f t="shared" ref="AE29" si="1359">+AD29*$G29</f>
        <v>0</v>
      </c>
      <c r="AF29" s="12">
        <f t="shared" ref="AF29" si="1360">+AD29*$H29</f>
        <v>0</v>
      </c>
      <c r="AG29" s="10">
        <f t="shared" ref="AG29" si="1361">IF($E29&gt;AJ$1,0,IF($E29&lt;AG$1,IF($F29&lt;AG$1,0,IF($F29&gt;AJ$1,(($F29-AG$1)-($F29-AJ$1))/($F29-$E29),($F29-AG$1)/($F29-$E29))),IF($F29&gt;AJ$1,((($F29-$E29)-($F29-AJ$1))/($F29-$E29)),1)))</f>
        <v>0</v>
      </c>
      <c r="AH29" s="11">
        <f t="shared" ref="AH29" si="1362">+AG29*$G29</f>
        <v>0</v>
      </c>
      <c r="AI29" s="12">
        <f t="shared" ref="AI29" si="1363">+AG29*$H29</f>
        <v>0</v>
      </c>
      <c r="AJ29" s="10">
        <f t="shared" ref="AJ29" si="1364">IF($E29&gt;AM$1,0,IF($E29&lt;AJ$1,IF($F29&lt;AJ$1,0,IF($F29&gt;AM$1,(($F29-AJ$1)-($F29-AM$1))/($F29-$E29),($F29-AJ$1)/($F29-$E29))),IF($F29&gt;AM$1,((($F29-$E29)-($F29-AM$1))/($F29-$E29)),1)))</f>
        <v>0</v>
      </c>
      <c r="AK29" s="11">
        <f t="shared" ref="AK29" si="1365">+AJ29*$G29</f>
        <v>0</v>
      </c>
      <c r="AL29" s="12">
        <f t="shared" ref="AL29" si="1366">+AJ29*$H29</f>
        <v>0</v>
      </c>
      <c r="AM29" s="10">
        <f t="shared" ref="AM29" si="1367">IF($E29&gt;AP$1,0,IF($E29&lt;AM$1,IF($F29&lt;AM$1,0,IF($F29&gt;AP$1,(($F29-AM$1)-($F29-AP$1))/($F29-$E29),($F29-AM$1)/($F29-$E29))),IF($F29&gt;AP$1,((($F29-$E29)-($F29-AP$1))/($F29-$E29)),1)))</f>
        <v>0</v>
      </c>
      <c r="AN29" s="11">
        <f t="shared" ref="AN29" si="1368">+AM29*$G29</f>
        <v>0</v>
      </c>
      <c r="AO29" s="12">
        <f t="shared" ref="AO29" si="1369">+AM29*$H29</f>
        <v>0</v>
      </c>
      <c r="AP29" s="10">
        <f t="shared" ref="AP29" si="1370">IF($E29&gt;AS$1,0,IF($E29&lt;AP$1,IF($F29&lt;AP$1,0,IF($F29&gt;AS$1,(($F29-AP$1)-($F29-AS$1))/($F29-$E29),($F29-AP$1)/($F29-$E29))),IF($F29&gt;AS$1,((($F29-$E29)-($F29-AS$1))/($F29-$E29)),1)))</f>
        <v>0</v>
      </c>
      <c r="AQ29" s="11">
        <f t="shared" ref="AQ29" si="1371">+AP29*$G29</f>
        <v>0</v>
      </c>
      <c r="AR29" s="12">
        <f t="shared" ref="AR29" si="1372">+AP29*$H29</f>
        <v>0</v>
      </c>
      <c r="AS29" s="10">
        <f t="shared" ref="AS29" si="1373">IF($E29&gt;AV$1,0,IF($E29&lt;AS$1,IF($F29&lt;AS$1,0,IF($F29&gt;AV$1,(($F29-AS$1)-($F29-AV$1))/($F29-$E29),($F29-AS$1)/($F29-$E29))),IF($F29&gt;AV$1,((($F29-$E29)-($F29-AV$1))/($F29-$E29)),1)))</f>
        <v>0</v>
      </c>
      <c r="AT29" s="11">
        <f t="shared" ref="AT29" si="1374">+AS29*$G29</f>
        <v>0</v>
      </c>
      <c r="AU29" s="12">
        <f t="shared" ref="AU29" si="1375">+AS29*$H29</f>
        <v>0</v>
      </c>
      <c r="AV29" s="10">
        <f t="shared" ref="AV29" si="1376">IF($E29&gt;AY$1,0,IF($E29&lt;AV$1,IF($F29&lt;AV$1,0,IF($F29&gt;AY$1,(($F29-AV$1)-($F29-AY$1))/($F29-$E29),($F29-AV$1)/($F29-$E29))),IF($F29&gt;AY$1,((($F29-$E29)-($F29-AY$1))/($F29-$E29)),1)))</f>
        <v>0</v>
      </c>
      <c r="AW29" s="11">
        <f t="shared" ref="AW29" si="1377">+AV29*$G29</f>
        <v>0</v>
      </c>
      <c r="AX29" s="12">
        <f t="shared" ref="AX29" si="1378">+AV29*$H29</f>
        <v>0</v>
      </c>
      <c r="AY29" s="10">
        <f t="shared" ref="AY29" si="1379">IF($E29&gt;BB$1,0,IF($E29&lt;AY$1,IF($F29&lt;AY$1,0,IF($F29&gt;BB$1,(($F29-AY$1)-($F29-BB$1))/($F29-$E29),($F29-AY$1)/($F29-$E29))),IF($F29&gt;BB$1,((($F29-$E29)-($F29-BB$1))/($F29-$E29)),1)))</f>
        <v>0</v>
      </c>
      <c r="AZ29" s="11">
        <f t="shared" ref="AZ29" si="1380">+AY29*$G29</f>
        <v>0</v>
      </c>
      <c r="BA29" s="12">
        <f t="shared" ref="BA29" si="1381">+AY29*$H29</f>
        <v>0</v>
      </c>
      <c r="BB29" s="10">
        <f t="shared" ref="BB29" si="1382">IF($E29&gt;BE$1,0,IF($E29&lt;BB$1,IF($F29&lt;BB$1,0,IF($F29&gt;BE$1,(($F29-BB$1)-($F29-BE$1))/($F29-$E29),($F29-BB$1)/($F29-$E29))),IF($F29&gt;BE$1,((($F29-$E29)-($F29-BE$1))/($F29-$E29)),1)))</f>
        <v>0</v>
      </c>
      <c r="BC29" s="11">
        <f t="shared" ref="BC29" si="1383">+BB29*$G29</f>
        <v>0</v>
      </c>
      <c r="BD29" s="12">
        <f t="shared" ref="BD29" si="1384">+BB29*$H29</f>
        <v>0</v>
      </c>
      <c r="BE29" s="10">
        <f t="shared" ref="BE29" si="1385">IF($E29&gt;BH$1,0,IF($E29&lt;BE$1,IF($F29&lt;BE$1,0,IF($F29&gt;BH$1,(($F29-BE$1)-($F29-BH$1))/($F29-$E29),($F29-BE$1)/($F29-$E29))),IF($F29&gt;BH$1,((($F29-$E29)-($F29-BH$1))/($F29-$E29)),1)))</f>
        <v>0</v>
      </c>
      <c r="BF29" s="11">
        <f t="shared" ref="BF29" si="1386">+BE29*$G29</f>
        <v>0</v>
      </c>
      <c r="BG29" s="12">
        <f t="shared" ref="BG29" si="1387">+BE29*$H29</f>
        <v>0</v>
      </c>
      <c r="BH29" s="10">
        <f t="shared" ref="BH29" si="1388">IF($E29&gt;BK$1,0,IF($E29&lt;BH$1,IF($F29&lt;BH$1,0,IF($F29&gt;BK$1,(($F29-BH$1)-($F29-BK$1))/($F29-$E29),($F29-BH$1)/($F29-$E29))),IF($F29&gt;BK$1,((($F29-$E29)-($F29-BK$1))/($F29-$E29)),1)))</f>
        <v>0</v>
      </c>
      <c r="BI29" s="11">
        <f t="shared" ref="BI29" si="1389">+BH29*$G29</f>
        <v>0</v>
      </c>
      <c r="BJ29" s="12">
        <f t="shared" ref="BJ29" si="1390">+BH29*$H29</f>
        <v>0</v>
      </c>
      <c r="BK29" s="10">
        <f t="shared" ref="BK29" si="1391">IF($E29&gt;BN$1,0,IF($E29&lt;BK$1,IF($F29&lt;BK$1,0,IF($F29&gt;BN$1,(($F29-BK$1)-($F29-BN$1))/($F29-$E29),($F29-BK$1)/($F29-$E29))),IF($F29&gt;BN$1,((($F29-$E29)-($F29-BN$1))/($F29-$E29)),1)))</f>
        <v>0</v>
      </c>
      <c r="BL29" s="11">
        <f t="shared" ref="BL29" si="1392">+BK29*$G29</f>
        <v>0</v>
      </c>
      <c r="BM29" s="12">
        <f t="shared" ref="BM29" si="1393">+BK29*$H29</f>
        <v>0</v>
      </c>
      <c r="BN29" s="10">
        <f t="shared" ref="BN29" si="1394">IF($E29&gt;BQ$1,0,IF($E29&lt;BN$1,IF($F29&lt;BN$1,0,IF($F29&gt;BQ$1,(($F29-BN$1)-($F29-BQ$1))/($F29-$E29),($F29-BN$1)/($F29-$E29))),IF($F29&gt;BQ$1,((($F29-$E29)-($F29-BQ$1))/($F29-$E29)),1)))</f>
        <v>0</v>
      </c>
      <c r="BO29" s="11">
        <f t="shared" ref="BO29" si="1395">+BN29*$G29</f>
        <v>0</v>
      </c>
      <c r="BP29" s="12">
        <f t="shared" ref="BP29" si="1396">+BN29*$H29</f>
        <v>0</v>
      </c>
      <c r="BQ29" s="10">
        <f t="shared" ref="BQ29" si="1397">IF($E29&gt;BT$1,0,IF($E29&lt;BQ$1,IF($F29&lt;BQ$1,0,IF($F29&gt;BT$1,(($F29-BQ$1)-($F29-BT$1))/($F29-$E29),($F29-BQ$1)/($F29-$E29))),IF($F29&gt;BT$1,((($F29-$E29)-($F29-BT$1))/($F29-$E29)),1)))</f>
        <v>0</v>
      </c>
      <c r="BR29" s="11">
        <f t="shared" ref="BR29" si="1398">+BQ29*$G29</f>
        <v>0</v>
      </c>
      <c r="BS29" s="12">
        <f t="shared" ref="BS29" si="1399">+BQ29*$H29</f>
        <v>0</v>
      </c>
      <c r="BT29" s="10">
        <f t="shared" ref="BT29" si="1400">IF($E29&gt;BW$1,0,IF($E29&lt;BT$1,IF($F29&lt;BT$1,0,IF($F29&gt;BW$1,(($F29-BT$1)-($F29-BW$1))/($F29-$E29),($F29-BT$1)/($F29-$E29))),IF($F29&gt;BW$1,((($F29-$E29)-($F29-BW$1))/($F29-$E29)),1)))</f>
        <v>0</v>
      </c>
      <c r="BU29" s="11">
        <f t="shared" ref="BU29" si="1401">+BT29*$G29</f>
        <v>0</v>
      </c>
      <c r="BV29" s="12">
        <f t="shared" ref="BV29" si="1402">+BT29*$H29</f>
        <v>0</v>
      </c>
      <c r="BW29" s="10">
        <f t="shared" ref="BW29" si="1403">IF($E29&gt;BZ$1,0,IF($E29&lt;BW$1,IF($F29&lt;BW$1,0,IF($F29&gt;BZ$1,(($F29-BW$1)-($F29-BZ$1))/($F29-$E29),($F29-BW$1)/($F29-$E29))),IF($F29&gt;BZ$1,((($F29-$E29)-($F29-BZ$1))/($F29-$E29)),1)))</f>
        <v>0</v>
      </c>
      <c r="BX29" s="11">
        <f t="shared" ref="BX29" si="1404">+BW29*$G29</f>
        <v>0</v>
      </c>
      <c r="BY29" s="12">
        <f t="shared" ref="BY29" si="1405">+BW29*$H29</f>
        <v>0</v>
      </c>
      <c r="BZ29" s="10">
        <f t="shared" ref="BZ29" si="1406">IF($E29&gt;CC$1,0,IF($E29&lt;BZ$1,IF($F29&lt;BZ$1,0,IF($F29&gt;CC$1,(($F29-BZ$1)-($F29-CC$1))/($F29-$E29),($F29-BZ$1)/($F29-$E29))),IF($F29&gt;CC$1,((($F29-$E29)-($F29-CC$1))/($F29-$E29)),1)))</f>
        <v>0</v>
      </c>
      <c r="CA29" s="11">
        <f t="shared" ref="CA29" si="1407">+BZ29*$G29</f>
        <v>0</v>
      </c>
      <c r="CB29" s="12">
        <f t="shared" ref="CB29" si="1408">+BZ29*$H29</f>
        <v>0</v>
      </c>
      <c r="CC29" s="10">
        <f t="shared" ref="CC29" si="1409">IF($E29&gt;CF$1,0,IF($E29&lt;CC$1,IF($F29&lt;CC$1,0,IF($F29&gt;CF$1,(($F29-CC$1)-($F29-CF$1))/($F29-$E29),($F29-CC$1)/($F29-$E29))),IF($F29&gt;CF$1,((($F29-$E29)-($F29-CF$1))/($F29-$E29)),1)))</f>
        <v>0</v>
      </c>
      <c r="CD29" s="11">
        <f t="shared" ref="CD29" si="1410">+CC29*$G29</f>
        <v>0</v>
      </c>
      <c r="CE29" s="12">
        <f t="shared" ref="CE29" si="1411">+CC29*$H29</f>
        <v>0</v>
      </c>
      <c r="CF29" s="10">
        <f t="shared" ref="CF29" si="1412">IF($E29&gt;CI$1,0,IF($E29&lt;CF$1,IF($F29&lt;CF$1,0,IF($F29&gt;CI$1,(($F29-CF$1)-($F29-CI$1))/($F29-$E29),($F29-CF$1)/($F29-$E29))),IF($F29&gt;CI$1,((($F29-$E29)-($F29-CI$1))/($F29-$E29)),1)))</f>
        <v>0</v>
      </c>
      <c r="CG29" s="11">
        <f t="shared" ref="CG29" si="1413">+CF29*$G29</f>
        <v>0</v>
      </c>
      <c r="CH29" s="12">
        <f t="shared" ref="CH29" si="1414">+CF29*$H29</f>
        <v>0</v>
      </c>
      <c r="CI29" s="10">
        <f t="shared" ref="CI29" si="1415">IF($E29&gt;CL$1,0,IF($E29&lt;CI$1,IF($F29&lt;CI$1,0,IF($F29&gt;CL$1,(($F29-CI$1)-($F29-CL$1))/($F29-$E29),($F29-CI$1)/($F29-$E29))),IF($F29&gt;CL$1,((($F29-$E29)-($F29-CL$1))/($F29-$E29)),1)))</f>
        <v>0</v>
      </c>
      <c r="CJ29" s="11">
        <f t="shared" ref="CJ29" si="1416">+CI29*$G29</f>
        <v>0</v>
      </c>
      <c r="CK29" s="12">
        <f t="shared" ref="CK29" si="1417">+CI29*$H29</f>
        <v>0</v>
      </c>
      <c r="CL29" s="10">
        <f t="shared" ref="CL29" si="1418">IF($E29&gt;CO$1,0,IF($E29&lt;CL$1,IF($F29&lt;CL$1,0,IF($F29&gt;CO$1,(($F29-CL$1)-($F29-CO$1))/($F29-$E29),($F29-CL$1)/($F29-$E29))),IF($F29&gt;CO$1,((($F29-$E29)-($F29-CO$1))/($F29-$E29)),1)))</f>
        <v>0</v>
      </c>
      <c r="CM29" s="11">
        <f t="shared" ref="CM29" si="1419">+CL29*$G29</f>
        <v>0</v>
      </c>
      <c r="CN29" s="12">
        <f t="shared" ref="CN29" si="1420">+CL29*$H29</f>
        <v>0</v>
      </c>
      <c r="CO29" s="10">
        <f t="shared" ref="CO29" si="1421">IF($E29&gt;CR$1,0,IF($E29&lt;CO$1,IF($F29&lt;CO$1,0,IF($F29&gt;CR$1,(($F29-CO$1)-($F29-CR$1))/($F29-$E29),($F29-CO$1)/($F29-$E29))),IF($F29&gt;CR$1,((($F29-$E29)-($F29-CR$1))/($F29-$E29)),1)))</f>
        <v>0</v>
      </c>
      <c r="CP29" s="11">
        <f t="shared" ref="CP29" si="1422">+CO29*$G29</f>
        <v>0</v>
      </c>
      <c r="CQ29" s="12">
        <f t="shared" ref="CQ29" si="1423">+CO29*$H29</f>
        <v>0</v>
      </c>
      <c r="CR29" s="10">
        <f t="shared" ref="CR29" si="1424">IF($E29&gt;CU$1,0,IF($E29&lt;CR$1,IF($F29&lt;CR$1,0,IF($F29&gt;CU$1,(($F29-CR$1)-($F29-CU$1))/($F29-$E29),($F29-CR$1)/($F29-$E29))),IF($F29&gt;CU$1,((($F29-$E29)-($F29-CU$1))/($F29-$E29)),1)))</f>
        <v>0</v>
      </c>
      <c r="CS29" s="11">
        <f t="shared" ref="CS29" si="1425">+CR29*$G29</f>
        <v>0</v>
      </c>
      <c r="CT29" s="12">
        <f t="shared" ref="CT29" si="1426">+CR29*$H29</f>
        <v>0</v>
      </c>
      <c r="CU29" s="10">
        <f t="shared" ref="CU29" si="1427">IF($E29&gt;CX$1,0,IF($E29&lt;CU$1,IF($F29&lt;CU$1,0,IF($F29&gt;CX$1,(($F29-CU$1)-($F29-CX$1))/($F29-$E29),($F29-CU$1)/($F29-$E29))),IF($F29&gt;CX$1,((($F29-$E29)-($F29-CX$1))/($F29-$E29)),1)))</f>
        <v>0</v>
      </c>
      <c r="CV29" s="11">
        <f t="shared" ref="CV29" si="1428">+CU29*$G29</f>
        <v>0</v>
      </c>
      <c r="CW29" s="12">
        <f t="shared" ref="CW29" si="1429">+CU29*$H29</f>
        <v>0</v>
      </c>
      <c r="CX29" s="10">
        <f t="shared" ref="CX29" si="1430">IF($E29&gt;DA$1,0,IF($E29&lt;CX$1,IF($F29&lt;CX$1,0,IF($F29&gt;DA$1,(($F29-CX$1)-($F29-DA$1))/($F29-$E29),($F29-CX$1)/($F29-$E29))),IF($F29&gt;DA$1,((($F29-$E29)-($F29-DA$1))/($F29-$E29)),1)))</f>
        <v>0</v>
      </c>
      <c r="CY29" s="11">
        <f t="shared" ref="CY29" si="1431">+CX29*$G29</f>
        <v>0</v>
      </c>
      <c r="CZ29" s="12">
        <f t="shared" ref="CZ29" si="1432">+CX29*$H29</f>
        <v>0</v>
      </c>
      <c r="DA29" s="10">
        <f t="shared" ref="DA29" si="1433">IF($E29&gt;DD$1,0,IF($E29&lt;DA$1,IF($F29&lt;DA$1,0,IF($F29&gt;DD$1,(($F29-DA$1)-($F29-DD$1))/($F29-$E29),($F29-DA$1)/($F29-$E29))),IF($F29&gt;DD$1,((($F29-$E29)-($F29-DD$1))/($F29-$E29)),1)))</f>
        <v>0</v>
      </c>
      <c r="DB29" s="11">
        <f t="shared" ref="DB29" si="1434">+DA29*$G29</f>
        <v>0</v>
      </c>
      <c r="DC29" s="12">
        <f t="shared" ref="DC29" si="1435">+DA29*$H29</f>
        <v>0</v>
      </c>
      <c r="DD29" s="10">
        <f t="shared" ref="DD29" si="1436">IF($E29&gt;DG$1,0,IF($E29&lt;DD$1,IF($F29&lt;DD$1,0,IF($F29&gt;DG$1,(($F29-DD$1)-($F29-DG$1))/($F29-$E29),($F29-DD$1)/($F29-$E29))),IF($F29&gt;DG$1,((($F29-$E29)-($F29-DG$1))/($F29-$E29)),1)))</f>
        <v>0</v>
      </c>
      <c r="DE29" s="11">
        <f t="shared" ref="DE29" si="1437">+DD29*$G29</f>
        <v>0</v>
      </c>
      <c r="DF29" s="12">
        <f t="shared" ref="DF29" si="1438">+DD29*$H29</f>
        <v>0</v>
      </c>
      <c r="DG29" s="10">
        <f t="shared" ref="DG29" si="1439">IF($E29&gt;DJ$1,0,IF($E29&lt;DG$1,IF($F29&lt;DG$1,0,IF($F29&gt;DJ$1,(($F29-DG$1)-($F29-DJ$1))/($F29-$E29),($F29-DG$1)/($F29-$E29))),IF($F29&gt;DJ$1,((($F29-$E29)-($F29-DJ$1))/($F29-$E29)),1)))</f>
        <v>0</v>
      </c>
      <c r="DH29" s="11">
        <f t="shared" ref="DH29" si="1440">+DG29*$G29</f>
        <v>0</v>
      </c>
      <c r="DI29" s="12">
        <f t="shared" ref="DI29" si="1441">+DG29*$H29</f>
        <v>0</v>
      </c>
      <c r="DJ29" s="10">
        <f t="shared" ref="DJ29" si="1442">IF($E29&gt;DM$1,0,IF($E29&lt;DJ$1,IF($F29&lt;DJ$1,0,IF($F29&gt;DM$1,(($F29-DJ$1)-($F29-DM$1))/($F29-$E29),($F29-DJ$1)/($F29-$E29))),IF($F29&gt;DM$1,((($F29-$E29)-($F29-DM$1))/($F29-$E29)),1)))</f>
        <v>0</v>
      </c>
      <c r="DK29" s="11">
        <f t="shared" ref="DK29" si="1443">+DJ29*$G29</f>
        <v>0</v>
      </c>
      <c r="DL29" s="12">
        <f t="shared" ref="DL29" si="1444">+DJ29*$H29</f>
        <v>0</v>
      </c>
      <c r="DM29" s="10">
        <f t="shared" ref="DM29" si="1445">IF($E29&gt;DP$1,0,IF($E29&lt;DM$1,IF($F29&lt;DM$1,0,IF($F29&gt;DP$1,(($F29-DM$1)-($F29-DP$1))/($F29-$E29),($F29-DM$1)/($F29-$E29))),IF($F29&gt;DP$1,((($F29-$E29)-($F29-DP$1))/($F29-$E29)),1)))</f>
        <v>0</v>
      </c>
      <c r="DN29" s="11">
        <f t="shared" ref="DN29" si="1446">+DM29*$G29</f>
        <v>0</v>
      </c>
      <c r="DO29" s="12">
        <f t="shared" ref="DO29" si="1447">+DM29*$H29</f>
        <v>0</v>
      </c>
      <c r="DP29" s="10">
        <f t="shared" ref="DP29" si="1448">IF($E29&gt;DS$1,0,IF($E29&lt;DP$1,IF($F29&lt;DP$1,0,IF($F29&gt;DS$1,(($F29-DP$1)-($F29-DS$1))/($F29-$E29),($F29-DP$1)/($F29-$E29))),IF($F29&gt;DS$1,((($F29-$E29)-($F29-DS$1))/($F29-$E29)),1)))</f>
        <v>0</v>
      </c>
      <c r="DQ29" s="11">
        <f t="shared" ref="DQ29" si="1449">+DP29*$G29</f>
        <v>0</v>
      </c>
      <c r="DR29" s="12">
        <f t="shared" ref="DR29" si="1450">+DP29*$H29</f>
        <v>0</v>
      </c>
      <c r="DS29" s="10">
        <f t="shared" ref="DS29" si="1451">IF($E29&gt;DV$1,0,IF($E29&lt;DS$1,IF($F29&lt;DS$1,0,IF($F29&gt;DV$1,(($F29-DS$1)-($F29-DV$1))/($F29-$E29),($F29-DS$1)/($F29-$E29))),IF($F29&gt;DV$1,((($F29-$E29)-($F29-DV$1))/($F29-$E29)),1)))</f>
        <v>0</v>
      </c>
      <c r="DT29" s="11">
        <f t="shared" ref="DT29" si="1452">+DS29*$G29</f>
        <v>0</v>
      </c>
      <c r="DU29" s="12">
        <f t="shared" ref="DU29" si="1453">+DS29*$H29</f>
        <v>0</v>
      </c>
    </row>
    <row r="30" spans="1:125" x14ac:dyDescent="0.25">
      <c r="A30" s="63">
        <v>16</v>
      </c>
      <c r="B30" s="63" t="s">
        <v>19</v>
      </c>
      <c r="C30" s="64"/>
      <c r="D30" s="65" t="s">
        <v>58</v>
      </c>
      <c r="E30" s="66">
        <v>43892</v>
      </c>
      <c r="F30" s="67">
        <v>44013</v>
      </c>
      <c r="G30" s="68">
        <v>953224.62</v>
      </c>
      <c r="H30" s="69">
        <v>416476.38</v>
      </c>
      <c r="I30" s="14">
        <f t="shared" si="1294"/>
        <v>0</v>
      </c>
      <c r="J30" s="11">
        <f t="shared" si="1295"/>
        <v>0</v>
      </c>
      <c r="K30" s="12">
        <f t="shared" si="1296"/>
        <v>0</v>
      </c>
      <c r="L30" s="10">
        <f t="shared" si="1297"/>
        <v>0</v>
      </c>
      <c r="M30" s="11">
        <f t="shared" si="1298"/>
        <v>0</v>
      </c>
      <c r="N30" s="12">
        <f t="shared" si="1299"/>
        <v>0</v>
      </c>
      <c r="O30" s="10">
        <f t="shared" si="1300"/>
        <v>0</v>
      </c>
      <c r="P30" s="11">
        <f t="shared" si="1301"/>
        <v>0</v>
      </c>
      <c r="Q30" s="12">
        <f t="shared" si="1302"/>
        <v>0</v>
      </c>
      <c r="R30" s="10">
        <f t="shared" ref="R30:R67" si="1454">IF($E30&gt;U$1,0,IF($E30&lt;R$1,IF($F30&lt;R$1,0,IF($F30&gt;U$1,(($F30-R$1)-($F30-U$1))/($F30-$E30),($F30-R$1)/($F30-$E30))),IF($F30&gt;U$1,((($F30-$E30)-($F30-U$1))/($F30-$E30)),1)))</f>
        <v>0</v>
      </c>
      <c r="S30" s="11">
        <f t="shared" ref="S30:S67" si="1455">+R30*$G30</f>
        <v>0</v>
      </c>
      <c r="T30" s="12">
        <f t="shared" ref="T30:T67" si="1456">+R30*$H30</f>
        <v>0</v>
      </c>
      <c r="U30" s="10">
        <f t="shared" ref="U30:U67" si="1457">IF($E30&gt;X$1,0,IF($E30&lt;U$1,IF($F30&lt;U$1,0,IF($F30&gt;X$1,(($F30-U$1)-($F30-X$1))/($F30-$E30),($F30-U$1)/($F30-$E30))),IF($F30&gt;X$1,((($F30-$E30)-($F30-X$1))/($F30-$E30)),1)))</f>
        <v>0</v>
      </c>
      <c r="V30" s="11">
        <f t="shared" ref="V30:V67" si="1458">+U30*$G30</f>
        <v>0</v>
      </c>
      <c r="W30" s="12">
        <f t="shared" ref="W30:W67" si="1459">+U30*$H30</f>
        <v>0</v>
      </c>
      <c r="X30" s="10">
        <f t="shared" si="1192"/>
        <v>0</v>
      </c>
      <c r="Y30" s="11">
        <f t="shared" si="1193"/>
        <v>0</v>
      </c>
      <c r="Z30" s="12">
        <f t="shared" si="1194"/>
        <v>0</v>
      </c>
      <c r="AA30" s="10">
        <f t="shared" si="1195"/>
        <v>0</v>
      </c>
      <c r="AB30" s="11">
        <f t="shared" si="1196"/>
        <v>0</v>
      </c>
      <c r="AC30" s="12">
        <f t="shared" si="1197"/>
        <v>0</v>
      </c>
      <c r="AD30" s="10">
        <f t="shared" si="1198"/>
        <v>0</v>
      </c>
      <c r="AE30" s="11">
        <f t="shared" si="1199"/>
        <v>0</v>
      </c>
      <c r="AF30" s="12">
        <f t="shared" si="1200"/>
        <v>0</v>
      </c>
      <c r="AG30" s="10">
        <f t="shared" si="1201"/>
        <v>0</v>
      </c>
      <c r="AH30" s="11">
        <f t="shared" si="1202"/>
        <v>0</v>
      </c>
      <c r="AI30" s="12">
        <f t="shared" si="1203"/>
        <v>0</v>
      </c>
      <c r="AJ30" s="10">
        <f t="shared" si="1204"/>
        <v>0</v>
      </c>
      <c r="AK30" s="11">
        <f t="shared" si="1205"/>
        <v>0</v>
      </c>
      <c r="AL30" s="12">
        <f t="shared" si="1206"/>
        <v>0</v>
      </c>
      <c r="AM30" s="10">
        <f t="shared" si="1207"/>
        <v>0</v>
      </c>
      <c r="AN30" s="11">
        <f t="shared" si="1208"/>
        <v>0</v>
      </c>
      <c r="AO30" s="12">
        <f t="shared" si="1209"/>
        <v>0</v>
      </c>
      <c r="AP30" s="10">
        <f t="shared" si="1210"/>
        <v>0</v>
      </c>
      <c r="AQ30" s="11">
        <f t="shared" ref="AQ30" si="1460">+AP30*$G30</f>
        <v>0</v>
      </c>
      <c r="AR30" s="12">
        <f t="shared" si="1212"/>
        <v>0</v>
      </c>
      <c r="AS30" s="10">
        <f t="shared" si="1213"/>
        <v>0</v>
      </c>
      <c r="AT30" s="11">
        <f t="shared" ref="AT30" si="1461">+AS30*$G30</f>
        <v>0</v>
      </c>
      <c r="AU30" s="12">
        <f t="shared" si="1215"/>
        <v>0</v>
      </c>
      <c r="AV30" s="10">
        <f t="shared" si="1216"/>
        <v>0</v>
      </c>
      <c r="AW30" s="11">
        <f t="shared" ref="AW30" si="1462">+AV30*$G30</f>
        <v>0</v>
      </c>
      <c r="AX30" s="12">
        <f t="shared" si="1218"/>
        <v>0</v>
      </c>
      <c r="AY30" s="10">
        <f t="shared" si="1219"/>
        <v>0.24793388429752067</v>
      </c>
      <c r="AZ30" s="11">
        <f t="shared" ref="AZ30" si="1463">+AY30*$G30</f>
        <v>236336.6826446281</v>
      </c>
      <c r="BA30" s="12">
        <f t="shared" si="1221"/>
        <v>103258.60661157026</v>
      </c>
      <c r="BB30" s="10">
        <f t="shared" si="1222"/>
        <v>0.24793388429752067</v>
      </c>
      <c r="BC30" s="11">
        <f t="shared" ref="BC30" si="1464">+BB30*$G30</f>
        <v>236336.6826446281</v>
      </c>
      <c r="BD30" s="12">
        <f t="shared" si="1224"/>
        <v>103258.60661157026</v>
      </c>
      <c r="BE30" s="10">
        <f t="shared" si="1225"/>
        <v>0.256198347107438</v>
      </c>
      <c r="BF30" s="11">
        <f t="shared" ref="BF30" si="1465">+BE30*$G30</f>
        <v>244214.57206611568</v>
      </c>
      <c r="BG30" s="12">
        <f t="shared" si="1227"/>
        <v>106700.56016528925</v>
      </c>
      <c r="BH30" s="10">
        <f t="shared" si="1228"/>
        <v>0.24793388429752067</v>
      </c>
      <c r="BI30" s="11">
        <f t="shared" ref="BI30" si="1466">+BH30*$G30</f>
        <v>236336.6826446281</v>
      </c>
      <c r="BJ30" s="12">
        <f t="shared" si="1230"/>
        <v>103258.60661157026</v>
      </c>
      <c r="BK30" s="10">
        <f t="shared" si="1231"/>
        <v>0</v>
      </c>
      <c r="BL30" s="11">
        <f t="shared" ref="BL30" si="1467">+BK30*$G30</f>
        <v>0</v>
      </c>
      <c r="BM30" s="12">
        <f t="shared" si="1233"/>
        <v>0</v>
      </c>
      <c r="BN30" s="10">
        <f t="shared" si="1234"/>
        <v>0</v>
      </c>
      <c r="BO30" s="11">
        <f t="shared" ref="BO30" si="1468">+BN30*$G30</f>
        <v>0</v>
      </c>
      <c r="BP30" s="12">
        <f t="shared" si="1236"/>
        <v>0</v>
      </c>
      <c r="BQ30" s="10">
        <f t="shared" si="1237"/>
        <v>0</v>
      </c>
      <c r="BR30" s="11">
        <f t="shared" ref="BR30" si="1469">+BQ30*$G30</f>
        <v>0</v>
      </c>
      <c r="BS30" s="12">
        <f t="shared" si="1239"/>
        <v>0</v>
      </c>
      <c r="BT30" s="10">
        <f t="shared" si="1240"/>
        <v>0</v>
      </c>
      <c r="BU30" s="11">
        <f t="shared" ref="BU30" si="1470">+BT30*$G30</f>
        <v>0</v>
      </c>
      <c r="BV30" s="12">
        <f t="shared" si="1242"/>
        <v>0</v>
      </c>
      <c r="BW30" s="10">
        <f t="shared" si="1243"/>
        <v>0</v>
      </c>
      <c r="BX30" s="11">
        <f t="shared" ref="BX30" si="1471">+BW30*$G30</f>
        <v>0</v>
      </c>
      <c r="BY30" s="12">
        <f t="shared" si="1245"/>
        <v>0</v>
      </c>
      <c r="BZ30" s="10">
        <f t="shared" si="1246"/>
        <v>0</v>
      </c>
      <c r="CA30" s="11">
        <f t="shared" ref="CA30" si="1472">+BZ30*$G30</f>
        <v>0</v>
      </c>
      <c r="CB30" s="12">
        <f t="shared" si="1248"/>
        <v>0</v>
      </c>
      <c r="CC30" s="10">
        <f t="shared" si="1249"/>
        <v>0</v>
      </c>
      <c r="CD30" s="11">
        <f t="shared" ref="CD30" si="1473">+CC30*$G30</f>
        <v>0</v>
      </c>
      <c r="CE30" s="12">
        <f t="shared" si="1251"/>
        <v>0</v>
      </c>
      <c r="CF30" s="10">
        <f t="shared" si="1252"/>
        <v>0</v>
      </c>
      <c r="CG30" s="11">
        <f t="shared" ref="CG30" si="1474">+CF30*$G30</f>
        <v>0</v>
      </c>
      <c r="CH30" s="12">
        <f t="shared" si="1254"/>
        <v>0</v>
      </c>
      <c r="CI30" s="10">
        <f t="shared" si="1255"/>
        <v>0</v>
      </c>
      <c r="CJ30" s="11">
        <f t="shared" ref="CJ30" si="1475">+CI30*$G30</f>
        <v>0</v>
      </c>
      <c r="CK30" s="12">
        <f t="shared" si="1257"/>
        <v>0</v>
      </c>
      <c r="CL30" s="10">
        <f t="shared" si="1258"/>
        <v>0</v>
      </c>
      <c r="CM30" s="11">
        <f t="shared" ref="CM30" si="1476">+CL30*$G30</f>
        <v>0</v>
      </c>
      <c r="CN30" s="12">
        <f t="shared" si="1260"/>
        <v>0</v>
      </c>
      <c r="CO30" s="10">
        <f t="shared" si="1261"/>
        <v>0</v>
      </c>
      <c r="CP30" s="11">
        <f t="shared" ref="CP30" si="1477">+CO30*$G30</f>
        <v>0</v>
      </c>
      <c r="CQ30" s="12">
        <f t="shared" si="1263"/>
        <v>0</v>
      </c>
      <c r="CR30" s="10">
        <f t="shared" si="1264"/>
        <v>0</v>
      </c>
      <c r="CS30" s="11">
        <f t="shared" ref="CS30" si="1478">+CR30*$G30</f>
        <v>0</v>
      </c>
      <c r="CT30" s="12">
        <f t="shared" si="1266"/>
        <v>0</v>
      </c>
      <c r="CU30" s="10">
        <f t="shared" si="1267"/>
        <v>0</v>
      </c>
      <c r="CV30" s="11">
        <f t="shared" ref="CV30" si="1479">+CU30*$G30</f>
        <v>0</v>
      </c>
      <c r="CW30" s="12">
        <f t="shared" si="1269"/>
        <v>0</v>
      </c>
      <c r="CX30" s="10">
        <f t="shared" si="1270"/>
        <v>0</v>
      </c>
      <c r="CY30" s="11">
        <f t="shared" ref="CY30" si="1480">+CX30*$G30</f>
        <v>0</v>
      </c>
      <c r="CZ30" s="12">
        <f t="shared" si="1272"/>
        <v>0</v>
      </c>
      <c r="DA30" s="10">
        <f t="shared" si="1273"/>
        <v>0</v>
      </c>
      <c r="DB30" s="11">
        <f t="shared" ref="DB30" si="1481">+DA30*$G30</f>
        <v>0</v>
      </c>
      <c r="DC30" s="12">
        <f t="shared" si="1275"/>
        <v>0</v>
      </c>
      <c r="DD30" s="10">
        <f t="shared" si="1276"/>
        <v>0</v>
      </c>
      <c r="DE30" s="11">
        <f t="shared" ref="DE30" si="1482">+DD30*$G30</f>
        <v>0</v>
      </c>
      <c r="DF30" s="12">
        <f t="shared" si="1278"/>
        <v>0</v>
      </c>
      <c r="DG30" s="10">
        <f t="shared" si="1279"/>
        <v>0</v>
      </c>
      <c r="DH30" s="11">
        <f t="shared" ref="DH30" si="1483">+DG30*$G30</f>
        <v>0</v>
      </c>
      <c r="DI30" s="12">
        <f t="shared" si="1281"/>
        <v>0</v>
      </c>
      <c r="DJ30" s="10">
        <f t="shared" si="1282"/>
        <v>0</v>
      </c>
      <c r="DK30" s="11">
        <f t="shared" ref="DK30" si="1484">+DJ30*$G30</f>
        <v>0</v>
      </c>
      <c r="DL30" s="12">
        <f t="shared" si="1284"/>
        <v>0</v>
      </c>
      <c r="DM30" s="10">
        <f t="shared" si="1285"/>
        <v>0</v>
      </c>
      <c r="DN30" s="11">
        <f t="shared" ref="DN30" si="1485">+DM30*$G30</f>
        <v>0</v>
      </c>
      <c r="DO30" s="12">
        <f t="shared" si="1287"/>
        <v>0</v>
      </c>
      <c r="DP30" s="10">
        <f t="shared" si="1288"/>
        <v>0</v>
      </c>
      <c r="DQ30" s="11">
        <f t="shared" ref="DQ30" si="1486">+DP30*$G30</f>
        <v>0</v>
      </c>
      <c r="DR30" s="12">
        <f t="shared" si="1290"/>
        <v>0</v>
      </c>
      <c r="DS30" s="10">
        <f t="shared" si="1291"/>
        <v>0</v>
      </c>
      <c r="DT30" s="11">
        <f t="shared" ref="DT30" si="1487">+DS30*$G30</f>
        <v>0</v>
      </c>
      <c r="DU30" s="12">
        <f t="shared" si="1293"/>
        <v>0</v>
      </c>
    </row>
    <row r="31" spans="1:125" x14ac:dyDescent="0.25">
      <c r="A31" s="63">
        <v>17</v>
      </c>
      <c r="B31" s="63" t="s">
        <v>20</v>
      </c>
      <c r="C31" s="64"/>
      <c r="D31" s="65" t="s">
        <v>58</v>
      </c>
      <c r="E31" s="66">
        <v>43891</v>
      </c>
      <c r="F31" s="72">
        <v>43971</v>
      </c>
      <c r="G31" s="68">
        <v>317814.21999999997</v>
      </c>
      <c r="H31" s="69">
        <v>538503.31999999995</v>
      </c>
      <c r="I31" s="14">
        <f t="shared" ref="I31" si="1488">IF($E31&gt;L$1,0,IF($E31&lt;I$1,IF($F31&lt;I$1,0,IF($F31&gt;L$1,(($F31-I$1)-($F31-L$1))/($F31-$E31),($F31-I$1)/($F31-$E31))),IF($F31&gt;L$1,((($F31-$E31)-($F31-L$1))/($F31-$E31)),1)))</f>
        <v>0</v>
      </c>
      <c r="J31" s="11">
        <f t="shared" ref="J31" si="1489">+I31*$G31</f>
        <v>0</v>
      </c>
      <c r="K31" s="12">
        <f t="shared" ref="K31" si="1490">+I31*$H31</f>
        <v>0</v>
      </c>
      <c r="L31" s="10">
        <f t="shared" ref="L31" si="1491">IF($E31&gt;O$1,0,IF($E31&lt;L$1,IF($F31&lt;L$1,0,IF($F31&gt;O$1,(($F31-L$1)-($F31-O$1))/($F31-$E31),($F31-L$1)/($F31-$E31))),IF($F31&gt;O$1,((($F31-$E31)-($F31-O$1))/($F31-$E31)),1)))</f>
        <v>0</v>
      </c>
      <c r="M31" s="11">
        <f t="shared" ref="M31" si="1492">+L31*$G31</f>
        <v>0</v>
      </c>
      <c r="N31" s="12">
        <f t="shared" ref="N31" si="1493">+L31*$H31</f>
        <v>0</v>
      </c>
      <c r="O31" s="10">
        <f t="shared" ref="O31" si="1494">IF($E31&gt;R$1,0,IF($E31&lt;O$1,IF($F31&lt;O$1,0,IF($F31&gt;R$1,(($F31-O$1)-($F31-R$1))/($F31-$E31),($F31-O$1)/($F31-$E31))),IF($F31&gt;R$1,((($F31-$E31)-($F31-R$1))/($F31-$E31)),1)))</f>
        <v>0</v>
      </c>
      <c r="P31" s="11">
        <f t="shared" ref="P31" si="1495">+O31*$G31</f>
        <v>0</v>
      </c>
      <c r="Q31" s="12">
        <f t="shared" ref="Q31" si="1496">+O31*$H31</f>
        <v>0</v>
      </c>
      <c r="R31" s="10">
        <f t="shared" ref="R31" si="1497">IF($E31&gt;U$1,0,IF($E31&lt;R$1,IF($F31&lt;R$1,0,IF($F31&gt;U$1,(($F31-R$1)-($F31-U$1))/($F31-$E31),($F31-R$1)/($F31-$E31))),IF($F31&gt;U$1,((($F31-$E31)-($F31-U$1))/($F31-$E31)),1)))</f>
        <v>0</v>
      </c>
      <c r="S31" s="11">
        <f t="shared" ref="S31" si="1498">+R31*$G31</f>
        <v>0</v>
      </c>
      <c r="T31" s="12">
        <f t="shared" ref="T31" si="1499">+R31*$H31</f>
        <v>0</v>
      </c>
      <c r="U31" s="10">
        <f t="shared" ref="U31" si="1500">IF($E31&gt;X$1,0,IF($E31&lt;U$1,IF($F31&lt;U$1,0,IF($F31&gt;X$1,(($F31-U$1)-($F31-X$1))/($F31-$E31),($F31-U$1)/($F31-$E31))),IF($F31&gt;X$1,((($F31-$E31)-($F31-X$1))/($F31-$E31)),1)))</f>
        <v>0</v>
      </c>
      <c r="V31" s="11">
        <f t="shared" ref="V31" si="1501">+U31*$G31</f>
        <v>0</v>
      </c>
      <c r="W31" s="12">
        <f t="shared" ref="W31" si="1502">+U31*$H31</f>
        <v>0</v>
      </c>
      <c r="X31" s="10">
        <f t="shared" ref="X31" si="1503">IF($E31&gt;AA$1,0,IF($E31&lt;X$1,IF($F31&lt;X$1,0,IF($F31&gt;AA$1,(($F31-X$1)-($F31-AA$1))/($F31-$E31),($F31-X$1)/($F31-$E31))),IF($F31&gt;AA$1,((($F31-$E31)-($F31-AA$1))/($F31-$E31)),1)))</f>
        <v>0</v>
      </c>
      <c r="Y31" s="11">
        <f t="shared" ref="Y31" si="1504">+X31*$G31</f>
        <v>0</v>
      </c>
      <c r="Z31" s="12">
        <f t="shared" ref="Z31" si="1505">+X31*$H31</f>
        <v>0</v>
      </c>
      <c r="AA31" s="10">
        <f t="shared" ref="AA31" si="1506">IF($E31&gt;AD$1,0,IF($E31&lt;AA$1,IF($F31&lt;AA$1,0,IF($F31&gt;AD$1,(($F31-AA$1)-($F31-AD$1))/($F31-$E31),($F31-AA$1)/($F31-$E31))),IF($F31&gt;AD$1,((($F31-$E31)-($F31-AD$1))/($F31-$E31)),1)))</f>
        <v>0</v>
      </c>
      <c r="AB31" s="11">
        <f t="shared" ref="AB31" si="1507">+AA31*$G31</f>
        <v>0</v>
      </c>
      <c r="AC31" s="12">
        <f t="shared" ref="AC31" si="1508">+AA31*$H31</f>
        <v>0</v>
      </c>
      <c r="AD31" s="10">
        <f t="shared" ref="AD31" si="1509">IF($E31&gt;AG$1,0,IF($E31&lt;AD$1,IF($F31&lt;AD$1,0,IF($F31&gt;AG$1,(($F31-AD$1)-($F31-AG$1))/($F31-$E31),($F31-AD$1)/($F31-$E31))),IF($F31&gt;AG$1,((($F31-$E31)-($F31-AG$1))/($F31-$E31)),1)))</f>
        <v>0</v>
      </c>
      <c r="AE31" s="11">
        <f t="shared" ref="AE31" si="1510">+AD31*$G31</f>
        <v>0</v>
      </c>
      <c r="AF31" s="12">
        <f t="shared" ref="AF31" si="1511">+AD31*$H31</f>
        <v>0</v>
      </c>
      <c r="AG31" s="10">
        <f t="shared" ref="AG31" si="1512">IF($E31&gt;AJ$1,0,IF($E31&lt;AG$1,IF($F31&lt;AG$1,0,IF($F31&gt;AJ$1,(($F31-AG$1)-($F31-AJ$1))/($F31-$E31),($F31-AG$1)/($F31-$E31))),IF($F31&gt;AJ$1,((($F31-$E31)-($F31-AJ$1))/($F31-$E31)),1)))</f>
        <v>0</v>
      </c>
      <c r="AH31" s="11">
        <f t="shared" ref="AH31" si="1513">+AG31*$G31</f>
        <v>0</v>
      </c>
      <c r="AI31" s="12">
        <f t="shared" ref="AI31" si="1514">+AG31*$H31</f>
        <v>0</v>
      </c>
      <c r="AJ31" s="10">
        <f t="shared" ref="AJ31" si="1515">IF($E31&gt;AM$1,0,IF($E31&lt;AJ$1,IF($F31&lt;AJ$1,0,IF($F31&gt;AM$1,(($F31-AJ$1)-($F31-AM$1))/($F31-$E31),($F31-AJ$1)/($F31-$E31))),IF($F31&gt;AM$1,((($F31-$E31)-($F31-AM$1))/($F31-$E31)),1)))</f>
        <v>0</v>
      </c>
      <c r="AK31" s="11">
        <f t="shared" ref="AK31" si="1516">+AJ31*$G31</f>
        <v>0</v>
      </c>
      <c r="AL31" s="12">
        <f t="shared" ref="AL31" si="1517">+AJ31*$H31</f>
        <v>0</v>
      </c>
      <c r="AM31" s="10">
        <f t="shared" ref="AM31" si="1518">IF($E31&gt;AP$1,0,IF($E31&lt;AM$1,IF($F31&lt;AM$1,0,IF($F31&gt;AP$1,(($F31-AM$1)-($F31-AP$1))/($F31-$E31),($F31-AM$1)/($F31-$E31))),IF($F31&gt;AP$1,((($F31-$E31)-($F31-AP$1))/($F31-$E31)),1)))</f>
        <v>0</v>
      </c>
      <c r="AN31" s="11">
        <f t="shared" ref="AN31" si="1519">+AM31*$G31</f>
        <v>0</v>
      </c>
      <c r="AO31" s="12">
        <f t="shared" ref="AO31" si="1520">+AM31*$H31</f>
        <v>0</v>
      </c>
      <c r="AP31" s="10">
        <f t="shared" ref="AP31" si="1521">IF($E31&gt;AS$1,0,IF($E31&lt;AP$1,IF($F31&lt;AP$1,0,IF($F31&gt;AS$1,(($F31-AP$1)-($F31-AS$1))/($F31-$E31),($F31-AP$1)/($F31-$E31))),IF($F31&gt;AS$1,((($F31-$E31)-($F31-AS$1))/($F31-$E31)),1)))</f>
        <v>0</v>
      </c>
      <c r="AQ31" s="11">
        <f t="shared" ref="AQ31" si="1522">+AP31*$G31</f>
        <v>0</v>
      </c>
      <c r="AR31" s="12">
        <f t="shared" ref="AR31" si="1523">+AP31*$H31</f>
        <v>0</v>
      </c>
      <c r="AS31" s="10">
        <f t="shared" ref="AS31" si="1524">IF($E31&gt;AV$1,0,IF($E31&lt;AS$1,IF($F31&lt;AS$1,0,IF($F31&gt;AV$1,(($F31-AS$1)-($F31-AV$1))/($F31-$E31),($F31-AS$1)/($F31-$E31))),IF($F31&gt;AV$1,((($F31-$E31)-($F31-AV$1))/($F31-$E31)),1)))</f>
        <v>0</v>
      </c>
      <c r="AT31" s="11">
        <f t="shared" ref="AT31" si="1525">+AS31*$G31</f>
        <v>0</v>
      </c>
      <c r="AU31" s="12">
        <f t="shared" ref="AU31" si="1526">+AS31*$H31</f>
        <v>0</v>
      </c>
      <c r="AV31" s="10">
        <f t="shared" ref="AV31" si="1527">IF($E31&gt;AY$1,0,IF($E31&lt;AV$1,IF($F31&lt;AV$1,0,IF($F31&gt;AY$1,(($F31-AV$1)-($F31-AY$1))/($F31-$E31),($F31-AV$1)/($F31-$E31))),IF($F31&gt;AY$1,((($F31-$E31)-($F31-AY$1))/($F31-$E31)),1)))</f>
        <v>0</v>
      </c>
      <c r="AW31" s="11">
        <f t="shared" ref="AW31" si="1528">+AV31*$G31</f>
        <v>0</v>
      </c>
      <c r="AX31" s="12">
        <f t="shared" ref="AX31" si="1529">+AV31*$H31</f>
        <v>0</v>
      </c>
      <c r="AY31" s="10">
        <f t="shared" ref="AY31" si="1530">IF($E31&gt;BB$1,0,IF($E31&lt;AY$1,IF($F31&lt;AY$1,0,IF($F31&gt;BB$1,(($F31-AY$1)-($F31-BB$1))/($F31-$E31),($F31-AY$1)/($F31-$E31))),IF($F31&gt;BB$1,((($F31-$E31)-($F31-BB$1))/($F31-$E31)),1)))</f>
        <v>0.38750000000000001</v>
      </c>
      <c r="AZ31" s="11">
        <f t="shared" ref="AZ31" si="1531">+AY31*$G31</f>
        <v>123153.01024999999</v>
      </c>
      <c r="BA31" s="12">
        <f t="shared" ref="BA31" si="1532">+AY31*$H31</f>
        <v>208670.03649999999</v>
      </c>
      <c r="BB31" s="10">
        <f t="shared" ref="BB31" si="1533">IF($E31&gt;BE$1,0,IF($E31&lt;BB$1,IF($F31&lt;BB$1,0,IF($F31&gt;BE$1,(($F31-BB$1)-($F31-BE$1))/($F31-$E31),($F31-BB$1)/($F31-$E31))),IF($F31&gt;BE$1,((($F31-$E31)-($F31-BE$1))/($F31-$E31)),1)))</f>
        <v>0.375</v>
      </c>
      <c r="BC31" s="11">
        <f t="shared" ref="BC31" si="1534">+BB31*$G31</f>
        <v>119180.33249999999</v>
      </c>
      <c r="BD31" s="12">
        <f t="shared" ref="BD31" si="1535">+BB31*$H31</f>
        <v>201938.745</v>
      </c>
      <c r="BE31" s="10">
        <f t="shared" ref="BE31" si="1536">IF($E31&gt;BH$1,0,IF($E31&lt;BE$1,IF($F31&lt;BE$1,0,IF($F31&gt;BH$1,(($F31-BE$1)-($F31-BH$1))/($F31-$E31),($F31-BE$1)/($F31-$E31))),IF($F31&gt;BH$1,((($F31-$E31)-($F31-BH$1))/($F31-$E31)),1)))</f>
        <v>0.23749999999999999</v>
      </c>
      <c r="BF31" s="11">
        <f t="shared" ref="BF31" si="1537">+BE31*$G31</f>
        <v>75480.87724999999</v>
      </c>
      <c r="BG31" s="12">
        <f t="shared" ref="BG31" si="1538">+BE31*$H31</f>
        <v>127894.53849999998</v>
      </c>
      <c r="BH31" s="10">
        <f t="shared" ref="BH31" si="1539">IF($E31&gt;BK$1,0,IF($E31&lt;BH$1,IF($F31&lt;BH$1,0,IF($F31&gt;BK$1,(($F31-BH$1)-($F31-BK$1))/($F31-$E31),($F31-BH$1)/($F31-$E31))),IF($F31&gt;BK$1,((($F31-$E31)-($F31-BK$1))/($F31-$E31)),1)))</f>
        <v>0</v>
      </c>
      <c r="BI31" s="11">
        <f t="shared" ref="BI31" si="1540">+BH31*$G31</f>
        <v>0</v>
      </c>
      <c r="BJ31" s="12">
        <f t="shared" ref="BJ31" si="1541">+BH31*$H31</f>
        <v>0</v>
      </c>
      <c r="BK31" s="10">
        <f t="shared" ref="BK31" si="1542">IF($E31&gt;BN$1,0,IF($E31&lt;BK$1,IF($F31&lt;BK$1,0,IF($F31&gt;BN$1,(($F31-BK$1)-($F31-BN$1))/($F31-$E31),($F31-BK$1)/($F31-$E31))),IF($F31&gt;BN$1,((($F31-$E31)-($F31-BN$1))/($F31-$E31)),1)))</f>
        <v>0</v>
      </c>
      <c r="BL31" s="11">
        <f t="shared" ref="BL31" si="1543">+BK31*$G31</f>
        <v>0</v>
      </c>
      <c r="BM31" s="12">
        <f t="shared" ref="BM31" si="1544">+BK31*$H31</f>
        <v>0</v>
      </c>
      <c r="BN31" s="10">
        <f t="shared" ref="BN31" si="1545">IF($E31&gt;BQ$1,0,IF($E31&lt;BN$1,IF($F31&lt;BN$1,0,IF($F31&gt;BQ$1,(($F31-BN$1)-($F31-BQ$1))/($F31-$E31),($F31-BN$1)/($F31-$E31))),IF($F31&gt;BQ$1,((($F31-$E31)-($F31-BQ$1))/($F31-$E31)),1)))</f>
        <v>0</v>
      </c>
      <c r="BO31" s="11">
        <f t="shared" ref="BO31" si="1546">+BN31*$G31</f>
        <v>0</v>
      </c>
      <c r="BP31" s="12">
        <f t="shared" ref="BP31" si="1547">+BN31*$H31</f>
        <v>0</v>
      </c>
      <c r="BQ31" s="10">
        <f t="shared" ref="BQ31" si="1548">IF($E31&gt;BT$1,0,IF($E31&lt;BQ$1,IF($F31&lt;BQ$1,0,IF($F31&gt;BT$1,(($F31-BQ$1)-($F31-BT$1))/($F31-$E31),($F31-BQ$1)/($F31-$E31))),IF($F31&gt;BT$1,((($F31-$E31)-($F31-BT$1))/($F31-$E31)),1)))</f>
        <v>0</v>
      </c>
      <c r="BR31" s="11">
        <f t="shared" ref="BR31" si="1549">+BQ31*$G31</f>
        <v>0</v>
      </c>
      <c r="BS31" s="12">
        <f t="shared" ref="BS31" si="1550">+BQ31*$H31</f>
        <v>0</v>
      </c>
      <c r="BT31" s="10">
        <f t="shared" ref="BT31" si="1551">IF($E31&gt;BW$1,0,IF($E31&lt;BT$1,IF($F31&lt;BT$1,0,IF($F31&gt;BW$1,(($F31-BT$1)-($F31-BW$1))/($F31-$E31),($F31-BT$1)/($F31-$E31))),IF($F31&gt;BW$1,((($F31-$E31)-($F31-BW$1))/($F31-$E31)),1)))</f>
        <v>0</v>
      </c>
      <c r="BU31" s="11">
        <f t="shared" ref="BU31" si="1552">+BT31*$G31</f>
        <v>0</v>
      </c>
      <c r="BV31" s="12">
        <f t="shared" ref="BV31" si="1553">+BT31*$H31</f>
        <v>0</v>
      </c>
      <c r="BW31" s="10">
        <f t="shared" ref="BW31" si="1554">IF($E31&gt;BZ$1,0,IF($E31&lt;BW$1,IF($F31&lt;BW$1,0,IF($F31&gt;BZ$1,(($F31-BW$1)-($F31-BZ$1))/($F31-$E31),($F31-BW$1)/($F31-$E31))),IF($F31&gt;BZ$1,((($F31-$E31)-($F31-BZ$1))/($F31-$E31)),1)))</f>
        <v>0</v>
      </c>
      <c r="BX31" s="11">
        <f t="shared" ref="BX31" si="1555">+BW31*$G31</f>
        <v>0</v>
      </c>
      <c r="BY31" s="12">
        <f t="shared" ref="BY31" si="1556">+BW31*$H31</f>
        <v>0</v>
      </c>
      <c r="BZ31" s="10">
        <f t="shared" ref="BZ31" si="1557">IF($E31&gt;CC$1,0,IF($E31&lt;BZ$1,IF($F31&lt;BZ$1,0,IF($F31&gt;CC$1,(($F31-BZ$1)-($F31-CC$1))/($F31-$E31),($F31-BZ$1)/($F31-$E31))),IF($F31&gt;CC$1,((($F31-$E31)-($F31-CC$1))/($F31-$E31)),1)))</f>
        <v>0</v>
      </c>
      <c r="CA31" s="11">
        <f t="shared" ref="CA31" si="1558">+BZ31*$G31</f>
        <v>0</v>
      </c>
      <c r="CB31" s="12">
        <f t="shared" ref="CB31" si="1559">+BZ31*$H31</f>
        <v>0</v>
      </c>
      <c r="CC31" s="10">
        <f t="shared" ref="CC31" si="1560">IF($E31&gt;CF$1,0,IF($E31&lt;CC$1,IF($F31&lt;CC$1,0,IF($F31&gt;CF$1,(($F31-CC$1)-($F31-CF$1))/($F31-$E31),($F31-CC$1)/($F31-$E31))),IF($F31&gt;CF$1,((($F31-$E31)-($F31-CF$1))/($F31-$E31)),1)))</f>
        <v>0</v>
      </c>
      <c r="CD31" s="11">
        <f t="shared" ref="CD31" si="1561">+CC31*$G31</f>
        <v>0</v>
      </c>
      <c r="CE31" s="12">
        <f t="shared" ref="CE31" si="1562">+CC31*$H31</f>
        <v>0</v>
      </c>
      <c r="CF31" s="10">
        <f t="shared" ref="CF31" si="1563">IF($E31&gt;CI$1,0,IF($E31&lt;CF$1,IF($F31&lt;CF$1,0,IF($F31&gt;CI$1,(($F31-CF$1)-($F31-CI$1))/($F31-$E31),($F31-CF$1)/($F31-$E31))),IF($F31&gt;CI$1,((($F31-$E31)-($F31-CI$1))/($F31-$E31)),1)))</f>
        <v>0</v>
      </c>
      <c r="CG31" s="11">
        <f t="shared" ref="CG31" si="1564">+CF31*$G31</f>
        <v>0</v>
      </c>
      <c r="CH31" s="12">
        <f t="shared" ref="CH31" si="1565">+CF31*$H31</f>
        <v>0</v>
      </c>
      <c r="CI31" s="10">
        <f t="shared" ref="CI31" si="1566">IF($E31&gt;CL$1,0,IF($E31&lt;CI$1,IF($F31&lt;CI$1,0,IF($F31&gt;CL$1,(($F31-CI$1)-($F31-CL$1))/($F31-$E31),($F31-CI$1)/($F31-$E31))),IF($F31&gt;CL$1,((($F31-$E31)-($F31-CL$1))/($F31-$E31)),1)))</f>
        <v>0</v>
      </c>
      <c r="CJ31" s="11">
        <f t="shared" ref="CJ31" si="1567">+CI31*$G31</f>
        <v>0</v>
      </c>
      <c r="CK31" s="12">
        <f t="shared" ref="CK31" si="1568">+CI31*$H31</f>
        <v>0</v>
      </c>
      <c r="CL31" s="10">
        <f t="shared" ref="CL31" si="1569">IF($E31&gt;CO$1,0,IF($E31&lt;CL$1,IF($F31&lt;CL$1,0,IF($F31&gt;CO$1,(($F31-CL$1)-($F31-CO$1))/($F31-$E31),($F31-CL$1)/($F31-$E31))),IF($F31&gt;CO$1,((($F31-$E31)-($F31-CO$1))/($F31-$E31)),1)))</f>
        <v>0</v>
      </c>
      <c r="CM31" s="11">
        <f t="shared" ref="CM31" si="1570">+CL31*$G31</f>
        <v>0</v>
      </c>
      <c r="CN31" s="12">
        <f t="shared" ref="CN31" si="1571">+CL31*$H31</f>
        <v>0</v>
      </c>
      <c r="CO31" s="10">
        <f t="shared" ref="CO31" si="1572">IF($E31&gt;CR$1,0,IF($E31&lt;CO$1,IF($F31&lt;CO$1,0,IF($F31&gt;CR$1,(($F31-CO$1)-($F31-CR$1))/($F31-$E31),($F31-CO$1)/($F31-$E31))),IF($F31&gt;CR$1,((($F31-$E31)-($F31-CR$1))/($F31-$E31)),1)))</f>
        <v>0</v>
      </c>
      <c r="CP31" s="11">
        <f t="shared" ref="CP31" si="1573">+CO31*$G31</f>
        <v>0</v>
      </c>
      <c r="CQ31" s="12">
        <f t="shared" ref="CQ31" si="1574">+CO31*$H31</f>
        <v>0</v>
      </c>
      <c r="CR31" s="10">
        <f t="shared" ref="CR31" si="1575">IF($E31&gt;CU$1,0,IF($E31&lt;CR$1,IF($F31&lt;CR$1,0,IF($F31&gt;CU$1,(($F31-CR$1)-($F31-CU$1))/($F31-$E31),($F31-CR$1)/($F31-$E31))),IF($F31&gt;CU$1,((($F31-$E31)-($F31-CU$1))/($F31-$E31)),1)))</f>
        <v>0</v>
      </c>
      <c r="CS31" s="11">
        <f t="shared" ref="CS31" si="1576">+CR31*$G31</f>
        <v>0</v>
      </c>
      <c r="CT31" s="12">
        <f t="shared" ref="CT31" si="1577">+CR31*$H31</f>
        <v>0</v>
      </c>
      <c r="CU31" s="10">
        <f t="shared" ref="CU31" si="1578">IF($E31&gt;CX$1,0,IF($E31&lt;CU$1,IF($F31&lt;CU$1,0,IF($F31&gt;CX$1,(($F31-CU$1)-($F31-CX$1))/($F31-$E31),($F31-CU$1)/($F31-$E31))),IF($F31&gt;CX$1,((($F31-$E31)-($F31-CX$1))/($F31-$E31)),1)))</f>
        <v>0</v>
      </c>
      <c r="CV31" s="11">
        <f t="shared" ref="CV31" si="1579">+CU31*$G31</f>
        <v>0</v>
      </c>
      <c r="CW31" s="12">
        <f t="shared" ref="CW31" si="1580">+CU31*$H31</f>
        <v>0</v>
      </c>
      <c r="CX31" s="10">
        <f t="shared" ref="CX31" si="1581">IF($E31&gt;DA$1,0,IF($E31&lt;CX$1,IF($F31&lt;CX$1,0,IF($F31&gt;DA$1,(($F31-CX$1)-($F31-DA$1))/($F31-$E31),($F31-CX$1)/($F31-$E31))),IF($F31&gt;DA$1,((($F31-$E31)-($F31-DA$1))/($F31-$E31)),1)))</f>
        <v>0</v>
      </c>
      <c r="CY31" s="11">
        <f t="shared" ref="CY31" si="1582">+CX31*$G31</f>
        <v>0</v>
      </c>
      <c r="CZ31" s="12">
        <f t="shared" ref="CZ31" si="1583">+CX31*$H31</f>
        <v>0</v>
      </c>
      <c r="DA31" s="10">
        <f t="shared" ref="DA31" si="1584">IF($E31&gt;DD$1,0,IF($E31&lt;DA$1,IF($F31&lt;DA$1,0,IF($F31&gt;DD$1,(($F31-DA$1)-($F31-DD$1))/($F31-$E31),($F31-DA$1)/($F31-$E31))),IF($F31&gt;DD$1,((($F31-$E31)-($F31-DD$1))/($F31-$E31)),1)))</f>
        <v>0</v>
      </c>
      <c r="DB31" s="11">
        <f t="shared" ref="DB31" si="1585">+DA31*$G31</f>
        <v>0</v>
      </c>
      <c r="DC31" s="12">
        <f t="shared" ref="DC31" si="1586">+DA31*$H31</f>
        <v>0</v>
      </c>
      <c r="DD31" s="10">
        <f t="shared" ref="DD31" si="1587">IF($E31&gt;DG$1,0,IF($E31&lt;DD$1,IF($F31&lt;DD$1,0,IF($F31&gt;DG$1,(($F31-DD$1)-($F31-DG$1))/($F31-$E31),($F31-DD$1)/($F31-$E31))),IF($F31&gt;DG$1,((($F31-$E31)-($F31-DG$1))/($F31-$E31)),1)))</f>
        <v>0</v>
      </c>
      <c r="DE31" s="11">
        <f t="shared" ref="DE31" si="1588">+DD31*$G31</f>
        <v>0</v>
      </c>
      <c r="DF31" s="12">
        <f t="shared" ref="DF31" si="1589">+DD31*$H31</f>
        <v>0</v>
      </c>
      <c r="DG31" s="10">
        <f t="shared" ref="DG31" si="1590">IF($E31&gt;DJ$1,0,IF($E31&lt;DG$1,IF($F31&lt;DG$1,0,IF($F31&gt;DJ$1,(($F31-DG$1)-($F31-DJ$1))/($F31-$E31),($F31-DG$1)/($F31-$E31))),IF($F31&gt;DJ$1,((($F31-$E31)-($F31-DJ$1))/($F31-$E31)),1)))</f>
        <v>0</v>
      </c>
      <c r="DH31" s="11">
        <f t="shared" ref="DH31" si="1591">+DG31*$G31</f>
        <v>0</v>
      </c>
      <c r="DI31" s="12">
        <f t="shared" ref="DI31" si="1592">+DG31*$H31</f>
        <v>0</v>
      </c>
      <c r="DJ31" s="10">
        <f t="shared" ref="DJ31" si="1593">IF($E31&gt;DM$1,0,IF($E31&lt;DJ$1,IF($F31&lt;DJ$1,0,IF($F31&gt;DM$1,(($F31-DJ$1)-($F31-DM$1))/($F31-$E31),($F31-DJ$1)/($F31-$E31))),IF($F31&gt;DM$1,((($F31-$E31)-($F31-DM$1))/($F31-$E31)),1)))</f>
        <v>0</v>
      </c>
      <c r="DK31" s="11">
        <f t="shared" ref="DK31" si="1594">+DJ31*$G31</f>
        <v>0</v>
      </c>
      <c r="DL31" s="12">
        <f t="shared" ref="DL31" si="1595">+DJ31*$H31</f>
        <v>0</v>
      </c>
      <c r="DM31" s="10">
        <f t="shared" ref="DM31" si="1596">IF($E31&gt;DP$1,0,IF($E31&lt;DM$1,IF($F31&lt;DM$1,0,IF($F31&gt;DP$1,(($F31-DM$1)-($F31-DP$1))/($F31-$E31),($F31-DM$1)/($F31-$E31))),IF($F31&gt;DP$1,((($F31-$E31)-($F31-DP$1))/($F31-$E31)),1)))</f>
        <v>0</v>
      </c>
      <c r="DN31" s="11">
        <f t="shared" ref="DN31" si="1597">+DM31*$G31</f>
        <v>0</v>
      </c>
      <c r="DO31" s="12">
        <f t="shared" ref="DO31" si="1598">+DM31*$H31</f>
        <v>0</v>
      </c>
      <c r="DP31" s="10">
        <f t="shared" ref="DP31" si="1599">IF($E31&gt;DS$1,0,IF($E31&lt;DP$1,IF($F31&lt;DP$1,0,IF($F31&gt;DS$1,(($F31-DP$1)-($F31-DS$1))/($F31-$E31),($F31-DP$1)/($F31-$E31))),IF($F31&gt;DS$1,((($F31-$E31)-($F31-DS$1))/($F31-$E31)),1)))</f>
        <v>0</v>
      </c>
      <c r="DQ31" s="11">
        <f t="shared" ref="DQ31" si="1600">+DP31*$G31</f>
        <v>0</v>
      </c>
      <c r="DR31" s="12">
        <f t="shared" ref="DR31" si="1601">+DP31*$H31</f>
        <v>0</v>
      </c>
      <c r="DS31" s="10">
        <f t="shared" ref="DS31" si="1602">IF($E31&gt;DV$1,0,IF($E31&lt;DS$1,IF($F31&lt;DS$1,0,IF($F31&gt;DV$1,(($F31-DS$1)-($F31-DV$1))/($F31-$E31),($F31-DS$1)/($F31-$E31))),IF($F31&gt;DV$1,((($F31-$E31)-($F31-DV$1))/($F31-$E31)),1)))</f>
        <v>0</v>
      </c>
      <c r="DT31" s="11">
        <f t="shared" ref="DT31" si="1603">+DS31*$G31</f>
        <v>0</v>
      </c>
      <c r="DU31" s="12">
        <f t="shared" ref="DU31" si="1604">+DS31*$H31</f>
        <v>0</v>
      </c>
    </row>
    <row r="32" spans="1:125" x14ac:dyDescent="0.25">
      <c r="A32" s="63">
        <v>18</v>
      </c>
      <c r="B32" s="63" t="s">
        <v>21</v>
      </c>
      <c r="C32" s="64"/>
      <c r="D32" s="65"/>
      <c r="E32" s="66">
        <v>43895</v>
      </c>
      <c r="F32" s="67">
        <v>44020</v>
      </c>
      <c r="G32" s="68">
        <v>1130691.21</v>
      </c>
      <c r="H32" s="69">
        <v>21592.37</v>
      </c>
      <c r="I32" s="14">
        <f t="shared" si="1294"/>
        <v>0</v>
      </c>
      <c r="J32" s="11">
        <f t="shared" si="1295"/>
        <v>0</v>
      </c>
      <c r="K32" s="12">
        <f t="shared" si="1296"/>
        <v>0</v>
      </c>
      <c r="L32" s="10">
        <f t="shared" si="1297"/>
        <v>0</v>
      </c>
      <c r="M32" s="11">
        <f t="shared" si="1298"/>
        <v>0</v>
      </c>
      <c r="N32" s="12">
        <f t="shared" si="1299"/>
        <v>0</v>
      </c>
      <c r="O32" s="10">
        <f t="shared" si="1300"/>
        <v>0</v>
      </c>
      <c r="P32" s="11">
        <f t="shared" si="1301"/>
        <v>0</v>
      </c>
      <c r="Q32" s="12">
        <f t="shared" si="1302"/>
        <v>0</v>
      </c>
      <c r="R32" s="10">
        <f t="shared" si="1454"/>
        <v>0</v>
      </c>
      <c r="S32" s="11">
        <f t="shared" si="1455"/>
        <v>0</v>
      </c>
      <c r="T32" s="12">
        <f t="shared" si="1456"/>
        <v>0</v>
      </c>
      <c r="U32" s="10">
        <f t="shared" si="1457"/>
        <v>0</v>
      </c>
      <c r="V32" s="11">
        <f t="shared" si="1458"/>
        <v>0</v>
      </c>
      <c r="W32" s="12">
        <f t="shared" si="1459"/>
        <v>0</v>
      </c>
      <c r="X32" s="10">
        <f t="shared" si="1192"/>
        <v>0</v>
      </c>
      <c r="Y32" s="11">
        <f t="shared" si="1193"/>
        <v>0</v>
      </c>
      <c r="Z32" s="12">
        <f t="shared" si="1194"/>
        <v>0</v>
      </c>
      <c r="AA32" s="10">
        <f t="shared" si="1195"/>
        <v>0</v>
      </c>
      <c r="AB32" s="11">
        <f t="shared" si="1196"/>
        <v>0</v>
      </c>
      <c r="AC32" s="12">
        <f t="shared" si="1197"/>
        <v>0</v>
      </c>
      <c r="AD32" s="10">
        <f t="shared" si="1198"/>
        <v>0</v>
      </c>
      <c r="AE32" s="11">
        <f t="shared" si="1199"/>
        <v>0</v>
      </c>
      <c r="AF32" s="12">
        <f t="shared" si="1200"/>
        <v>0</v>
      </c>
      <c r="AG32" s="10">
        <f t="shared" si="1201"/>
        <v>0</v>
      </c>
      <c r="AH32" s="11">
        <f t="shared" si="1202"/>
        <v>0</v>
      </c>
      <c r="AI32" s="12">
        <f t="shared" si="1203"/>
        <v>0</v>
      </c>
      <c r="AJ32" s="10">
        <f t="shared" si="1204"/>
        <v>0</v>
      </c>
      <c r="AK32" s="11">
        <f t="shared" si="1205"/>
        <v>0</v>
      </c>
      <c r="AL32" s="12">
        <f t="shared" si="1206"/>
        <v>0</v>
      </c>
      <c r="AM32" s="10">
        <f t="shared" si="1207"/>
        <v>0</v>
      </c>
      <c r="AN32" s="11">
        <f t="shared" si="1208"/>
        <v>0</v>
      </c>
      <c r="AO32" s="12">
        <f t="shared" si="1209"/>
        <v>0</v>
      </c>
      <c r="AP32" s="10">
        <f t="shared" si="1210"/>
        <v>0</v>
      </c>
      <c r="AQ32" s="11">
        <f t="shared" ref="AQ32" si="1605">+AP32*$G32</f>
        <v>0</v>
      </c>
      <c r="AR32" s="12">
        <f t="shared" si="1212"/>
        <v>0</v>
      </c>
      <c r="AS32" s="10">
        <f t="shared" si="1213"/>
        <v>0</v>
      </c>
      <c r="AT32" s="11">
        <f t="shared" ref="AT32" si="1606">+AS32*$G32</f>
        <v>0</v>
      </c>
      <c r="AU32" s="12">
        <f t="shared" si="1215"/>
        <v>0</v>
      </c>
      <c r="AV32" s="10">
        <f t="shared" si="1216"/>
        <v>0</v>
      </c>
      <c r="AW32" s="11">
        <f t="shared" ref="AW32" si="1607">+AV32*$G32</f>
        <v>0</v>
      </c>
      <c r="AX32" s="12">
        <f t="shared" si="1218"/>
        <v>0</v>
      </c>
      <c r="AY32" s="10">
        <f t="shared" si="1219"/>
        <v>0.216</v>
      </c>
      <c r="AZ32" s="11">
        <f t="shared" ref="AZ32" si="1608">+AY32*$G32</f>
        <v>244229.30135999998</v>
      </c>
      <c r="BA32" s="12">
        <f t="shared" si="1221"/>
        <v>4663.9519199999995</v>
      </c>
      <c r="BB32" s="10">
        <f t="shared" si="1222"/>
        <v>0.24</v>
      </c>
      <c r="BC32" s="11">
        <f t="shared" ref="BC32" si="1609">+BB32*$G32</f>
        <v>271365.89039999997</v>
      </c>
      <c r="BD32" s="12">
        <f t="shared" si="1224"/>
        <v>5182.1687999999995</v>
      </c>
      <c r="BE32" s="10">
        <f t="shared" si="1225"/>
        <v>0.248</v>
      </c>
      <c r="BF32" s="11">
        <f t="shared" ref="BF32" si="1610">+BE32*$G32</f>
        <v>280411.42008000001</v>
      </c>
      <c r="BG32" s="12">
        <f t="shared" si="1227"/>
        <v>5354.9077600000001</v>
      </c>
      <c r="BH32" s="10">
        <f t="shared" si="1228"/>
        <v>0.24</v>
      </c>
      <c r="BI32" s="11">
        <f t="shared" ref="BI32" si="1611">+BH32*$G32</f>
        <v>271365.89039999997</v>
      </c>
      <c r="BJ32" s="12">
        <f t="shared" si="1230"/>
        <v>5182.1687999999995</v>
      </c>
      <c r="BK32" s="10">
        <f t="shared" si="1231"/>
        <v>5.6000000000000001E-2</v>
      </c>
      <c r="BL32" s="11">
        <f t="shared" ref="BL32" si="1612">+BK32*$G32</f>
        <v>63318.707759999998</v>
      </c>
      <c r="BM32" s="12">
        <f t="shared" si="1233"/>
        <v>1209.17272</v>
      </c>
      <c r="BN32" s="10">
        <f t="shared" si="1234"/>
        <v>0</v>
      </c>
      <c r="BO32" s="11">
        <f t="shared" ref="BO32" si="1613">+BN32*$G32</f>
        <v>0</v>
      </c>
      <c r="BP32" s="12">
        <f t="shared" si="1236"/>
        <v>0</v>
      </c>
      <c r="BQ32" s="10">
        <f t="shared" si="1237"/>
        <v>0</v>
      </c>
      <c r="BR32" s="11">
        <f t="shared" ref="BR32" si="1614">+BQ32*$G32</f>
        <v>0</v>
      </c>
      <c r="BS32" s="12">
        <f t="shared" si="1239"/>
        <v>0</v>
      </c>
      <c r="BT32" s="10">
        <f t="shared" si="1240"/>
        <v>0</v>
      </c>
      <c r="BU32" s="11">
        <f t="shared" ref="BU32" si="1615">+BT32*$G32</f>
        <v>0</v>
      </c>
      <c r="BV32" s="12">
        <f t="shared" si="1242"/>
        <v>0</v>
      </c>
      <c r="BW32" s="10">
        <f t="shared" si="1243"/>
        <v>0</v>
      </c>
      <c r="BX32" s="11">
        <f t="shared" ref="BX32" si="1616">+BW32*$G32</f>
        <v>0</v>
      </c>
      <c r="BY32" s="12">
        <f t="shared" si="1245"/>
        <v>0</v>
      </c>
      <c r="BZ32" s="10">
        <f t="shared" si="1246"/>
        <v>0</v>
      </c>
      <c r="CA32" s="11">
        <f t="shared" ref="CA32" si="1617">+BZ32*$G32</f>
        <v>0</v>
      </c>
      <c r="CB32" s="12">
        <f t="shared" si="1248"/>
        <v>0</v>
      </c>
      <c r="CC32" s="10">
        <f t="shared" si="1249"/>
        <v>0</v>
      </c>
      <c r="CD32" s="11">
        <f t="shared" ref="CD32" si="1618">+CC32*$G32</f>
        <v>0</v>
      </c>
      <c r="CE32" s="12">
        <f t="shared" si="1251"/>
        <v>0</v>
      </c>
      <c r="CF32" s="10">
        <f t="shared" si="1252"/>
        <v>0</v>
      </c>
      <c r="CG32" s="11">
        <f t="shared" ref="CG32" si="1619">+CF32*$G32</f>
        <v>0</v>
      </c>
      <c r="CH32" s="12">
        <f t="shared" si="1254"/>
        <v>0</v>
      </c>
      <c r="CI32" s="10">
        <f t="shared" si="1255"/>
        <v>0</v>
      </c>
      <c r="CJ32" s="11">
        <f t="shared" ref="CJ32" si="1620">+CI32*$G32</f>
        <v>0</v>
      </c>
      <c r="CK32" s="12">
        <f t="shared" si="1257"/>
        <v>0</v>
      </c>
      <c r="CL32" s="10">
        <f t="shared" si="1258"/>
        <v>0</v>
      </c>
      <c r="CM32" s="11">
        <f t="shared" ref="CM32" si="1621">+CL32*$G32</f>
        <v>0</v>
      </c>
      <c r="CN32" s="12">
        <f t="shared" si="1260"/>
        <v>0</v>
      </c>
      <c r="CO32" s="10">
        <f t="shared" si="1261"/>
        <v>0</v>
      </c>
      <c r="CP32" s="11">
        <f t="shared" ref="CP32" si="1622">+CO32*$G32</f>
        <v>0</v>
      </c>
      <c r="CQ32" s="12">
        <f t="shared" si="1263"/>
        <v>0</v>
      </c>
      <c r="CR32" s="10">
        <f t="shared" si="1264"/>
        <v>0</v>
      </c>
      <c r="CS32" s="11">
        <f t="shared" ref="CS32" si="1623">+CR32*$G32</f>
        <v>0</v>
      </c>
      <c r="CT32" s="12">
        <f t="shared" si="1266"/>
        <v>0</v>
      </c>
      <c r="CU32" s="10">
        <f t="shared" si="1267"/>
        <v>0</v>
      </c>
      <c r="CV32" s="11">
        <f t="shared" ref="CV32" si="1624">+CU32*$G32</f>
        <v>0</v>
      </c>
      <c r="CW32" s="12">
        <f t="shared" si="1269"/>
        <v>0</v>
      </c>
      <c r="CX32" s="10">
        <f t="shared" si="1270"/>
        <v>0</v>
      </c>
      <c r="CY32" s="11">
        <f t="shared" ref="CY32" si="1625">+CX32*$G32</f>
        <v>0</v>
      </c>
      <c r="CZ32" s="12">
        <f t="shared" si="1272"/>
        <v>0</v>
      </c>
      <c r="DA32" s="10">
        <f t="shared" si="1273"/>
        <v>0</v>
      </c>
      <c r="DB32" s="11">
        <f t="shared" ref="DB32" si="1626">+DA32*$G32</f>
        <v>0</v>
      </c>
      <c r="DC32" s="12">
        <f t="shared" si="1275"/>
        <v>0</v>
      </c>
      <c r="DD32" s="10">
        <f t="shared" si="1276"/>
        <v>0</v>
      </c>
      <c r="DE32" s="11">
        <f t="shared" ref="DE32" si="1627">+DD32*$G32</f>
        <v>0</v>
      </c>
      <c r="DF32" s="12">
        <f t="shared" si="1278"/>
        <v>0</v>
      </c>
      <c r="DG32" s="10">
        <f t="shared" si="1279"/>
        <v>0</v>
      </c>
      <c r="DH32" s="11">
        <f t="shared" ref="DH32" si="1628">+DG32*$G32</f>
        <v>0</v>
      </c>
      <c r="DI32" s="12">
        <f t="shared" si="1281"/>
        <v>0</v>
      </c>
      <c r="DJ32" s="10">
        <f t="shared" si="1282"/>
        <v>0</v>
      </c>
      <c r="DK32" s="11">
        <f t="shared" ref="DK32" si="1629">+DJ32*$G32</f>
        <v>0</v>
      </c>
      <c r="DL32" s="12">
        <f t="shared" si="1284"/>
        <v>0</v>
      </c>
      <c r="DM32" s="10">
        <f t="shared" si="1285"/>
        <v>0</v>
      </c>
      <c r="DN32" s="11">
        <f t="shared" ref="DN32" si="1630">+DM32*$G32</f>
        <v>0</v>
      </c>
      <c r="DO32" s="12">
        <f t="shared" si="1287"/>
        <v>0</v>
      </c>
      <c r="DP32" s="10">
        <f t="shared" si="1288"/>
        <v>0</v>
      </c>
      <c r="DQ32" s="11">
        <f t="shared" ref="DQ32" si="1631">+DP32*$G32</f>
        <v>0</v>
      </c>
      <c r="DR32" s="12">
        <f t="shared" si="1290"/>
        <v>0</v>
      </c>
      <c r="DS32" s="10">
        <f t="shared" si="1291"/>
        <v>0</v>
      </c>
      <c r="DT32" s="11">
        <f t="shared" ref="DT32" si="1632">+DS32*$G32</f>
        <v>0</v>
      </c>
      <c r="DU32" s="12">
        <f t="shared" si="1293"/>
        <v>0</v>
      </c>
    </row>
    <row r="33" spans="1:125" x14ac:dyDescent="0.25">
      <c r="A33" s="63">
        <v>19</v>
      </c>
      <c r="B33" s="63" t="s">
        <v>22</v>
      </c>
      <c r="C33" s="64"/>
      <c r="D33" s="65"/>
      <c r="E33" s="66">
        <v>43891</v>
      </c>
      <c r="F33" s="67">
        <v>44136</v>
      </c>
      <c r="G33" s="68">
        <v>1312800.9174707183</v>
      </c>
      <c r="H33" s="69">
        <v>0</v>
      </c>
      <c r="I33" s="14">
        <f t="shared" si="1294"/>
        <v>0</v>
      </c>
      <c r="J33" s="11">
        <f t="shared" si="1295"/>
        <v>0</v>
      </c>
      <c r="K33" s="12">
        <f t="shared" si="1296"/>
        <v>0</v>
      </c>
      <c r="L33" s="10">
        <f t="shared" si="1297"/>
        <v>0</v>
      </c>
      <c r="M33" s="11">
        <f t="shared" si="1298"/>
        <v>0</v>
      </c>
      <c r="N33" s="12">
        <f t="shared" si="1299"/>
        <v>0</v>
      </c>
      <c r="O33" s="10">
        <f t="shared" si="1300"/>
        <v>0</v>
      </c>
      <c r="P33" s="11">
        <f t="shared" si="1301"/>
        <v>0</v>
      </c>
      <c r="Q33" s="12">
        <f t="shared" si="1302"/>
        <v>0</v>
      </c>
      <c r="R33" s="10">
        <f t="shared" si="1454"/>
        <v>0</v>
      </c>
      <c r="S33" s="11">
        <f t="shared" si="1455"/>
        <v>0</v>
      </c>
      <c r="T33" s="12">
        <f t="shared" si="1456"/>
        <v>0</v>
      </c>
      <c r="U33" s="10">
        <f t="shared" si="1457"/>
        <v>0</v>
      </c>
      <c r="V33" s="11">
        <f t="shared" si="1458"/>
        <v>0</v>
      </c>
      <c r="W33" s="12">
        <f t="shared" si="1459"/>
        <v>0</v>
      </c>
      <c r="X33" s="10">
        <f t="shared" ref="X33:X39" si="1633">IF($E33&gt;AA$1,0,IF($E33&lt;X$1,IF($F33&lt;X$1,0,IF($F33&gt;AA$1,(($F33-X$1)-($F33-AA$1))/($F33-$E33),($F33-X$1)/($F33-$E33))),IF($F33&gt;AA$1,((($F33-$E33)-($F33-AA$1))/($F33-$E33)),1)))</f>
        <v>0</v>
      </c>
      <c r="Y33" s="11">
        <f t="shared" ref="Y33:Y39" si="1634">+X33*$G33</f>
        <v>0</v>
      </c>
      <c r="Z33" s="12">
        <f t="shared" ref="Z33:Z39" si="1635">+X33*$H33</f>
        <v>0</v>
      </c>
      <c r="AA33" s="10">
        <f t="shared" ref="AA33:AA39" si="1636">IF($E33&gt;AD$1,0,IF($E33&lt;AA$1,IF($F33&lt;AA$1,0,IF($F33&gt;AD$1,(($F33-AA$1)-($F33-AD$1))/($F33-$E33),($F33-AA$1)/($F33-$E33))),IF($F33&gt;AD$1,((($F33-$E33)-($F33-AD$1))/($F33-$E33)),1)))</f>
        <v>0</v>
      </c>
      <c r="AB33" s="11">
        <f t="shared" ref="AB33:AB39" si="1637">+AA33*$G33</f>
        <v>0</v>
      </c>
      <c r="AC33" s="12">
        <f t="shared" ref="AC33:AC39" si="1638">+AA33*$H33</f>
        <v>0</v>
      </c>
      <c r="AD33" s="10">
        <f t="shared" ref="AD33:AD39" si="1639">IF($E33&gt;AG$1,0,IF($E33&lt;AD$1,IF($F33&lt;AD$1,0,IF($F33&gt;AG$1,(($F33-AD$1)-($F33-AG$1))/($F33-$E33),($F33-AD$1)/($F33-$E33))),IF($F33&gt;AG$1,((($F33-$E33)-($F33-AG$1))/($F33-$E33)),1)))</f>
        <v>0</v>
      </c>
      <c r="AE33" s="11">
        <f t="shared" ref="AE33:AE39" si="1640">+AD33*$G33</f>
        <v>0</v>
      </c>
      <c r="AF33" s="12">
        <f t="shared" ref="AF33:AF39" si="1641">+AD33*$H33</f>
        <v>0</v>
      </c>
      <c r="AG33" s="10">
        <f t="shared" ref="AG33:AG39" si="1642">IF($E33&gt;AJ$1,0,IF($E33&lt;AG$1,IF($F33&lt;AG$1,0,IF($F33&gt;AJ$1,(($F33-AG$1)-($F33-AJ$1))/($F33-$E33),($F33-AG$1)/($F33-$E33))),IF($F33&gt;AJ$1,((($F33-$E33)-($F33-AJ$1))/($F33-$E33)),1)))</f>
        <v>0</v>
      </c>
      <c r="AH33" s="11">
        <f t="shared" ref="AH33:AH39" si="1643">+AG33*$G33</f>
        <v>0</v>
      </c>
      <c r="AI33" s="12">
        <f t="shared" ref="AI33:AI39" si="1644">+AG33*$H33</f>
        <v>0</v>
      </c>
      <c r="AJ33" s="10">
        <f t="shared" ref="AJ33:AJ39" si="1645">IF($E33&gt;AM$1,0,IF($E33&lt;AJ$1,IF($F33&lt;AJ$1,0,IF($F33&gt;AM$1,(($F33-AJ$1)-($F33-AM$1))/($F33-$E33),($F33-AJ$1)/($F33-$E33))),IF($F33&gt;AM$1,((($F33-$E33)-($F33-AM$1))/($F33-$E33)),1)))</f>
        <v>0</v>
      </c>
      <c r="AK33" s="11">
        <f t="shared" ref="AK33:AK39" si="1646">+AJ33*$G33</f>
        <v>0</v>
      </c>
      <c r="AL33" s="12">
        <f t="shared" ref="AL33:AL39" si="1647">+AJ33*$H33</f>
        <v>0</v>
      </c>
      <c r="AM33" s="10">
        <f t="shared" ref="AM33:AM39" si="1648">IF($E33&gt;AP$1,0,IF($E33&lt;AM$1,IF($F33&lt;AM$1,0,IF($F33&gt;AP$1,(($F33-AM$1)-($F33-AP$1))/($F33-$E33),($F33-AM$1)/($F33-$E33))),IF($F33&gt;AP$1,((($F33-$E33)-($F33-AP$1))/($F33-$E33)),1)))</f>
        <v>0</v>
      </c>
      <c r="AN33" s="11">
        <f t="shared" ref="AN33:AN39" si="1649">+AM33*$G33</f>
        <v>0</v>
      </c>
      <c r="AO33" s="12">
        <f t="shared" ref="AO33:AO39" si="1650">+AM33*$H33</f>
        <v>0</v>
      </c>
      <c r="AP33" s="10">
        <f t="shared" ref="AP33:AP39" si="1651">IF($E33&gt;AS$1,0,IF($E33&lt;AP$1,IF($F33&lt;AP$1,0,IF($F33&gt;AS$1,(($F33-AP$1)-($F33-AS$1))/($F33-$E33),($F33-AP$1)/($F33-$E33))),IF($F33&gt;AS$1,((($F33-$E33)-($F33-AS$1))/($F33-$E33)),1)))</f>
        <v>0</v>
      </c>
      <c r="AQ33" s="11">
        <f t="shared" ref="AQ33" si="1652">+AP33*$G33</f>
        <v>0</v>
      </c>
      <c r="AR33" s="12">
        <f t="shared" ref="AR33:AR39" si="1653">+AP33*$H33</f>
        <v>0</v>
      </c>
      <c r="AS33" s="10">
        <f t="shared" ref="AS33:AS39" si="1654">IF($E33&gt;AV$1,0,IF($E33&lt;AS$1,IF($F33&lt;AS$1,0,IF($F33&gt;AV$1,(($F33-AS$1)-($F33-AV$1))/($F33-$E33),($F33-AS$1)/($F33-$E33))),IF($F33&gt;AV$1,((($F33-$E33)-($F33-AV$1))/($F33-$E33)),1)))</f>
        <v>0</v>
      </c>
      <c r="AT33" s="11">
        <f t="shared" ref="AT33" si="1655">+AS33*$G33</f>
        <v>0</v>
      </c>
      <c r="AU33" s="12">
        <f t="shared" ref="AU33:AU39" si="1656">+AS33*$H33</f>
        <v>0</v>
      </c>
      <c r="AV33" s="10">
        <f t="shared" ref="AV33:AV39" si="1657">IF($E33&gt;AY$1,0,IF($E33&lt;AV$1,IF($F33&lt;AV$1,0,IF($F33&gt;AY$1,(($F33-AV$1)-($F33-AY$1))/($F33-$E33),($F33-AV$1)/($F33-$E33))),IF($F33&gt;AY$1,((($F33-$E33)-($F33-AY$1))/($F33-$E33)),1)))</f>
        <v>0</v>
      </c>
      <c r="AW33" s="11">
        <f t="shared" ref="AW33" si="1658">+AV33*$G33</f>
        <v>0</v>
      </c>
      <c r="AX33" s="12">
        <f t="shared" ref="AX33:AX39" si="1659">+AV33*$H33</f>
        <v>0</v>
      </c>
      <c r="AY33" s="10">
        <f t="shared" ref="AY33:AY39" si="1660">IF($E33&gt;BB$1,0,IF($E33&lt;AY$1,IF($F33&lt;AY$1,0,IF($F33&gt;BB$1,(($F33-AY$1)-($F33-BB$1))/($F33-$E33),($F33-AY$1)/($F33-$E33))),IF($F33&gt;BB$1,((($F33-$E33)-($F33-BB$1))/($F33-$E33)),1)))</f>
        <v>0.12653061224489795</v>
      </c>
      <c r="AZ33" s="11">
        <f t="shared" ref="AZ33" si="1661">+AY33*$G33</f>
        <v>166109.50384323372</v>
      </c>
      <c r="BA33" s="12">
        <f t="shared" ref="BA33:BA39" si="1662">+AY33*$H33</f>
        <v>0</v>
      </c>
      <c r="BB33" s="10">
        <f t="shared" ref="BB33:BB39" si="1663">IF($E33&gt;BE$1,0,IF($E33&lt;BB$1,IF($F33&lt;BB$1,0,IF($F33&gt;BE$1,(($F33-BB$1)-($F33-BE$1))/($F33-$E33),($F33-BB$1)/($F33-$E33))),IF($F33&gt;BE$1,((($F33-$E33)-($F33-BE$1))/($F33-$E33)),1)))</f>
        <v>0.12244897959183673</v>
      </c>
      <c r="BC33" s="11">
        <f t="shared" ref="BC33" si="1664">+BB33*$G33</f>
        <v>160751.13275151653</v>
      </c>
      <c r="BD33" s="12">
        <f t="shared" ref="BD33:BD39" si="1665">+BB33*$H33</f>
        <v>0</v>
      </c>
      <c r="BE33" s="10">
        <f t="shared" ref="BE33:BE39" si="1666">IF($E33&gt;BH$1,0,IF($E33&lt;BE$1,IF($F33&lt;BE$1,0,IF($F33&gt;BH$1,(($F33-BE$1)-($F33-BH$1))/($F33-$E33),($F33-BE$1)/($F33-$E33))),IF($F33&gt;BH$1,((($F33-$E33)-($F33-BH$1))/($F33-$E33)),1)))</f>
        <v>0.12653061224489795</v>
      </c>
      <c r="BF33" s="11">
        <f t="shared" ref="BF33" si="1667">+BE33*$G33</f>
        <v>166109.50384323372</v>
      </c>
      <c r="BG33" s="12">
        <f t="shared" ref="BG33:BG39" si="1668">+BE33*$H33</f>
        <v>0</v>
      </c>
      <c r="BH33" s="10">
        <f t="shared" ref="BH33:BH39" si="1669">IF($E33&gt;BK$1,0,IF($E33&lt;BH$1,IF($F33&lt;BH$1,0,IF($F33&gt;BK$1,(($F33-BH$1)-($F33-BK$1))/($F33-$E33),($F33-BH$1)/($F33-$E33))),IF($F33&gt;BK$1,((($F33-$E33)-($F33-BK$1))/($F33-$E33)),1)))</f>
        <v>0.12244897959183673</v>
      </c>
      <c r="BI33" s="11">
        <f t="shared" ref="BI33" si="1670">+BH33*$G33</f>
        <v>160751.13275151653</v>
      </c>
      <c r="BJ33" s="12">
        <f t="shared" ref="BJ33:BJ39" si="1671">+BH33*$H33</f>
        <v>0</v>
      </c>
      <c r="BK33" s="10">
        <f t="shared" ref="BK33:BK39" si="1672">IF($E33&gt;BN$1,0,IF($E33&lt;BK$1,IF($F33&lt;BK$1,0,IF($F33&gt;BN$1,(($F33-BK$1)-($F33-BN$1))/($F33-$E33),($F33-BK$1)/($F33-$E33))),IF($F33&gt;BN$1,((($F33-$E33)-($F33-BN$1))/($F33-$E33)),1)))</f>
        <v>0.12653061224489795</v>
      </c>
      <c r="BL33" s="11">
        <f t="shared" ref="BL33" si="1673">+BK33*$G33</f>
        <v>166109.50384323372</v>
      </c>
      <c r="BM33" s="12">
        <f t="shared" ref="BM33:BM39" si="1674">+BK33*$H33</f>
        <v>0</v>
      </c>
      <c r="BN33" s="10">
        <f t="shared" ref="BN33:BN39" si="1675">IF($E33&gt;BQ$1,0,IF($E33&lt;BN$1,IF($F33&lt;BN$1,0,IF($F33&gt;BQ$1,(($F33-BN$1)-($F33-BQ$1))/($F33-$E33),($F33-BN$1)/($F33-$E33))),IF($F33&gt;BQ$1,((($F33-$E33)-($F33-BQ$1))/($F33-$E33)),1)))</f>
        <v>0.12653061224489795</v>
      </c>
      <c r="BO33" s="11">
        <f t="shared" ref="BO33" si="1676">+BN33*$G33</f>
        <v>166109.50384323372</v>
      </c>
      <c r="BP33" s="12">
        <f t="shared" ref="BP33:BP39" si="1677">+BN33*$H33</f>
        <v>0</v>
      </c>
      <c r="BQ33" s="10">
        <f t="shared" ref="BQ33:BQ39" si="1678">IF($E33&gt;BT$1,0,IF($E33&lt;BQ$1,IF($F33&lt;BQ$1,0,IF($F33&gt;BT$1,(($F33-BQ$1)-($F33-BT$1))/($F33-$E33),($F33-BQ$1)/($F33-$E33))),IF($F33&gt;BT$1,((($F33-$E33)-($F33-BT$1))/($F33-$E33)),1)))</f>
        <v>0.12244897959183673</v>
      </c>
      <c r="BR33" s="11">
        <f t="shared" ref="BR33" si="1679">+BQ33*$G33</f>
        <v>160751.13275151653</v>
      </c>
      <c r="BS33" s="12">
        <f t="shared" ref="BS33:BS39" si="1680">+BQ33*$H33</f>
        <v>0</v>
      </c>
      <c r="BT33" s="10">
        <f t="shared" ref="BT33:BT39" si="1681">IF($E33&gt;BW$1,0,IF($E33&lt;BT$1,IF($F33&lt;BT$1,0,IF($F33&gt;BW$1,(($F33-BT$1)-($F33-BW$1))/($F33-$E33),($F33-BT$1)/($F33-$E33))),IF($F33&gt;BW$1,((($F33-$E33)-($F33-BW$1))/($F33-$E33)),1)))</f>
        <v>0.12653061224489795</v>
      </c>
      <c r="BU33" s="11">
        <f t="shared" ref="BU33" si="1682">+BT33*$G33</f>
        <v>166109.50384323372</v>
      </c>
      <c r="BV33" s="12">
        <f t="shared" ref="BV33:BV39" si="1683">+BT33*$H33</f>
        <v>0</v>
      </c>
      <c r="BW33" s="10">
        <f t="shared" ref="BW33:BW39" si="1684">IF($E33&gt;BZ$1,0,IF($E33&lt;BW$1,IF($F33&lt;BW$1,0,IF($F33&gt;BZ$1,(($F33-BW$1)-($F33-BZ$1))/($F33-$E33),($F33-BW$1)/($F33-$E33))),IF($F33&gt;BZ$1,((($F33-$E33)-($F33-BZ$1))/($F33-$E33)),1)))</f>
        <v>0</v>
      </c>
      <c r="BX33" s="11">
        <f t="shared" ref="BX33" si="1685">+BW33*$G33</f>
        <v>0</v>
      </c>
      <c r="BY33" s="12">
        <f t="shared" ref="BY33:BY39" si="1686">+BW33*$H33</f>
        <v>0</v>
      </c>
      <c r="BZ33" s="10">
        <f t="shared" ref="BZ33:BZ39" si="1687">IF($E33&gt;CC$1,0,IF($E33&lt;BZ$1,IF($F33&lt;BZ$1,0,IF($F33&gt;CC$1,(($F33-BZ$1)-($F33-CC$1))/($F33-$E33),($F33-BZ$1)/($F33-$E33))),IF($F33&gt;CC$1,((($F33-$E33)-($F33-CC$1))/($F33-$E33)),1)))</f>
        <v>0</v>
      </c>
      <c r="CA33" s="11">
        <f t="shared" ref="CA33" si="1688">+BZ33*$G33</f>
        <v>0</v>
      </c>
      <c r="CB33" s="12">
        <f t="shared" ref="CB33:CB39" si="1689">+BZ33*$H33</f>
        <v>0</v>
      </c>
      <c r="CC33" s="10">
        <f t="shared" ref="CC33:CC39" si="1690">IF($E33&gt;CF$1,0,IF($E33&lt;CC$1,IF($F33&lt;CC$1,0,IF($F33&gt;CF$1,(($F33-CC$1)-($F33-CF$1))/($F33-$E33),($F33-CC$1)/($F33-$E33))),IF($F33&gt;CF$1,((($F33-$E33)-($F33-CF$1))/($F33-$E33)),1)))</f>
        <v>0</v>
      </c>
      <c r="CD33" s="11">
        <f t="shared" ref="CD33" si="1691">+CC33*$G33</f>
        <v>0</v>
      </c>
      <c r="CE33" s="12">
        <f t="shared" ref="CE33:CE39" si="1692">+CC33*$H33</f>
        <v>0</v>
      </c>
      <c r="CF33" s="10">
        <f t="shared" ref="CF33:CF39" si="1693">IF($E33&gt;CI$1,0,IF($E33&lt;CF$1,IF($F33&lt;CF$1,0,IF($F33&gt;CI$1,(($F33-CF$1)-($F33-CI$1))/($F33-$E33),($F33-CF$1)/($F33-$E33))),IF($F33&gt;CI$1,((($F33-$E33)-($F33-CI$1))/($F33-$E33)),1)))</f>
        <v>0</v>
      </c>
      <c r="CG33" s="11">
        <f t="shared" ref="CG33" si="1694">+CF33*$G33</f>
        <v>0</v>
      </c>
      <c r="CH33" s="12">
        <f t="shared" ref="CH33:CH39" si="1695">+CF33*$H33</f>
        <v>0</v>
      </c>
      <c r="CI33" s="10">
        <f t="shared" ref="CI33:CI39" si="1696">IF($E33&gt;CL$1,0,IF($E33&lt;CI$1,IF($F33&lt;CI$1,0,IF($F33&gt;CL$1,(($F33-CI$1)-($F33-CL$1))/($F33-$E33),($F33-CI$1)/($F33-$E33))),IF($F33&gt;CL$1,((($F33-$E33)-($F33-CL$1))/($F33-$E33)),1)))</f>
        <v>0</v>
      </c>
      <c r="CJ33" s="11">
        <f t="shared" ref="CJ33" si="1697">+CI33*$G33</f>
        <v>0</v>
      </c>
      <c r="CK33" s="12">
        <f t="shared" ref="CK33:CK39" si="1698">+CI33*$H33</f>
        <v>0</v>
      </c>
      <c r="CL33" s="10">
        <f t="shared" ref="CL33:CL39" si="1699">IF($E33&gt;CO$1,0,IF($E33&lt;CL$1,IF($F33&lt;CL$1,0,IF($F33&gt;CO$1,(($F33-CL$1)-($F33-CO$1))/($F33-$E33),($F33-CL$1)/($F33-$E33))),IF($F33&gt;CO$1,((($F33-$E33)-($F33-CO$1))/($F33-$E33)),1)))</f>
        <v>0</v>
      </c>
      <c r="CM33" s="11">
        <f t="shared" ref="CM33" si="1700">+CL33*$G33</f>
        <v>0</v>
      </c>
      <c r="CN33" s="12">
        <f t="shared" ref="CN33:CN39" si="1701">+CL33*$H33</f>
        <v>0</v>
      </c>
      <c r="CO33" s="10">
        <f t="shared" ref="CO33:CO39" si="1702">IF($E33&gt;CR$1,0,IF($E33&lt;CO$1,IF($F33&lt;CO$1,0,IF($F33&gt;CR$1,(($F33-CO$1)-($F33-CR$1))/($F33-$E33),($F33-CO$1)/($F33-$E33))),IF($F33&gt;CR$1,((($F33-$E33)-($F33-CR$1))/($F33-$E33)),1)))</f>
        <v>0</v>
      </c>
      <c r="CP33" s="11">
        <f t="shared" ref="CP33" si="1703">+CO33*$G33</f>
        <v>0</v>
      </c>
      <c r="CQ33" s="12">
        <f t="shared" ref="CQ33:CQ39" si="1704">+CO33*$H33</f>
        <v>0</v>
      </c>
      <c r="CR33" s="10">
        <f t="shared" ref="CR33:CR39" si="1705">IF($E33&gt;CU$1,0,IF($E33&lt;CR$1,IF($F33&lt;CR$1,0,IF($F33&gt;CU$1,(($F33-CR$1)-($F33-CU$1))/($F33-$E33),($F33-CR$1)/($F33-$E33))),IF($F33&gt;CU$1,((($F33-$E33)-($F33-CU$1))/($F33-$E33)),1)))</f>
        <v>0</v>
      </c>
      <c r="CS33" s="11">
        <f t="shared" ref="CS33" si="1706">+CR33*$G33</f>
        <v>0</v>
      </c>
      <c r="CT33" s="12">
        <f t="shared" ref="CT33:CT39" si="1707">+CR33*$H33</f>
        <v>0</v>
      </c>
      <c r="CU33" s="10">
        <f t="shared" ref="CU33:CU39" si="1708">IF($E33&gt;CX$1,0,IF($E33&lt;CU$1,IF($F33&lt;CU$1,0,IF($F33&gt;CX$1,(($F33-CU$1)-($F33-CX$1))/($F33-$E33),($F33-CU$1)/($F33-$E33))),IF($F33&gt;CX$1,((($F33-$E33)-($F33-CX$1))/($F33-$E33)),1)))</f>
        <v>0</v>
      </c>
      <c r="CV33" s="11">
        <f t="shared" ref="CV33" si="1709">+CU33*$G33</f>
        <v>0</v>
      </c>
      <c r="CW33" s="12">
        <f t="shared" ref="CW33:CW39" si="1710">+CU33*$H33</f>
        <v>0</v>
      </c>
      <c r="CX33" s="10">
        <f t="shared" ref="CX33:CX39" si="1711">IF($E33&gt;DA$1,0,IF($E33&lt;CX$1,IF($F33&lt;CX$1,0,IF($F33&gt;DA$1,(($F33-CX$1)-($F33-DA$1))/($F33-$E33),($F33-CX$1)/($F33-$E33))),IF($F33&gt;DA$1,((($F33-$E33)-($F33-DA$1))/($F33-$E33)),1)))</f>
        <v>0</v>
      </c>
      <c r="CY33" s="11">
        <f t="shared" ref="CY33" si="1712">+CX33*$G33</f>
        <v>0</v>
      </c>
      <c r="CZ33" s="12">
        <f t="shared" ref="CZ33:CZ39" si="1713">+CX33*$H33</f>
        <v>0</v>
      </c>
      <c r="DA33" s="10">
        <f t="shared" ref="DA33:DA39" si="1714">IF($E33&gt;DD$1,0,IF($E33&lt;DA$1,IF($F33&lt;DA$1,0,IF($F33&gt;DD$1,(($F33-DA$1)-($F33-DD$1))/($F33-$E33),($F33-DA$1)/($F33-$E33))),IF($F33&gt;DD$1,((($F33-$E33)-($F33-DD$1))/($F33-$E33)),1)))</f>
        <v>0</v>
      </c>
      <c r="DB33" s="11">
        <f t="shared" ref="DB33" si="1715">+DA33*$G33</f>
        <v>0</v>
      </c>
      <c r="DC33" s="12">
        <f t="shared" ref="DC33:DC39" si="1716">+DA33*$H33</f>
        <v>0</v>
      </c>
      <c r="DD33" s="10">
        <f t="shared" ref="DD33:DD39" si="1717">IF($E33&gt;DG$1,0,IF($E33&lt;DD$1,IF($F33&lt;DD$1,0,IF($F33&gt;DG$1,(($F33-DD$1)-($F33-DG$1))/($F33-$E33),($F33-DD$1)/($F33-$E33))),IF($F33&gt;DG$1,((($F33-$E33)-($F33-DG$1))/($F33-$E33)),1)))</f>
        <v>0</v>
      </c>
      <c r="DE33" s="11">
        <f t="shared" ref="DE33" si="1718">+DD33*$G33</f>
        <v>0</v>
      </c>
      <c r="DF33" s="12">
        <f t="shared" ref="DF33:DF39" si="1719">+DD33*$H33</f>
        <v>0</v>
      </c>
      <c r="DG33" s="10">
        <f t="shared" ref="DG33:DG39" si="1720">IF($E33&gt;DJ$1,0,IF($E33&lt;DG$1,IF($F33&lt;DG$1,0,IF($F33&gt;DJ$1,(($F33-DG$1)-($F33-DJ$1))/($F33-$E33),($F33-DG$1)/($F33-$E33))),IF($F33&gt;DJ$1,((($F33-$E33)-($F33-DJ$1))/($F33-$E33)),1)))</f>
        <v>0</v>
      </c>
      <c r="DH33" s="11">
        <f t="shared" ref="DH33" si="1721">+DG33*$G33</f>
        <v>0</v>
      </c>
      <c r="DI33" s="12">
        <f t="shared" ref="DI33:DI39" si="1722">+DG33*$H33</f>
        <v>0</v>
      </c>
      <c r="DJ33" s="10">
        <f t="shared" ref="DJ33:DJ39" si="1723">IF($E33&gt;DM$1,0,IF($E33&lt;DJ$1,IF($F33&lt;DJ$1,0,IF($F33&gt;DM$1,(($F33-DJ$1)-($F33-DM$1))/($F33-$E33),($F33-DJ$1)/($F33-$E33))),IF($F33&gt;DM$1,((($F33-$E33)-($F33-DM$1))/($F33-$E33)),1)))</f>
        <v>0</v>
      </c>
      <c r="DK33" s="11">
        <f t="shared" ref="DK33" si="1724">+DJ33*$G33</f>
        <v>0</v>
      </c>
      <c r="DL33" s="12">
        <f t="shared" ref="DL33:DL39" si="1725">+DJ33*$H33</f>
        <v>0</v>
      </c>
      <c r="DM33" s="10">
        <f t="shared" ref="DM33:DM39" si="1726">IF($E33&gt;DP$1,0,IF($E33&lt;DM$1,IF($F33&lt;DM$1,0,IF($F33&gt;DP$1,(($F33-DM$1)-($F33-DP$1))/($F33-$E33),($F33-DM$1)/($F33-$E33))),IF($F33&gt;DP$1,((($F33-$E33)-($F33-DP$1))/($F33-$E33)),1)))</f>
        <v>0</v>
      </c>
      <c r="DN33" s="11">
        <f t="shared" ref="DN33" si="1727">+DM33*$G33</f>
        <v>0</v>
      </c>
      <c r="DO33" s="12">
        <f t="shared" ref="DO33:DO39" si="1728">+DM33*$H33</f>
        <v>0</v>
      </c>
      <c r="DP33" s="10">
        <f t="shared" ref="DP33:DP39" si="1729">IF($E33&gt;DS$1,0,IF($E33&lt;DP$1,IF($F33&lt;DP$1,0,IF($F33&gt;DS$1,(($F33-DP$1)-($F33-DS$1))/($F33-$E33),($F33-DP$1)/($F33-$E33))),IF($F33&gt;DS$1,((($F33-$E33)-($F33-DS$1))/($F33-$E33)),1)))</f>
        <v>0</v>
      </c>
      <c r="DQ33" s="11">
        <f t="shared" ref="DQ33" si="1730">+DP33*$G33</f>
        <v>0</v>
      </c>
      <c r="DR33" s="12">
        <f t="shared" ref="DR33:DR39" si="1731">+DP33*$H33</f>
        <v>0</v>
      </c>
      <c r="DS33" s="10">
        <f t="shared" ref="DS33:DS39" si="1732">IF($E33&gt;DV$1,0,IF($E33&lt;DS$1,IF($F33&lt;DS$1,0,IF($F33&gt;DV$1,(($F33-DS$1)-($F33-DV$1))/($F33-$E33),($F33-DS$1)/($F33-$E33))),IF($F33&gt;DV$1,((($F33-$E33)-($F33-DV$1))/($F33-$E33)),1)))</f>
        <v>0</v>
      </c>
      <c r="DT33" s="11">
        <f t="shared" ref="DT33" si="1733">+DS33*$G33</f>
        <v>0</v>
      </c>
      <c r="DU33" s="12">
        <f t="shared" ref="DU33:DU39" si="1734">+DS33*$H33</f>
        <v>0</v>
      </c>
    </row>
    <row r="34" spans="1:125" x14ac:dyDescent="0.25">
      <c r="A34" s="63">
        <v>20</v>
      </c>
      <c r="B34" s="63" t="s">
        <v>23</v>
      </c>
      <c r="C34" s="64"/>
      <c r="D34" s="65"/>
      <c r="E34" s="66">
        <v>43891</v>
      </c>
      <c r="F34" s="67">
        <v>44136</v>
      </c>
      <c r="G34" s="68">
        <v>2760509.2731632739</v>
      </c>
      <c r="H34" s="69">
        <v>0</v>
      </c>
      <c r="I34" s="14">
        <f t="shared" si="1294"/>
        <v>0</v>
      </c>
      <c r="J34" s="11">
        <f t="shared" si="1295"/>
        <v>0</v>
      </c>
      <c r="K34" s="12">
        <f t="shared" si="1296"/>
        <v>0</v>
      </c>
      <c r="L34" s="10">
        <f t="shared" si="1297"/>
        <v>0</v>
      </c>
      <c r="M34" s="11">
        <f t="shared" si="1298"/>
        <v>0</v>
      </c>
      <c r="N34" s="12">
        <f t="shared" si="1299"/>
        <v>0</v>
      </c>
      <c r="O34" s="10">
        <f t="shared" si="1300"/>
        <v>0</v>
      </c>
      <c r="P34" s="11">
        <f t="shared" si="1301"/>
        <v>0</v>
      </c>
      <c r="Q34" s="12">
        <f t="shared" si="1302"/>
        <v>0</v>
      </c>
      <c r="R34" s="10">
        <f t="shared" si="1454"/>
        <v>0</v>
      </c>
      <c r="S34" s="11">
        <f t="shared" si="1455"/>
        <v>0</v>
      </c>
      <c r="T34" s="12">
        <f t="shared" si="1456"/>
        <v>0</v>
      </c>
      <c r="U34" s="10">
        <f t="shared" si="1457"/>
        <v>0</v>
      </c>
      <c r="V34" s="11">
        <f t="shared" si="1458"/>
        <v>0</v>
      </c>
      <c r="W34" s="12">
        <f t="shared" si="1459"/>
        <v>0</v>
      </c>
      <c r="X34" s="10">
        <f t="shared" si="1633"/>
        <v>0</v>
      </c>
      <c r="Y34" s="11">
        <f t="shared" si="1634"/>
        <v>0</v>
      </c>
      <c r="Z34" s="12">
        <f t="shared" si="1635"/>
        <v>0</v>
      </c>
      <c r="AA34" s="10">
        <f t="shared" si="1636"/>
        <v>0</v>
      </c>
      <c r="AB34" s="11">
        <f t="shared" si="1637"/>
        <v>0</v>
      </c>
      <c r="AC34" s="12">
        <f t="shared" si="1638"/>
        <v>0</v>
      </c>
      <c r="AD34" s="10">
        <f t="shared" si="1639"/>
        <v>0</v>
      </c>
      <c r="AE34" s="11">
        <f t="shared" si="1640"/>
        <v>0</v>
      </c>
      <c r="AF34" s="12">
        <f t="shared" si="1641"/>
        <v>0</v>
      </c>
      <c r="AG34" s="10">
        <f t="shared" si="1642"/>
        <v>0</v>
      </c>
      <c r="AH34" s="11">
        <f t="shared" si="1643"/>
        <v>0</v>
      </c>
      <c r="AI34" s="12">
        <f t="shared" si="1644"/>
        <v>0</v>
      </c>
      <c r="AJ34" s="10">
        <f t="shared" si="1645"/>
        <v>0</v>
      </c>
      <c r="AK34" s="11">
        <f t="shared" si="1646"/>
        <v>0</v>
      </c>
      <c r="AL34" s="12">
        <f t="shared" si="1647"/>
        <v>0</v>
      </c>
      <c r="AM34" s="10">
        <f t="shared" si="1648"/>
        <v>0</v>
      </c>
      <c r="AN34" s="11">
        <f t="shared" si="1649"/>
        <v>0</v>
      </c>
      <c r="AO34" s="12">
        <f t="shared" si="1650"/>
        <v>0</v>
      </c>
      <c r="AP34" s="10">
        <f t="shared" si="1651"/>
        <v>0</v>
      </c>
      <c r="AQ34" s="11">
        <f t="shared" ref="AQ34" si="1735">+AP34*$G34</f>
        <v>0</v>
      </c>
      <c r="AR34" s="12">
        <f t="shared" si="1653"/>
        <v>0</v>
      </c>
      <c r="AS34" s="10">
        <f t="shared" si="1654"/>
        <v>0</v>
      </c>
      <c r="AT34" s="11">
        <f t="shared" ref="AT34" si="1736">+AS34*$G34</f>
        <v>0</v>
      </c>
      <c r="AU34" s="12">
        <f t="shared" si="1656"/>
        <v>0</v>
      </c>
      <c r="AV34" s="10">
        <f t="shared" si="1657"/>
        <v>0</v>
      </c>
      <c r="AW34" s="11">
        <f t="shared" ref="AW34" si="1737">+AV34*$G34</f>
        <v>0</v>
      </c>
      <c r="AX34" s="12">
        <f t="shared" si="1659"/>
        <v>0</v>
      </c>
      <c r="AY34" s="10">
        <f t="shared" si="1660"/>
        <v>0.12653061224489795</v>
      </c>
      <c r="AZ34" s="11">
        <f t="shared" ref="AZ34" si="1738">+AY34*$G34</f>
        <v>349288.92844106728</v>
      </c>
      <c r="BA34" s="12">
        <f t="shared" si="1662"/>
        <v>0</v>
      </c>
      <c r="BB34" s="10">
        <f t="shared" si="1663"/>
        <v>0.12244897959183673</v>
      </c>
      <c r="BC34" s="11">
        <f t="shared" ref="BC34" si="1739">+BB34*$G34</f>
        <v>338021.54365264578</v>
      </c>
      <c r="BD34" s="12">
        <f t="shared" si="1665"/>
        <v>0</v>
      </c>
      <c r="BE34" s="10">
        <f t="shared" si="1666"/>
        <v>0.12653061224489795</v>
      </c>
      <c r="BF34" s="11">
        <f t="shared" ref="BF34" si="1740">+BE34*$G34</f>
        <v>349288.92844106728</v>
      </c>
      <c r="BG34" s="12">
        <f t="shared" si="1668"/>
        <v>0</v>
      </c>
      <c r="BH34" s="10">
        <f t="shared" si="1669"/>
        <v>0.12244897959183673</v>
      </c>
      <c r="BI34" s="11">
        <f t="shared" ref="BI34" si="1741">+BH34*$G34</f>
        <v>338021.54365264578</v>
      </c>
      <c r="BJ34" s="12">
        <f t="shared" si="1671"/>
        <v>0</v>
      </c>
      <c r="BK34" s="10">
        <f t="shared" si="1672"/>
        <v>0.12653061224489795</v>
      </c>
      <c r="BL34" s="11">
        <f t="shared" ref="BL34" si="1742">+BK34*$G34</f>
        <v>349288.92844106728</v>
      </c>
      <c r="BM34" s="12">
        <f t="shared" si="1674"/>
        <v>0</v>
      </c>
      <c r="BN34" s="10">
        <f t="shared" si="1675"/>
        <v>0.12653061224489795</v>
      </c>
      <c r="BO34" s="11">
        <f t="shared" ref="BO34" si="1743">+BN34*$G34</f>
        <v>349288.92844106728</v>
      </c>
      <c r="BP34" s="12">
        <f t="shared" si="1677"/>
        <v>0</v>
      </c>
      <c r="BQ34" s="10">
        <f t="shared" si="1678"/>
        <v>0.12244897959183673</v>
      </c>
      <c r="BR34" s="11">
        <f t="shared" ref="BR34" si="1744">+BQ34*$G34</f>
        <v>338021.54365264578</v>
      </c>
      <c r="BS34" s="12">
        <f t="shared" si="1680"/>
        <v>0</v>
      </c>
      <c r="BT34" s="10">
        <f t="shared" si="1681"/>
        <v>0.12653061224489795</v>
      </c>
      <c r="BU34" s="11">
        <f t="shared" ref="BU34" si="1745">+BT34*$G34</f>
        <v>349288.92844106728</v>
      </c>
      <c r="BV34" s="12">
        <f t="shared" si="1683"/>
        <v>0</v>
      </c>
      <c r="BW34" s="10">
        <f t="shared" si="1684"/>
        <v>0</v>
      </c>
      <c r="BX34" s="11">
        <f t="shared" ref="BX34" si="1746">+BW34*$G34</f>
        <v>0</v>
      </c>
      <c r="BY34" s="12">
        <f t="shared" si="1686"/>
        <v>0</v>
      </c>
      <c r="BZ34" s="10">
        <f t="shared" si="1687"/>
        <v>0</v>
      </c>
      <c r="CA34" s="11">
        <f t="shared" ref="CA34" si="1747">+BZ34*$G34</f>
        <v>0</v>
      </c>
      <c r="CB34" s="12">
        <f t="shared" si="1689"/>
        <v>0</v>
      </c>
      <c r="CC34" s="10">
        <f t="shared" si="1690"/>
        <v>0</v>
      </c>
      <c r="CD34" s="11">
        <f t="shared" ref="CD34" si="1748">+CC34*$G34</f>
        <v>0</v>
      </c>
      <c r="CE34" s="12">
        <f t="shared" si="1692"/>
        <v>0</v>
      </c>
      <c r="CF34" s="10">
        <f t="shared" si="1693"/>
        <v>0</v>
      </c>
      <c r="CG34" s="11">
        <f t="shared" ref="CG34" si="1749">+CF34*$G34</f>
        <v>0</v>
      </c>
      <c r="CH34" s="12">
        <f t="shared" si="1695"/>
        <v>0</v>
      </c>
      <c r="CI34" s="10">
        <f t="shared" si="1696"/>
        <v>0</v>
      </c>
      <c r="CJ34" s="11">
        <f t="shared" ref="CJ34" si="1750">+CI34*$G34</f>
        <v>0</v>
      </c>
      <c r="CK34" s="12">
        <f t="shared" si="1698"/>
        <v>0</v>
      </c>
      <c r="CL34" s="10">
        <f t="shared" si="1699"/>
        <v>0</v>
      </c>
      <c r="CM34" s="11">
        <f t="shared" ref="CM34" si="1751">+CL34*$G34</f>
        <v>0</v>
      </c>
      <c r="CN34" s="12">
        <f t="shared" si="1701"/>
        <v>0</v>
      </c>
      <c r="CO34" s="10">
        <f t="shared" si="1702"/>
        <v>0</v>
      </c>
      <c r="CP34" s="11">
        <f t="shared" ref="CP34" si="1752">+CO34*$G34</f>
        <v>0</v>
      </c>
      <c r="CQ34" s="12">
        <f t="shared" si="1704"/>
        <v>0</v>
      </c>
      <c r="CR34" s="10">
        <f t="shared" si="1705"/>
        <v>0</v>
      </c>
      <c r="CS34" s="11">
        <f t="shared" ref="CS34" si="1753">+CR34*$G34</f>
        <v>0</v>
      </c>
      <c r="CT34" s="12">
        <f t="shared" si="1707"/>
        <v>0</v>
      </c>
      <c r="CU34" s="10">
        <f t="shared" si="1708"/>
        <v>0</v>
      </c>
      <c r="CV34" s="11">
        <f t="shared" ref="CV34" si="1754">+CU34*$G34</f>
        <v>0</v>
      </c>
      <c r="CW34" s="12">
        <f t="shared" si="1710"/>
        <v>0</v>
      </c>
      <c r="CX34" s="10">
        <f t="shared" si="1711"/>
        <v>0</v>
      </c>
      <c r="CY34" s="11">
        <f t="shared" ref="CY34" si="1755">+CX34*$G34</f>
        <v>0</v>
      </c>
      <c r="CZ34" s="12">
        <f t="shared" si="1713"/>
        <v>0</v>
      </c>
      <c r="DA34" s="10">
        <f t="shared" si="1714"/>
        <v>0</v>
      </c>
      <c r="DB34" s="11">
        <f t="shared" ref="DB34" si="1756">+DA34*$G34</f>
        <v>0</v>
      </c>
      <c r="DC34" s="12">
        <f t="shared" si="1716"/>
        <v>0</v>
      </c>
      <c r="DD34" s="10">
        <f t="shared" si="1717"/>
        <v>0</v>
      </c>
      <c r="DE34" s="11">
        <f t="shared" ref="DE34" si="1757">+DD34*$G34</f>
        <v>0</v>
      </c>
      <c r="DF34" s="12">
        <f t="shared" si="1719"/>
        <v>0</v>
      </c>
      <c r="DG34" s="10">
        <f t="shared" si="1720"/>
        <v>0</v>
      </c>
      <c r="DH34" s="11">
        <f t="shared" ref="DH34" si="1758">+DG34*$G34</f>
        <v>0</v>
      </c>
      <c r="DI34" s="12">
        <f t="shared" si="1722"/>
        <v>0</v>
      </c>
      <c r="DJ34" s="10">
        <f t="shared" si="1723"/>
        <v>0</v>
      </c>
      <c r="DK34" s="11">
        <f t="shared" ref="DK34" si="1759">+DJ34*$G34</f>
        <v>0</v>
      </c>
      <c r="DL34" s="12">
        <f t="shared" si="1725"/>
        <v>0</v>
      </c>
      <c r="DM34" s="10">
        <f t="shared" si="1726"/>
        <v>0</v>
      </c>
      <c r="DN34" s="11">
        <f t="shared" ref="DN34" si="1760">+DM34*$G34</f>
        <v>0</v>
      </c>
      <c r="DO34" s="12">
        <f t="shared" si="1728"/>
        <v>0</v>
      </c>
      <c r="DP34" s="10">
        <f t="shared" si="1729"/>
        <v>0</v>
      </c>
      <c r="DQ34" s="11">
        <f t="shared" ref="DQ34" si="1761">+DP34*$G34</f>
        <v>0</v>
      </c>
      <c r="DR34" s="12">
        <f t="shared" si="1731"/>
        <v>0</v>
      </c>
      <c r="DS34" s="10">
        <f t="shared" si="1732"/>
        <v>0</v>
      </c>
      <c r="DT34" s="11">
        <f t="shared" ref="DT34" si="1762">+DS34*$G34</f>
        <v>0</v>
      </c>
      <c r="DU34" s="12">
        <f t="shared" si="1734"/>
        <v>0</v>
      </c>
    </row>
    <row r="35" spans="1:125" x14ac:dyDescent="0.25">
      <c r="A35" s="63">
        <v>21</v>
      </c>
      <c r="B35" s="63" t="s">
        <v>24</v>
      </c>
      <c r="C35" s="64"/>
      <c r="D35" s="65" t="s">
        <v>58</v>
      </c>
      <c r="E35" s="66">
        <v>43891</v>
      </c>
      <c r="F35" s="67">
        <v>43976</v>
      </c>
      <c r="G35" s="68">
        <v>339945.81</v>
      </c>
      <c r="H35" s="69">
        <v>67396.149999999994</v>
      </c>
      <c r="I35" s="14">
        <f t="shared" si="1294"/>
        <v>0</v>
      </c>
      <c r="J35" s="11">
        <f t="shared" si="1295"/>
        <v>0</v>
      </c>
      <c r="K35" s="12">
        <f t="shared" si="1296"/>
        <v>0</v>
      </c>
      <c r="L35" s="10">
        <f t="shared" si="1297"/>
        <v>0</v>
      </c>
      <c r="M35" s="11">
        <f t="shared" si="1298"/>
        <v>0</v>
      </c>
      <c r="N35" s="12">
        <f t="shared" si="1299"/>
        <v>0</v>
      </c>
      <c r="O35" s="10">
        <f t="shared" si="1300"/>
        <v>0</v>
      </c>
      <c r="P35" s="11">
        <f t="shared" si="1301"/>
        <v>0</v>
      </c>
      <c r="Q35" s="12">
        <f t="shared" si="1302"/>
        <v>0</v>
      </c>
      <c r="R35" s="10">
        <f t="shared" si="1454"/>
        <v>0</v>
      </c>
      <c r="S35" s="11">
        <f t="shared" si="1455"/>
        <v>0</v>
      </c>
      <c r="T35" s="12">
        <f t="shared" si="1456"/>
        <v>0</v>
      </c>
      <c r="U35" s="10">
        <f t="shared" si="1457"/>
        <v>0</v>
      </c>
      <c r="V35" s="11">
        <f t="shared" si="1458"/>
        <v>0</v>
      </c>
      <c r="W35" s="12">
        <f t="shared" si="1459"/>
        <v>0</v>
      </c>
      <c r="X35" s="10">
        <f t="shared" si="1633"/>
        <v>0</v>
      </c>
      <c r="Y35" s="11">
        <f t="shared" si="1634"/>
        <v>0</v>
      </c>
      <c r="Z35" s="12">
        <f t="shared" si="1635"/>
        <v>0</v>
      </c>
      <c r="AA35" s="10">
        <f t="shared" si="1636"/>
        <v>0</v>
      </c>
      <c r="AB35" s="11">
        <f t="shared" si="1637"/>
        <v>0</v>
      </c>
      <c r="AC35" s="12">
        <f t="shared" si="1638"/>
        <v>0</v>
      </c>
      <c r="AD35" s="10">
        <f t="shared" si="1639"/>
        <v>0</v>
      </c>
      <c r="AE35" s="11">
        <f t="shared" si="1640"/>
        <v>0</v>
      </c>
      <c r="AF35" s="12">
        <f t="shared" si="1641"/>
        <v>0</v>
      </c>
      <c r="AG35" s="10">
        <f t="shared" si="1642"/>
        <v>0</v>
      </c>
      <c r="AH35" s="11">
        <f t="shared" si="1643"/>
        <v>0</v>
      </c>
      <c r="AI35" s="12">
        <f t="shared" si="1644"/>
        <v>0</v>
      </c>
      <c r="AJ35" s="10">
        <f t="shared" si="1645"/>
        <v>0</v>
      </c>
      <c r="AK35" s="11">
        <f t="shared" si="1646"/>
        <v>0</v>
      </c>
      <c r="AL35" s="12">
        <f t="shared" si="1647"/>
        <v>0</v>
      </c>
      <c r="AM35" s="10">
        <f t="shared" si="1648"/>
        <v>0</v>
      </c>
      <c r="AN35" s="11">
        <f t="shared" si="1649"/>
        <v>0</v>
      </c>
      <c r="AO35" s="12">
        <f t="shared" si="1650"/>
        <v>0</v>
      </c>
      <c r="AP35" s="10">
        <f t="shared" si="1651"/>
        <v>0</v>
      </c>
      <c r="AQ35" s="11">
        <f t="shared" ref="AQ35" si="1763">+AP35*$G35</f>
        <v>0</v>
      </c>
      <c r="AR35" s="12">
        <f t="shared" si="1653"/>
        <v>0</v>
      </c>
      <c r="AS35" s="10">
        <f t="shared" si="1654"/>
        <v>0</v>
      </c>
      <c r="AT35" s="11">
        <f t="shared" ref="AT35" si="1764">+AS35*$G35</f>
        <v>0</v>
      </c>
      <c r="AU35" s="12">
        <f t="shared" si="1656"/>
        <v>0</v>
      </c>
      <c r="AV35" s="10">
        <f t="shared" si="1657"/>
        <v>0</v>
      </c>
      <c r="AW35" s="11">
        <f t="shared" ref="AW35" si="1765">+AV35*$G35</f>
        <v>0</v>
      </c>
      <c r="AX35" s="12">
        <f t="shared" si="1659"/>
        <v>0</v>
      </c>
      <c r="AY35" s="10">
        <f t="shared" si="1660"/>
        <v>0.36470588235294116</v>
      </c>
      <c r="AZ35" s="11">
        <f t="shared" ref="AZ35" si="1766">+AY35*$G35</f>
        <v>123980.23658823529</v>
      </c>
      <c r="BA35" s="12">
        <f t="shared" si="1662"/>
        <v>24579.772352941174</v>
      </c>
      <c r="BB35" s="10">
        <f t="shared" si="1663"/>
        <v>0.35294117647058826</v>
      </c>
      <c r="BC35" s="11">
        <f t="shared" ref="BC35" si="1767">+BB35*$G35</f>
        <v>119980.87411764706</v>
      </c>
      <c r="BD35" s="12">
        <f t="shared" si="1665"/>
        <v>23786.876470588235</v>
      </c>
      <c r="BE35" s="10">
        <f t="shared" si="1666"/>
        <v>0.28235294117647058</v>
      </c>
      <c r="BF35" s="11">
        <f t="shared" ref="BF35" si="1768">+BE35*$G35</f>
        <v>95984.699294117643</v>
      </c>
      <c r="BG35" s="12">
        <f t="shared" si="1668"/>
        <v>19029.501176470585</v>
      </c>
      <c r="BH35" s="10">
        <f t="shared" si="1669"/>
        <v>0</v>
      </c>
      <c r="BI35" s="11">
        <f t="shared" ref="BI35" si="1769">+BH35*$G35</f>
        <v>0</v>
      </c>
      <c r="BJ35" s="12">
        <f t="shared" si="1671"/>
        <v>0</v>
      </c>
      <c r="BK35" s="10">
        <f t="shared" si="1672"/>
        <v>0</v>
      </c>
      <c r="BL35" s="11">
        <f t="shared" ref="BL35" si="1770">+BK35*$G35</f>
        <v>0</v>
      </c>
      <c r="BM35" s="12">
        <f t="shared" si="1674"/>
        <v>0</v>
      </c>
      <c r="BN35" s="10">
        <f t="shared" si="1675"/>
        <v>0</v>
      </c>
      <c r="BO35" s="11">
        <f t="shared" ref="BO35" si="1771">+BN35*$G35</f>
        <v>0</v>
      </c>
      <c r="BP35" s="12">
        <f t="shared" si="1677"/>
        <v>0</v>
      </c>
      <c r="BQ35" s="10">
        <f t="shared" si="1678"/>
        <v>0</v>
      </c>
      <c r="BR35" s="11">
        <f t="shared" ref="BR35" si="1772">+BQ35*$G35</f>
        <v>0</v>
      </c>
      <c r="BS35" s="12">
        <f t="shared" si="1680"/>
        <v>0</v>
      </c>
      <c r="BT35" s="10">
        <f t="shared" si="1681"/>
        <v>0</v>
      </c>
      <c r="BU35" s="11">
        <f t="shared" ref="BU35" si="1773">+BT35*$G35</f>
        <v>0</v>
      </c>
      <c r="BV35" s="12">
        <f t="shared" si="1683"/>
        <v>0</v>
      </c>
      <c r="BW35" s="10">
        <f t="shared" si="1684"/>
        <v>0</v>
      </c>
      <c r="BX35" s="11">
        <f t="shared" ref="BX35" si="1774">+BW35*$G35</f>
        <v>0</v>
      </c>
      <c r="BY35" s="12">
        <f t="shared" si="1686"/>
        <v>0</v>
      </c>
      <c r="BZ35" s="10">
        <f t="shared" si="1687"/>
        <v>0</v>
      </c>
      <c r="CA35" s="11">
        <f t="shared" ref="CA35" si="1775">+BZ35*$G35</f>
        <v>0</v>
      </c>
      <c r="CB35" s="12">
        <f t="shared" si="1689"/>
        <v>0</v>
      </c>
      <c r="CC35" s="10">
        <f t="shared" si="1690"/>
        <v>0</v>
      </c>
      <c r="CD35" s="11">
        <f t="shared" ref="CD35" si="1776">+CC35*$G35</f>
        <v>0</v>
      </c>
      <c r="CE35" s="12">
        <f t="shared" si="1692"/>
        <v>0</v>
      </c>
      <c r="CF35" s="10">
        <f t="shared" si="1693"/>
        <v>0</v>
      </c>
      <c r="CG35" s="11">
        <f t="shared" ref="CG35" si="1777">+CF35*$G35</f>
        <v>0</v>
      </c>
      <c r="CH35" s="12">
        <f t="shared" si="1695"/>
        <v>0</v>
      </c>
      <c r="CI35" s="10">
        <f t="shared" si="1696"/>
        <v>0</v>
      </c>
      <c r="CJ35" s="11">
        <f t="shared" ref="CJ35" si="1778">+CI35*$G35</f>
        <v>0</v>
      </c>
      <c r="CK35" s="12">
        <f t="shared" si="1698"/>
        <v>0</v>
      </c>
      <c r="CL35" s="10">
        <f t="shared" si="1699"/>
        <v>0</v>
      </c>
      <c r="CM35" s="11">
        <f t="shared" ref="CM35" si="1779">+CL35*$G35</f>
        <v>0</v>
      </c>
      <c r="CN35" s="12">
        <f t="shared" si="1701"/>
        <v>0</v>
      </c>
      <c r="CO35" s="10">
        <f t="shared" si="1702"/>
        <v>0</v>
      </c>
      <c r="CP35" s="11">
        <f t="shared" ref="CP35" si="1780">+CO35*$G35</f>
        <v>0</v>
      </c>
      <c r="CQ35" s="12">
        <f t="shared" si="1704"/>
        <v>0</v>
      </c>
      <c r="CR35" s="10">
        <f t="shared" si="1705"/>
        <v>0</v>
      </c>
      <c r="CS35" s="11">
        <f t="shared" ref="CS35" si="1781">+CR35*$G35</f>
        <v>0</v>
      </c>
      <c r="CT35" s="12">
        <f t="shared" si="1707"/>
        <v>0</v>
      </c>
      <c r="CU35" s="10">
        <f t="shared" si="1708"/>
        <v>0</v>
      </c>
      <c r="CV35" s="11">
        <f t="shared" ref="CV35" si="1782">+CU35*$G35</f>
        <v>0</v>
      </c>
      <c r="CW35" s="12">
        <f t="shared" si="1710"/>
        <v>0</v>
      </c>
      <c r="CX35" s="10">
        <f t="shared" si="1711"/>
        <v>0</v>
      </c>
      <c r="CY35" s="11">
        <f t="shared" ref="CY35" si="1783">+CX35*$G35</f>
        <v>0</v>
      </c>
      <c r="CZ35" s="12">
        <f t="shared" si="1713"/>
        <v>0</v>
      </c>
      <c r="DA35" s="10">
        <f t="shared" si="1714"/>
        <v>0</v>
      </c>
      <c r="DB35" s="11">
        <f t="shared" ref="DB35" si="1784">+DA35*$G35</f>
        <v>0</v>
      </c>
      <c r="DC35" s="12">
        <f t="shared" si="1716"/>
        <v>0</v>
      </c>
      <c r="DD35" s="10">
        <f t="shared" si="1717"/>
        <v>0</v>
      </c>
      <c r="DE35" s="11">
        <f t="shared" ref="DE35" si="1785">+DD35*$G35</f>
        <v>0</v>
      </c>
      <c r="DF35" s="12">
        <f t="shared" si="1719"/>
        <v>0</v>
      </c>
      <c r="DG35" s="10">
        <f t="shared" si="1720"/>
        <v>0</v>
      </c>
      <c r="DH35" s="11">
        <f t="shared" ref="DH35" si="1786">+DG35*$G35</f>
        <v>0</v>
      </c>
      <c r="DI35" s="12">
        <f t="shared" si="1722"/>
        <v>0</v>
      </c>
      <c r="DJ35" s="10">
        <f t="shared" si="1723"/>
        <v>0</v>
      </c>
      <c r="DK35" s="11">
        <f t="shared" ref="DK35" si="1787">+DJ35*$G35</f>
        <v>0</v>
      </c>
      <c r="DL35" s="12">
        <f t="shared" si="1725"/>
        <v>0</v>
      </c>
      <c r="DM35" s="10">
        <f t="shared" si="1726"/>
        <v>0</v>
      </c>
      <c r="DN35" s="11">
        <f t="shared" ref="DN35" si="1788">+DM35*$G35</f>
        <v>0</v>
      </c>
      <c r="DO35" s="12">
        <f t="shared" si="1728"/>
        <v>0</v>
      </c>
      <c r="DP35" s="10">
        <f t="shared" si="1729"/>
        <v>0</v>
      </c>
      <c r="DQ35" s="11">
        <f t="shared" ref="DQ35" si="1789">+DP35*$G35</f>
        <v>0</v>
      </c>
      <c r="DR35" s="12">
        <f t="shared" si="1731"/>
        <v>0</v>
      </c>
      <c r="DS35" s="10">
        <f t="shared" si="1732"/>
        <v>0</v>
      </c>
      <c r="DT35" s="11">
        <f t="shared" ref="DT35" si="1790">+DS35*$G35</f>
        <v>0</v>
      </c>
      <c r="DU35" s="12">
        <f t="shared" si="1734"/>
        <v>0</v>
      </c>
    </row>
    <row r="36" spans="1:125" x14ac:dyDescent="0.25">
      <c r="A36" s="73">
        <v>22</v>
      </c>
      <c r="B36" s="73" t="s">
        <v>25</v>
      </c>
      <c r="C36" s="74"/>
      <c r="D36" s="75" t="s">
        <v>58</v>
      </c>
      <c r="E36" s="66">
        <v>43891</v>
      </c>
      <c r="F36" s="72">
        <v>43957</v>
      </c>
      <c r="G36" s="76">
        <v>333847.66767327668</v>
      </c>
      <c r="H36" s="77"/>
      <c r="I36" s="14">
        <f t="shared" si="1294"/>
        <v>0</v>
      </c>
      <c r="J36" s="11">
        <f t="shared" si="1295"/>
        <v>0</v>
      </c>
      <c r="K36" s="12">
        <f t="shared" si="1296"/>
        <v>0</v>
      </c>
      <c r="L36" s="10">
        <f t="shared" si="1297"/>
        <v>0</v>
      </c>
      <c r="M36" s="11">
        <f t="shared" si="1298"/>
        <v>0</v>
      </c>
      <c r="N36" s="12">
        <f t="shared" si="1299"/>
        <v>0</v>
      </c>
      <c r="O36" s="10">
        <f t="shared" si="1300"/>
        <v>0</v>
      </c>
      <c r="P36" s="11">
        <f t="shared" si="1301"/>
        <v>0</v>
      </c>
      <c r="Q36" s="12">
        <f t="shared" si="1302"/>
        <v>0</v>
      </c>
      <c r="R36" s="10">
        <f t="shared" si="1454"/>
        <v>0</v>
      </c>
      <c r="S36" s="11">
        <f t="shared" si="1455"/>
        <v>0</v>
      </c>
      <c r="T36" s="12">
        <f t="shared" si="1456"/>
        <v>0</v>
      </c>
      <c r="U36" s="10">
        <f t="shared" si="1457"/>
        <v>0</v>
      </c>
      <c r="V36" s="11">
        <f t="shared" si="1458"/>
        <v>0</v>
      </c>
      <c r="W36" s="12">
        <f t="shared" si="1459"/>
        <v>0</v>
      </c>
      <c r="X36" s="10">
        <f t="shared" si="1633"/>
        <v>0</v>
      </c>
      <c r="Y36" s="11">
        <f t="shared" si="1634"/>
        <v>0</v>
      </c>
      <c r="Z36" s="12">
        <f t="shared" si="1635"/>
        <v>0</v>
      </c>
      <c r="AA36" s="10">
        <f t="shared" si="1636"/>
        <v>0</v>
      </c>
      <c r="AB36" s="11">
        <f t="shared" si="1637"/>
        <v>0</v>
      </c>
      <c r="AC36" s="12">
        <f t="shared" si="1638"/>
        <v>0</v>
      </c>
      <c r="AD36" s="10">
        <f t="shared" si="1639"/>
        <v>0</v>
      </c>
      <c r="AE36" s="11">
        <f t="shared" si="1640"/>
        <v>0</v>
      </c>
      <c r="AF36" s="12">
        <f t="shared" si="1641"/>
        <v>0</v>
      </c>
      <c r="AG36" s="10">
        <f t="shared" si="1642"/>
        <v>0</v>
      </c>
      <c r="AH36" s="11">
        <f t="shared" si="1643"/>
        <v>0</v>
      </c>
      <c r="AI36" s="12">
        <f t="shared" si="1644"/>
        <v>0</v>
      </c>
      <c r="AJ36" s="10">
        <f t="shared" si="1645"/>
        <v>0</v>
      </c>
      <c r="AK36" s="11">
        <f t="shared" si="1646"/>
        <v>0</v>
      </c>
      <c r="AL36" s="12">
        <f t="shared" si="1647"/>
        <v>0</v>
      </c>
      <c r="AM36" s="10">
        <f t="shared" si="1648"/>
        <v>0</v>
      </c>
      <c r="AN36" s="11">
        <f t="shared" si="1649"/>
        <v>0</v>
      </c>
      <c r="AO36" s="12">
        <f t="shared" si="1650"/>
        <v>0</v>
      </c>
      <c r="AP36" s="10">
        <f t="shared" si="1651"/>
        <v>0</v>
      </c>
      <c r="AQ36" s="11">
        <f t="shared" ref="AQ36" si="1791">+AP36*$G36</f>
        <v>0</v>
      </c>
      <c r="AR36" s="12">
        <f t="shared" si="1653"/>
        <v>0</v>
      </c>
      <c r="AS36" s="10">
        <f t="shared" si="1654"/>
        <v>0</v>
      </c>
      <c r="AT36" s="11">
        <f t="shared" ref="AT36" si="1792">+AS36*$G36</f>
        <v>0</v>
      </c>
      <c r="AU36" s="12">
        <f t="shared" si="1656"/>
        <v>0</v>
      </c>
      <c r="AV36" s="10">
        <f t="shared" si="1657"/>
        <v>0</v>
      </c>
      <c r="AW36" s="11">
        <f t="shared" ref="AW36" si="1793">+AV36*$G36</f>
        <v>0</v>
      </c>
      <c r="AX36" s="12">
        <f t="shared" si="1659"/>
        <v>0</v>
      </c>
      <c r="AY36" s="10">
        <f t="shared" si="1660"/>
        <v>0.46969696969696972</v>
      </c>
      <c r="AZ36" s="11">
        <f t="shared" ref="AZ36" si="1794">+AY36*$G36</f>
        <v>156807.23784653906</v>
      </c>
      <c r="BA36" s="12">
        <f t="shared" si="1662"/>
        <v>0</v>
      </c>
      <c r="BB36" s="10">
        <f t="shared" si="1663"/>
        <v>0.45454545454545453</v>
      </c>
      <c r="BC36" s="11">
        <f t="shared" ref="BC36" si="1795">+BB36*$G36</f>
        <v>151748.93985148938</v>
      </c>
      <c r="BD36" s="12">
        <f t="shared" si="1665"/>
        <v>0</v>
      </c>
      <c r="BE36" s="10">
        <f t="shared" si="1666"/>
        <v>7.575757575757576E-2</v>
      </c>
      <c r="BF36" s="11">
        <f t="shared" ref="BF36" si="1796">+BE36*$G36</f>
        <v>25291.489975248234</v>
      </c>
      <c r="BG36" s="12">
        <f t="shared" si="1668"/>
        <v>0</v>
      </c>
      <c r="BH36" s="10">
        <f t="shared" si="1669"/>
        <v>0</v>
      </c>
      <c r="BI36" s="11">
        <f t="shared" ref="BI36" si="1797">+BH36*$G36</f>
        <v>0</v>
      </c>
      <c r="BJ36" s="12">
        <f t="shared" si="1671"/>
        <v>0</v>
      </c>
      <c r="BK36" s="10">
        <f t="shared" si="1672"/>
        <v>0</v>
      </c>
      <c r="BL36" s="11">
        <f t="shared" ref="BL36" si="1798">+BK36*$G36</f>
        <v>0</v>
      </c>
      <c r="BM36" s="12">
        <f t="shared" si="1674"/>
        <v>0</v>
      </c>
      <c r="BN36" s="10">
        <f t="shared" si="1675"/>
        <v>0</v>
      </c>
      <c r="BO36" s="11">
        <f t="shared" ref="BO36" si="1799">+BN36*$G36</f>
        <v>0</v>
      </c>
      <c r="BP36" s="12">
        <f t="shared" si="1677"/>
        <v>0</v>
      </c>
      <c r="BQ36" s="10">
        <f t="shared" si="1678"/>
        <v>0</v>
      </c>
      <c r="BR36" s="11">
        <f t="shared" ref="BR36" si="1800">+BQ36*$G36</f>
        <v>0</v>
      </c>
      <c r="BS36" s="12">
        <f t="shared" si="1680"/>
        <v>0</v>
      </c>
      <c r="BT36" s="10">
        <f t="shared" si="1681"/>
        <v>0</v>
      </c>
      <c r="BU36" s="11">
        <f t="shared" ref="BU36" si="1801">+BT36*$G36</f>
        <v>0</v>
      </c>
      <c r="BV36" s="12">
        <f t="shared" si="1683"/>
        <v>0</v>
      </c>
      <c r="BW36" s="10">
        <f t="shared" si="1684"/>
        <v>0</v>
      </c>
      <c r="BX36" s="11">
        <f t="shared" ref="BX36" si="1802">+BW36*$G36</f>
        <v>0</v>
      </c>
      <c r="BY36" s="12">
        <f t="shared" si="1686"/>
        <v>0</v>
      </c>
      <c r="BZ36" s="10">
        <f t="shared" si="1687"/>
        <v>0</v>
      </c>
      <c r="CA36" s="11">
        <f t="shared" ref="CA36" si="1803">+BZ36*$G36</f>
        <v>0</v>
      </c>
      <c r="CB36" s="12">
        <f t="shared" si="1689"/>
        <v>0</v>
      </c>
      <c r="CC36" s="10">
        <f t="shared" si="1690"/>
        <v>0</v>
      </c>
      <c r="CD36" s="11">
        <f t="shared" ref="CD36" si="1804">+CC36*$G36</f>
        <v>0</v>
      </c>
      <c r="CE36" s="12">
        <f t="shared" si="1692"/>
        <v>0</v>
      </c>
      <c r="CF36" s="10">
        <f t="shared" si="1693"/>
        <v>0</v>
      </c>
      <c r="CG36" s="11">
        <f t="shared" ref="CG36" si="1805">+CF36*$G36</f>
        <v>0</v>
      </c>
      <c r="CH36" s="12">
        <f t="shared" si="1695"/>
        <v>0</v>
      </c>
      <c r="CI36" s="10">
        <f t="shared" si="1696"/>
        <v>0</v>
      </c>
      <c r="CJ36" s="11">
        <f t="shared" ref="CJ36" si="1806">+CI36*$G36</f>
        <v>0</v>
      </c>
      <c r="CK36" s="12">
        <f t="shared" si="1698"/>
        <v>0</v>
      </c>
      <c r="CL36" s="10">
        <f t="shared" si="1699"/>
        <v>0</v>
      </c>
      <c r="CM36" s="11">
        <f t="shared" ref="CM36" si="1807">+CL36*$G36</f>
        <v>0</v>
      </c>
      <c r="CN36" s="12">
        <f t="shared" si="1701"/>
        <v>0</v>
      </c>
      <c r="CO36" s="10">
        <f t="shared" si="1702"/>
        <v>0</v>
      </c>
      <c r="CP36" s="11">
        <f t="shared" ref="CP36" si="1808">+CO36*$G36</f>
        <v>0</v>
      </c>
      <c r="CQ36" s="12">
        <f t="shared" si="1704"/>
        <v>0</v>
      </c>
      <c r="CR36" s="10">
        <f t="shared" si="1705"/>
        <v>0</v>
      </c>
      <c r="CS36" s="11">
        <f t="shared" ref="CS36" si="1809">+CR36*$G36</f>
        <v>0</v>
      </c>
      <c r="CT36" s="12">
        <f t="shared" si="1707"/>
        <v>0</v>
      </c>
      <c r="CU36" s="10">
        <f t="shared" si="1708"/>
        <v>0</v>
      </c>
      <c r="CV36" s="11">
        <f t="shared" ref="CV36" si="1810">+CU36*$G36</f>
        <v>0</v>
      </c>
      <c r="CW36" s="12">
        <f t="shared" si="1710"/>
        <v>0</v>
      </c>
      <c r="CX36" s="10">
        <f t="shared" si="1711"/>
        <v>0</v>
      </c>
      <c r="CY36" s="11">
        <f t="shared" ref="CY36" si="1811">+CX36*$G36</f>
        <v>0</v>
      </c>
      <c r="CZ36" s="12">
        <f t="shared" si="1713"/>
        <v>0</v>
      </c>
      <c r="DA36" s="10">
        <f t="shared" si="1714"/>
        <v>0</v>
      </c>
      <c r="DB36" s="11">
        <f t="shared" ref="DB36" si="1812">+DA36*$G36</f>
        <v>0</v>
      </c>
      <c r="DC36" s="12">
        <f t="shared" si="1716"/>
        <v>0</v>
      </c>
      <c r="DD36" s="10">
        <f t="shared" si="1717"/>
        <v>0</v>
      </c>
      <c r="DE36" s="11">
        <f t="shared" ref="DE36" si="1813">+DD36*$G36</f>
        <v>0</v>
      </c>
      <c r="DF36" s="12">
        <f t="shared" si="1719"/>
        <v>0</v>
      </c>
      <c r="DG36" s="10">
        <f t="shared" si="1720"/>
        <v>0</v>
      </c>
      <c r="DH36" s="11">
        <f t="shared" ref="DH36" si="1814">+DG36*$G36</f>
        <v>0</v>
      </c>
      <c r="DI36" s="12">
        <f t="shared" si="1722"/>
        <v>0</v>
      </c>
      <c r="DJ36" s="10">
        <f t="shared" si="1723"/>
        <v>0</v>
      </c>
      <c r="DK36" s="11">
        <f t="shared" ref="DK36" si="1815">+DJ36*$G36</f>
        <v>0</v>
      </c>
      <c r="DL36" s="12">
        <f t="shared" si="1725"/>
        <v>0</v>
      </c>
      <c r="DM36" s="10">
        <f t="shared" si="1726"/>
        <v>0</v>
      </c>
      <c r="DN36" s="11">
        <f t="shared" ref="DN36" si="1816">+DM36*$G36</f>
        <v>0</v>
      </c>
      <c r="DO36" s="12">
        <f t="shared" si="1728"/>
        <v>0</v>
      </c>
      <c r="DP36" s="10">
        <f t="shared" si="1729"/>
        <v>0</v>
      </c>
      <c r="DQ36" s="11">
        <f t="shared" ref="DQ36" si="1817">+DP36*$G36</f>
        <v>0</v>
      </c>
      <c r="DR36" s="12">
        <f t="shared" si="1731"/>
        <v>0</v>
      </c>
      <c r="DS36" s="10">
        <f t="shared" si="1732"/>
        <v>0</v>
      </c>
      <c r="DT36" s="11">
        <f t="shared" ref="DT36" si="1818">+DS36*$G36</f>
        <v>0</v>
      </c>
      <c r="DU36" s="12">
        <f t="shared" si="1734"/>
        <v>0</v>
      </c>
    </row>
    <row r="37" spans="1:125" x14ac:dyDescent="0.25">
      <c r="A37" s="63">
        <v>23</v>
      </c>
      <c r="B37" s="63" t="s">
        <v>26</v>
      </c>
      <c r="C37" s="64"/>
      <c r="D37" s="65"/>
      <c r="E37" s="66">
        <v>43895</v>
      </c>
      <c r="F37" s="67">
        <v>44015</v>
      </c>
      <c r="G37" s="68">
        <v>39638.800000000003</v>
      </c>
      <c r="H37" s="69">
        <v>384138.51</v>
      </c>
      <c r="I37" s="14">
        <f t="shared" si="1294"/>
        <v>0</v>
      </c>
      <c r="J37" s="11">
        <f t="shared" si="1295"/>
        <v>0</v>
      </c>
      <c r="K37" s="12">
        <f t="shared" si="1296"/>
        <v>0</v>
      </c>
      <c r="L37" s="10">
        <f t="shared" si="1297"/>
        <v>0</v>
      </c>
      <c r="M37" s="11">
        <f t="shared" si="1298"/>
        <v>0</v>
      </c>
      <c r="N37" s="12">
        <f t="shared" si="1299"/>
        <v>0</v>
      </c>
      <c r="O37" s="10">
        <f t="shared" si="1300"/>
        <v>0</v>
      </c>
      <c r="P37" s="11">
        <f t="shared" si="1301"/>
        <v>0</v>
      </c>
      <c r="Q37" s="12">
        <f t="shared" si="1302"/>
        <v>0</v>
      </c>
      <c r="R37" s="10">
        <f t="shared" si="1454"/>
        <v>0</v>
      </c>
      <c r="S37" s="11">
        <f t="shared" si="1455"/>
        <v>0</v>
      </c>
      <c r="T37" s="12">
        <f t="shared" si="1456"/>
        <v>0</v>
      </c>
      <c r="U37" s="10">
        <f t="shared" si="1457"/>
        <v>0</v>
      </c>
      <c r="V37" s="11">
        <f t="shared" si="1458"/>
        <v>0</v>
      </c>
      <c r="W37" s="12">
        <f t="shared" si="1459"/>
        <v>0</v>
      </c>
      <c r="X37" s="10">
        <f t="shared" si="1633"/>
        <v>0</v>
      </c>
      <c r="Y37" s="11">
        <f t="shared" si="1634"/>
        <v>0</v>
      </c>
      <c r="Z37" s="12">
        <f t="shared" si="1635"/>
        <v>0</v>
      </c>
      <c r="AA37" s="10">
        <f t="shared" si="1636"/>
        <v>0</v>
      </c>
      <c r="AB37" s="11">
        <f t="shared" si="1637"/>
        <v>0</v>
      </c>
      <c r="AC37" s="12">
        <f t="shared" si="1638"/>
        <v>0</v>
      </c>
      <c r="AD37" s="10">
        <f t="shared" si="1639"/>
        <v>0</v>
      </c>
      <c r="AE37" s="11">
        <f t="shared" si="1640"/>
        <v>0</v>
      </c>
      <c r="AF37" s="12">
        <f t="shared" si="1641"/>
        <v>0</v>
      </c>
      <c r="AG37" s="10">
        <f t="shared" si="1642"/>
        <v>0</v>
      </c>
      <c r="AH37" s="11">
        <f t="shared" si="1643"/>
        <v>0</v>
      </c>
      <c r="AI37" s="12">
        <f t="shared" si="1644"/>
        <v>0</v>
      </c>
      <c r="AJ37" s="10">
        <f t="shared" si="1645"/>
        <v>0</v>
      </c>
      <c r="AK37" s="11">
        <f t="shared" si="1646"/>
        <v>0</v>
      </c>
      <c r="AL37" s="12">
        <f t="shared" si="1647"/>
        <v>0</v>
      </c>
      <c r="AM37" s="10">
        <f t="shared" si="1648"/>
        <v>0</v>
      </c>
      <c r="AN37" s="11">
        <f t="shared" si="1649"/>
        <v>0</v>
      </c>
      <c r="AO37" s="12">
        <f t="shared" si="1650"/>
        <v>0</v>
      </c>
      <c r="AP37" s="10">
        <f t="shared" si="1651"/>
        <v>0</v>
      </c>
      <c r="AQ37" s="11">
        <f t="shared" ref="AQ37" si="1819">+AP37*$G37</f>
        <v>0</v>
      </c>
      <c r="AR37" s="12">
        <f t="shared" si="1653"/>
        <v>0</v>
      </c>
      <c r="AS37" s="10">
        <f t="shared" si="1654"/>
        <v>0</v>
      </c>
      <c r="AT37" s="11">
        <f t="shared" ref="AT37" si="1820">+AS37*$G37</f>
        <v>0</v>
      </c>
      <c r="AU37" s="12">
        <f t="shared" si="1656"/>
        <v>0</v>
      </c>
      <c r="AV37" s="10">
        <f t="shared" si="1657"/>
        <v>0</v>
      </c>
      <c r="AW37" s="11">
        <f t="shared" ref="AW37" si="1821">+AV37*$G37</f>
        <v>0</v>
      </c>
      <c r="AX37" s="12">
        <f t="shared" si="1659"/>
        <v>0</v>
      </c>
      <c r="AY37" s="10">
        <f t="shared" si="1660"/>
        <v>0.22500000000000001</v>
      </c>
      <c r="AZ37" s="11">
        <f t="shared" ref="AZ37" si="1822">+AY37*$G37</f>
        <v>8918.7300000000014</v>
      </c>
      <c r="BA37" s="12">
        <f t="shared" si="1662"/>
        <v>86431.164750000011</v>
      </c>
      <c r="BB37" s="10">
        <f t="shared" si="1663"/>
        <v>0.25</v>
      </c>
      <c r="BC37" s="11">
        <f t="shared" ref="BC37" si="1823">+BB37*$G37</f>
        <v>9909.7000000000007</v>
      </c>
      <c r="BD37" s="12">
        <f t="shared" si="1665"/>
        <v>96034.627500000002</v>
      </c>
      <c r="BE37" s="10">
        <f t="shared" si="1666"/>
        <v>0.25833333333333336</v>
      </c>
      <c r="BF37" s="11">
        <f t="shared" ref="BF37" si="1824">+BE37*$G37</f>
        <v>10240.023333333334</v>
      </c>
      <c r="BG37" s="12">
        <f t="shared" si="1668"/>
        <v>99235.781750000009</v>
      </c>
      <c r="BH37" s="10">
        <f t="shared" si="1669"/>
        <v>0.25</v>
      </c>
      <c r="BI37" s="11">
        <f t="shared" ref="BI37" si="1825">+BH37*$G37</f>
        <v>9909.7000000000007</v>
      </c>
      <c r="BJ37" s="12">
        <f t="shared" si="1671"/>
        <v>96034.627500000002</v>
      </c>
      <c r="BK37" s="10">
        <f t="shared" si="1672"/>
        <v>1.6666666666666666E-2</v>
      </c>
      <c r="BL37" s="11">
        <f t="shared" ref="BL37" si="1826">+BK37*$G37</f>
        <v>660.64666666666676</v>
      </c>
      <c r="BM37" s="12">
        <f t="shared" si="1674"/>
        <v>6402.3085000000001</v>
      </c>
      <c r="BN37" s="10">
        <f t="shared" si="1675"/>
        <v>0</v>
      </c>
      <c r="BO37" s="11">
        <f t="shared" ref="BO37" si="1827">+BN37*$G37</f>
        <v>0</v>
      </c>
      <c r="BP37" s="12">
        <f t="shared" si="1677"/>
        <v>0</v>
      </c>
      <c r="BQ37" s="10">
        <f t="shared" si="1678"/>
        <v>0</v>
      </c>
      <c r="BR37" s="11">
        <f t="shared" ref="BR37" si="1828">+BQ37*$G37</f>
        <v>0</v>
      </c>
      <c r="BS37" s="12">
        <f t="shared" si="1680"/>
        <v>0</v>
      </c>
      <c r="BT37" s="10">
        <f t="shared" si="1681"/>
        <v>0</v>
      </c>
      <c r="BU37" s="11">
        <f t="shared" ref="BU37" si="1829">+BT37*$G37</f>
        <v>0</v>
      </c>
      <c r="BV37" s="12">
        <f t="shared" si="1683"/>
        <v>0</v>
      </c>
      <c r="BW37" s="10">
        <f t="shared" si="1684"/>
        <v>0</v>
      </c>
      <c r="BX37" s="11">
        <f t="shared" ref="BX37" si="1830">+BW37*$G37</f>
        <v>0</v>
      </c>
      <c r="BY37" s="12">
        <f t="shared" si="1686"/>
        <v>0</v>
      </c>
      <c r="BZ37" s="10">
        <f t="shared" si="1687"/>
        <v>0</v>
      </c>
      <c r="CA37" s="11">
        <f t="shared" ref="CA37" si="1831">+BZ37*$G37</f>
        <v>0</v>
      </c>
      <c r="CB37" s="12">
        <f t="shared" si="1689"/>
        <v>0</v>
      </c>
      <c r="CC37" s="10">
        <f t="shared" si="1690"/>
        <v>0</v>
      </c>
      <c r="CD37" s="11">
        <f t="shared" ref="CD37" si="1832">+CC37*$G37</f>
        <v>0</v>
      </c>
      <c r="CE37" s="12">
        <f t="shared" si="1692"/>
        <v>0</v>
      </c>
      <c r="CF37" s="10">
        <f t="shared" si="1693"/>
        <v>0</v>
      </c>
      <c r="CG37" s="11">
        <f t="shared" ref="CG37" si="1833">+CF37*$G37</f>
        <v>0</v>
      </c>
      <c r="CH37" s="12">
        <f t="shared" si="1695"/>
        <v>0</v>
      </c>
      <c r="CI37" s="10">
        <f t="shared" si="1696"/>
        <v>0</v>
      </c>
      <c r="CJ37" s="11">
        <f t="shared" ref="CJ37" si="1834">+CI37*$G37</f>
        <v>0</v>
      </c>
      <c r="CK37" s="12">
        <f t="shared" si="1698"/>
        <v>0</v>
      </c>
      <c r="CL37" s="10">
        <f t="shared" si="1699"/>
        <v>0</v>
      </c>
      <c r="CM37" s="11">
        <f t="shared" ref="CM37" si="1835">+CL37*$G37</f>
        <v>0</v>
      </c>
      <c r="CN37" s="12">
        <f t="shared" si="1701"/>
        <v>0</v>
      </c>
      <c r="CO37" s="10">
        <f t="shared" si="1702"/>
        <v>0</v>
      </c>
      <c r="CP37" s="11">
        <f t="shared" ref="CP37" si="1836">+CO37*$G37</f>
        <v>0</v>
      </c>
      <c r="CQ37" s="12">
        <f t="shared" si="1704"/>
        <v>0</v>
      </c>
      <c r="CR37" s="10">
        <f t="shared" si="1705"/>
        <v>0</v>
      </c>
      <c r="CS37" s="11">
        <f t="shared" ref="CS37" si="1837">+CR37*$G37</f>
        <v>0</v>
      </c>
      <c r="CT37" s="12">
        <f t="shared" si="1707"/>
        <v>0</v>
      </c>
      <c r="CU37" s="10">
        <f t="shared" si="1708"/>
        <v>0</v>
      </c>
      <c r="CV37" s="11">
        <f t="shared" ref="CV37" si="1838">+CU37*$G37</f>
        <v>0</v>
      </c>
      <c r="CW37" s="12">
        <f t="shared" si="1710"/>
        <v>0</v>
      </c>
      <c r="CX37" s="10">
        <f t="shared" si="1711"/>
        <v>0</v>
      </c>
      <c r="CY37" s="11">
        <f t="shared" ref="CY37" si="1839">+CX37*$G37</f>
        <v>0</v>
      </c>
      <c r="CZ37" s="12">
        <f t="shared" si="1713"/>
        <v>0</v>
      </c>
      <c r="DA37" s="10">
        <f t="shared" si="1714"/>
        <v>0</v>
      </c>
      <c r="DB37" s="11">
        <f t="shared" ref="DB37" si="1840">+DA37*$G37</f>
        <v>0</v>
      </c>
      <c r="DC37" s="12">
        <f t="shared" si="1716"/>
        <v>0</v>
      </c>
      <c r="DD37" s="10">
        <f t="shared" si="1717"/>
        <v>0</v>
      </c>
      <c r="DE37" s="11">
        <f t="shared" ref="DE37" si="1841">+DD37*$G37</f>
        <v>0</v>
      </c>
      <c r="DF37" s="12">
        <f t="shared" si="1719"/>
        <v>0</v>
      </c>
      <c r="DG37" s="10">
        <f t="shared" si="1720"/>
        <v>0</v>
      </c>
      <c r="DH37" s="11">
        <f t="shared" ref="DH37" si="1842">+DG37*$G37</f>
        <v>0</v>
      </c>
      <c r="DI37" s="12">
        <f t="shared" si="1722"/>
        <v>0</v>
      </c>
      <c r="DJ37" s="10">
        <f t="shared" si="1723"/>
        <v>0</v>
      </c>
      <c r="DK37" s="11">
        <f t="shared" ref="DK37" si="1843">+DJ37*$G37</f>
        <v>0</v>
      </c>
      <c r="DL37" s="12">
        <f t="shared" si="1725"/>
        <v>0</v>
      </c>
      <c r="DM37" s="10">
        <f t="shared" si="1726"/>
        <v>0</v>
      </c>
      <c r="DN37" s="11">
        <f t="shared" ref="DN37" si="1844">+DM37*$G37</f>
        <v>0</v>
      </c>
      <c r="DO37" s="12">
        <f t="shared" si="1728"/>
        <v>0</v>
      </c>
      <c r="DP37" s="10">
        <f t="shared" si="1729"/>
        <v>0</v>
      </c>
      <c r="DQ37" s="11">
        <f t="shared" ref="DQ37" si="1845">+DP37*$G37</f>
        <v>0</v>
      </c>
      <c r="DR37" s="12">
        <f t="shared" si="1731"/>
        <v>0</v>
      </c>
      <c r="DS37" s="10">
        <f t="shared" si="1732"/>
        <v>0</v>
      </c>
      <c r="DT37" s="11">
        <f t="shared" ref="DT37" si="1846">+DS37*$G37</f>
        <v>0</v>
      </c>
      <c r="DU37" s="12">
        <f t="shared" si="1734"/>
        <v>0</v>
      </c>
    </row>
    <row r="38" spans="1:125" x14ac:dyDescent="0.25">
      <c r="A38" s="63">
        <v>24</v>
      </c>
      <c r="B38" s="63" t="s">
        <v>27</v>
      </c>
      <c r="C38" s="64"/>
      <c r="D38" s="65" t="s">
        <v>58</v>
      </c>
      <c r="E38" s="66">
        <v>43895</v>
      </c>
      <c r="F38" s="67">
        <v>43970</v>
      </c>
      <c r="G38" s="68">
        <v>86855.386859999999</v>
      </c>
      <c r="H38" s="69">
        <v>2434.39</v>
      </c>
      <c r="I38" s="14">
        <f t="shared" si="1294"/>
        <v>0</v>
      </c>
      <c r="J38" s="11">
        <f t="shared" si="1295"/>
        <v>0</v>
      </c>
      <c r="K38" s="12">
        <f t="shared" si="1296"/>
        <v>0</v>
      </c>
      <c r="L38" s="10">
        <f t="shared" si="1297"/>
        <v>0</v>
      </c>
      <c r="M38" s="11">
        <f t="shared" si="1298"/>
        <v>0</v>
      </c>
      <c r="N38" s="12">
        <f t="shared" si="1299"/>
        <v>0</v>
      </c>
      <c r="O38" s="10">
        <f t="shared" si="1300"/>
        <v>0</v>
      </c>
      <c r="P38" s="11">
        <f t="shared" si="1301"/>
        <v>0</v>
      </c>
      <c r="Q38" s="12">
        <f t="shared" si="1302"/>
        <v>0</v>
      </c>
      <c r="R38" s="10">
        <f t="shared" si="1454"/>
        <v>0</v>
      </c>
      <c r="S38" s="11">
        <f t="shared" si="1455"/>
        <v>0</v>
      </c>
      <c r="T38" s="12">
        <f t="shared" si="1456"/>
        <v>0</v>
      </c>
      <c r="U38" s="10">
        <f t="shared" si="1457"/>
        <v>0</v>
      </c>
      <c r="V38" s="11">
        <f t="shared" si="1458"/>
        <v>0</v>
      </c>
      <c r="W38" s="12">
        <f t="shared" si="1459"/>
        <v>0</v>
      </c>
      <c r="X38" s="10">
        <f t="shared" si="1633"/>
        <v>0</v>
      </c>
      <c r="Y38" s="11">
        <f t="shared" si="1634"/>
        <v>0</v>
      </c>
      <c r="Z38" s="12">
        <f t="shared" si="1635"/>
        <v>0</v>
      </c>
      <c r="AA38" s="10">
        <f t="shared" si="1636"/>
        <v>0</v>
      </c>
      <c r="AB38" s="11">
        <f t="shared" si="1637"/>
        <v>0</v>
      </c>
      <c r="AC38" s="12">
        <f t="shared" si="1638"/>
        <v>0</v>
      </c>
      <c r="AD38" s="10">
        <f t="shared" si="1639"/>
        <v>0</v>
      </c>
      <c r="AE38" s="11">
        <f t="shared" si="1640"/>
        <v>0</v>
      </c>
      <c r="AF38" s="12">
        <f t="shared" si="1641"/>
        <v>0</v>
      </c>
      <c r="AG38" s="10">
        <f t="shared" si="1642"/>
        <v>0</v>
      </c>
      <c r="AH38" s="11">
        <f t="shared" si="1643"/>
        <v>0</v>
      </c>
      <c r="AI38" s="12">
        <f t="shared" si="1644"/>
        <v>0</v>
      </c>
      <c r="AJ38" s="10">
        <f t="shared" si="1645"/>
        <v>0</v>
      </c>
      <c r="AK38" s="11">
        <f t="shared" si="1646"/>
        <v>0</v>
      </c>
      <c r="AL38" s="12">
        <f t="shared" si="1647"/>
        <v>0</v>
      </c>
      <c r="AM38" s="10">
        <f t="shared" si="1648"/>
        <v>0</v>
      </c>
      <c r="AN38" s="11">
        <f t="shared" si="1649"/>
        <v>0</v>
      </c>
      <c r="AO38" s="12">
        <f t="shared" si="1650"/>
        <v>0</v>
      </c>
      <c r="AP38" s="10">
        <f t="shared" si="1651"/>
        <v>0</v>
      </c>
      <c r="AQ38" s="11">
        <f t="shared" ref="AQ38" si="1847">+AP38*$G38</f>
        <v>0</v>
      </c>
      <c r="AR38" s="12">
        <f t="shared" si="1653"/>
        <v>0</v>
      </c>
      <c r="AS38" s="10">
        <f t="shared" si="1654"/>
        <v>0</v>
      </c>
      <c r="AT38" s="11">
        <f t="shared" ref="AT38" si="1848">+AS38*$G38</f>
        <v>0</v>
      </c>
      <c r="AU38" s="12">
        <f t="shared" si="1656"/>
        <v>0</v>
      </c>
      <c r="AV38" s="10">
        <f t="shared" si="1657"/>
        <v>0</v>
      </c>
      <c r="AW38" s="11">
        <f t="shared" ref="AW38" si="1849">+AV38*$G38</f>
        <v>0</v>
      </c>
      <c r="AX38" s="12">
        <f t="shared" si="1659"/>
        <v>0</v>
      </c>
      <c r="AY38" s="10">
        <f t="shared" si="1660"/>
        <v>0.36</v>
      </c>
      <c r="AZ38" s="11">
        <f t="shared" ref="AZ38" si="1850">+AY38*$G38</f>
        <v>31267.9392696</v>
      </c>
      <c r="BA38" s="12">
        <f t="shared" si="1662"/>
        <v>876.3803999999999</v>
      </c>
      <c r="BB38" s="10">
        <f t="shared" si="1663"/>
        <v>0.4</v>
      </c>
      <c r="BC38" s="11">
        <f t="shared" ref="BC38" si="1851">+BB38*$G38</f>
        <v>34742.154743999999</v>
      </c>
      <c r="BD38" s="12">
        <f t="shared" si="1665"/>
        <v>973.75599999999997</v>
      </c>
      <c r="BE38" s="10">
        <f t="shared" si="1666"/>
        <v>0.24</v>
      </c>
      <c r="BF38" s="11">
        <f t="shared" ref="BF38" si="1852">+BE38*$G38</f>
        <v>20845.2928464</v>
      </c>
      <c r="BG38" s="12">
        <f t="shared" si="1668"/>
        <v>584.25359999999989</v>
      </c>
      <c r="BH38" s="10">
        <f t="shared" si="1669"/>
        <v>0</v>
      </c>
      <c r="BI38" s="11">
        <f t="shared" ref="BI38" si="1853">+BH38*$G38</f>
        <v>0</v>
      </c>
      <c r="BJ38" s="12">
        <f t="shared" si="1671"/>
        <v>0</v>
      </c>
      <c r="BK38" s="10">
        <f t="shared" si="1672"/>
        <v>0</v>
      </c>
      <c r="BL38" s="11">
        <f t="shared" ref="BL38" si="1854">+BK38*$G38</f>
        <v>0</v>
      </c>
      <c r="BM38" s="12">
        <f t="shared" si="1674"/>
        <v>0</v>
      </c>
      <c r="BN38" s="10">
        <f t="shared" si="1675"/>
        <v>0</v>
      </c>
      <c r="BO38" s="11">
        <f t="shared" ref="BO38" si="1855">+BN38*$G38</f>
        <v>0</v>
      </c>
      <c r="BP38" s="12">
        <f t="shared" si="1677"/>
        <v>0</v>
      </c>
      <c r="BQ38" s="10">
        <f t="shared" si="1678"/>
        <v>0</v>
      </c>
      <c r="BR38" s="11">
        <f t="shared" ref="BR38" si="1856">+BQ38*$G38</f>
        <v>0</v>
      </c>
      <c r="BS38" s="12">
        <f t="shared" si="1680"/>
        <v>0</v>
      </c>
      <c r="BT38" s="10">
        <f t="shared" si="1681"/>
        <v>0</v>
      </c>
      <c r="BU38" s="11">
        <f t="shared" ref="BU38" si="1857">+BT38*$G38</f>
        <v>0</v>
      </c>
      <c r="BV38" s="12">
        <f t="shared" si="1683"/>
        <v>0</v>
      </c>
      <c r="BW38" s="10">
        <f t="shared" si="1684"/>
        <v>0</v>
      </c>
      <c r="BX38" s="11">
        <f t="shared" ref="BX38" si="1858">+BW38*$G38</f>
        <v>0</v>
      </c>
      <c r="BY38" s="12">
        <f t="shared" si="1686"/>
        <v>0</v>
      </c>
      <c r="BZ38" s="10">
        <f t="shared" si="1687"/>
        <v>0</v>
      </c>
      <c r="CA38" s="11">
        <f t="shared" ref="CA38" si="1859">+BZ38*$G38</f>
        <v>0</v>
      </c>
      <c r="CB38" s="12">
        <f t="shared" si="1689"/>
        <v>0</v>
      </c>
      <c r="CC38" s="10">
        <f t="shared" si="1690"/>
        <v>0</v>
      </c>
      <c r="CD38" s="11">
        <f t="shared" ref="CD38" si="1860">+CC38*$G38</f>
        <v>0</v>
      </c>
      <c r="CE38" s="12">
        <f t="shared" si="1692"/>
        <v>0</v>
      </c>
      <c r="CF38" s="10">
        <f t="shared" si="1693"/>
        <v>0</v>
      </c>
      <c r="CG38" s="11">
        <f t="shared" ref="CG38" si="1861">+CF38*$G38</f>
        <v>0</v>
      </c>
      <c r="CH38" s="12">
        <f t="shared" si="1695"/>
        <v>0</v>
      </c>
      <c r="CI38" s="10">
        <f t="shared" si="1696"/>
        <v>0</v>
      </c>
      <c r="CJ38" s="11">
        <f t="shared" ref="CJ38" si="1862">+CI38*$G38</f>
        <v>0</v>
      </c>
      <c r="CK38" s="12">
        <f t="shared" si="1698"/>
        <v>0</v>
      </c>
      <c r="CL38" s="10">
        <f t="shared" si="1699"/>
        <v>0</v>
      </c>
      <c r="CM38" s="11">
        <f t="shared" ref="CM38" si="1863">+CL38*$G38</f>
        <v>0</v>
      </c>
      <c r="CN38" s="12">
        <f t="shared" si="1701"/>
        <v>0</v>
      </c>
      <c r="CO38" s="10">
        <f t="shared" si="1702"/>
        <v>0</v>
      </c>
      <c r="CP38" s="11">
        <f t="shared" ref="CP38" si="1864">+CO38*$G38</f>
        <v>0</v>
      </c>
      <c r="CQ38" s="12">
        <f t="shared" si="1704"/>
        <v>0</v>
      </c>
      <c r="CR38" s="10">
        <f t="shared" si="1705"/>
        <v>0</v>
      </c>
      <c r="CS38" s="11">
        <f t="shared" ref="CS38" si="1865">+CR38*$G38</f>
        <v>0</v>
      </c>
      <c r="CT38" s="12">
        <f t="shared" si="1707"/>
        <v>0</v>
      </c>
      <c r="CU38" s="10">
        <f t="shared" si="1708"/>
        <v>0</v>
      </c>
      <c r="CV38" s="11">
        <f t="shared" ref="CV38" si="1866">+CU38*$G38</f>
        <v>0</v>
      </c>
      <c r="CW38" s="12">
        <f t="shared" si="1710"/>
        <v>0</v>
      </c>
      <c r="CX38" s="10">
        <f t="shared" si="1711"/>
        <v>0</v>
      </c>
      <c r="CY38" s="11">
        <f t="shared" ref="CY38" si="1867">+CX38*$G38</f>
        <v>0</v>
      </c>
      <c r="CZ38" s="12">
        <f t="shared" si="1713"/>
        <v>0</v>
      </c>
      <c r="DA38" s="10">
        <f t="shared" si="1714"/>
        <v>0</v>
      </c>
      <c r="DB38" s="11">
        <f t="shared" ref="DB38" si="1868">+DA38*$G38</f>
        <v>0</v>
      </c>
      <c r="DC38" s="12">
        <f t="shared" si="1716"/>
        <v>0</v>
      </c>
      <c r="DD38" s="10">
        <f t="shared" si="1717"/>
        <v>0</v>
      </c>
      <c r="DE38" s="11">
        <f t="shared" ref="DE38" si="1869">+DD38*$G38</f>
        <v>0</v>
      </c>
      <c r="DF38" s="12">
        <f t="shared" si="1719"/>
        <v>0</v>
      </c>
      <c r="DG38" s="10">
        <f t="shared" si="1720"/>
        <v>0</v>
      </c>
      <c r="DH38" s="11">
        <f t="shared" ref="DH38" si="1870">+DG38*$G38</f>
        <v>0</v>
      </c>
      <c r="DI38" s="12">
        <f t="shared" si="1722"/>
        <v>0</v>
      </c>
      <c r="DJ38" s="10">
        <f t="shared" si="1723"/>
        <v>0</v>
      </c>
      <c r="DK38" s="11">
        <f t="shared" ref="DK38" si="1871">+DJ38*$G38</f>
        <v>0</v>
      </c>
      <c r="DL38" s="12">
        <f t="shared" si="1725"/>
        <v>0</v>
      </c>
      <c r="DM38" s="10">
        <f t="shared" si="1726"/>
        <v>0</v>
      </c>
      <c r="DN38" s="11">
        <f t="shared" ref="DN38" si="1872">+DM38*$G38</f>
        <v>0</v>
      </c>
      <c r="DO38" s="12">
        <f t="shared" si="1728"/>
        <v>0</v>
      </c>
      <c r="DP38" s="10">
        <f t="shared" si="1729"/>
        <v>0</v>
      </c>
      <c r="DQ38" s="11">
        <f t="shared" ref="DQ38" si="1873">+DP38*$G38</f>
        <v>0</v>
      </c>
      <c r="DR38" s="12">
        <f t="shared" si="1731"/>
        <v>0</v>
      </c>
      <c r="DS38" s="10">
        <f t="shared" si="1732"/>
        <v>0</v>
      </c>
      <c r="DT38" s="11">
        <f t="shared" ref="DT38" si="1874">+DS38*$G38</f>
        <v>0</v>
      </c>
      <c r="DU38" s="12">
        <f t="shared" si="1734"/>
        <v>0</v>
      </c>
    </row>
    <row r="39" spans="1:125" x14ac:dyDescent="0.25">
      <c r="A39" s="63">
        <v>25</v>
      </c>
      <c r="B39" s="63" t="s">
        <v>0</v>
      </c>
      <c r="C39" s="64"/>
      <c r="D39" s="65"/>
      <c r="E39" s="66">
        <v>43891</v>
      </c>
      <c r="F39" s="67">
        <v>44007</v>
      </c>
      <c r="G39" s="68">
        <v>2825712.5448442958</v>
      </c>
      <c r="H39" s="69"/>
      <c r="I39" s="14">
        <f t="shared" si="1294"/>
        <v>0</v>
      </c>
      <c r="J39" s="11">
        <f t="shared" si="1295"/>
        <v>0</v>
      </c>
      <c r="K39" s="12">
        <f t="shared" si="1296"/>
        <v>0</v>
      </c>
      <c r="L39" s="10">
        <f t="shared" si="1297"/>
        <v>0</v>
      </c>
      <c r="M39" s="11">
        <f t="shared" si="1298"/>
        <v>0</v>
      </c>
      <c r="N39" s="12">
        <f t="shared" si="1299"/>
        <v>0</v>
      </c>
      <c r="O39" s="10">
        <f t="shared" si="1300"/>
        <v>0</v>
      </c>
      <c r="P39" s="11">
        <f t="shared" si="1301"/>
        <v>0</v>
      </c>
      <c r="Q39" s="12">
        <f t="shared" si="1302"/>
        <v>0</v>
      </c>
      <c r="R39" s="10">
        <f t="shared" si="1454"/>
        <v>0</v>
      </c>
      <c r="S39" s="11">
        <f t="shared" si="1455"/>
        <v>0</v>
      </c>
      <c r="T39" s="12">
        <f t="shared" si="1456"/>
        <v>0</v>
      </c>
      <c r="U39" s="10">
        <f t="shared" si="1457"/>
        <v>0</v>
      </c>
      <c r="V39" s="11">
        <f t="shared" si="1458"/>
        <v>0</v>
      </c>
      <c r="W39" s="12">
        <f t="shared" si="1459"/>
        <v>0</v>
      </c>
      <c r="X39" s="10">
        <f t="shared" si="1633"/>
        <v>0</v>
      </c>
      <c r="Y39" s="11">
        <f t="shared" si="1634"/>
        <v>0</v>
      </c>
      <c r="Z39" s="12">
        <f t="shared" si="1635"/>
        <v>0</v>
      </c>
      <c r="AA39" s="10">
        <f t="shared" si="1636"/>
        <v>0</v>
      </c>
      <c r="AB39" s="11">
        <f t="shared" si="1637"/>
        <v>0</v>
      </c>
      <c r="AC39" s="12">
        <f t="shared" si="1638"/>
        <v>0</v>
      </c>
      <c r="AD39" s="10">
        <f t="shared" si="1639"/>
        <v>0</v>
      </c>
      <c r="AE39" s="11">
        <f t="shared" si="1640"/>
        <v>0</v>
      </c>
      <c r="AF39" s="12">
        <f t="shared" si="1641"/>
        <v>0</v>
      </c>
      <c r="AG39" s="10">
        <f t="shared" si="1642"/>
        <v>0</v>
      </c>
      <c r="AH39" s="11">
        <f t="shared" si="1643"/>
        <v>0</v>
      </c>
      <c r="AI39" s="12">
        <f t="shared" si="1644"/>
        <v>0</v>
      </c>
      <c r="AJ39" s="10">
        <f t="shared" si="1645"/>
        <v>0</v>
      </c>
      <c r="AK39" s="11">
        <f t="shared" si="1646"/>
        <v>0</v>
      </c>
      <c r="AL39" s="12">
        <f t="shared" si="1647"/>
        <v>0</v>
      </c>
      <c r="AM39" s="10">
        <f t="shared" si="1648"/>
        <v>0</v>
      </c>
      <c r="AN39" s="11">
        <f t="shared" si="1649"/>
        <v>0</v>
      </c>
      <c r="AO39" s="12">
        <f t="shared" si="1650"/>
        <v>0</v>
      </c>
      <c r="AP39" s="10">
        <f t="shared" si="1651"/>
        <v>0</v>
      </c>
      <c r="AQ39" s="11">
        <f t="shared" ref="AQ39:AQ40" si="1875">+AP39*$G39</f>
        <v>0</v>
      </c>
      <c r="AR39" s="12">
        <f t="shared" si="1653"/>
        <v>0</v>
      </c>
      <c r="AS39" s="10">
        <f t="shared" si="1654"/>
        <v>0</v>
      </c>
      <c r="AT39" s="11">
        <f t="shared" ref="AT39:AT40" si="1876">+AS39*$G39</f>
        <v>0</v>
      </c>
      <c r="AU39" s="12">
        <f t="shared" si="1656"/>
        <v>0</v>
      </c>
      <c r="AV39" s="10">
        <f t="shared" si="1657"/>
        <v>0</v>
      </c>
      <c r="AW39" s="11">
        <f t="shared" ref="AW39:AW40" si="1877">+AV39*$G39</f>
        <v>0</v>
      </c>
      <c r="AX39" s="12">
        <f t="shared" si="1659"/>
        <v>0</v>
      </c>
      <c r="AY39" s="10">
        <f t="shared" si="1660"/>
        <v>0.26724137931034481</v>
      </c>
      <c r="AZ39" s="11">
        <f t="shared" ref="AZ39:AZ40" si="1878">+AY39*$G39</f>
        <v>755147.31801873422</v>
      </c>
      <c r="BA39" s="12">
        <f t="shared" si="1662"/>
        <v>0</v>
      </c>
      <c r="BB39" s="10">
        <f t="shared" si="1663"/>
        <v>0.25862068965517243</v>
      </c>
      <c r="BC39" s="11">
        <f t="shared" ref="BC39:BC40" si="1879">+BB39*$G39</f>
        <v>730787.72711490409</v>
      </c>
      <c r="BD39" s="12">
        <f t="shared" si="1665"/>
        <v>0</v>
      </c>
      <c r="BE39" s="10">
        <f t="shared" si="1666"/>
        <v>0.26724137931034481</v>
      </c>
      <c r="BF39" s="11">
        <f t="shared" ref="BF39:BF40" si="1880">+BE39*$G39</f>
        <v>755147.31801873422</v>
      </c>
      <c r="BG39" s="12">
        <f t="shared" si="1668"/>
        <v>0</v>
      </c>
      <c r="BH39" s="10">
        <f t="shared" si="1669"/>
        <v>0.20689655172413793</v>
      </c>
      <c r="BI39" s="11">
        <f t="shared" ref="BI39:BI40" si="1881">+BH39*$G39</f>
        <v>584630.1816919233</v>
      </c>
      <c r="BJ39" s="12">
        <f t="shared" si="1671"/>
        <v>0</v>
      </c>
      <c r="BK39" s="10">
        <f t="shared" si="1672"/>
        <v>0</v>
      </c>
      <c r="BL39" s="11">
        <f t="shared" ref="BL39:BL40" si="1882">+BK39*$G39</f>
        <v>0</v>
      </c>
      <c r="BM39" s="12">
        <f t="shared" si="1674"/>
        <v>0</v>
      </c>
      <c r="BN39" s="10">
        <f t="shared" si="1675"/>
        <v>0</v>
      </c>
      <c r="BO39" s="11">
        <f t="shared" ref="BO39:BO40" si="1883">+BN39*$G39</f>
        <v>0</v>
      </c>
      <c r="BP39" s="12">
        <f t="shared" si="1677"/>
        <v>0</v>
      </c>
      <c r="BQ39" s="10">
        <f t="shared" si="1678"/>
        <v>0</v>
      </c>
      <c r="BR39" s="11">
        <f t="shared" ref="BR39:BR40" si="1884">+BQ39*$G39</f>
        <v>0</v>
      </c>
      <c r="BS39" s="12">
        <f t="shared" si="1680"/>
        <v>0</v>
      </c>
      <c r="BT39" s="10">
        <f t="shared" si="1681"/>
        <v>0</v>
      </c>
      <c r="BU39" s="11">
        <f t="shared" ref="BU39:BU40" si="1885">+BT39*$G39</f>
        <v>0</v>
      </c>
      <c r="BV39" s="12">
        <f t="shared" si="1683"/>
        <v>0</v>
      </c>
      <c r="BW39" s="10">
        <f t="shared" si="1684"/>
        <v>0</v>
      </c>
      <c r="BX39" s="11">
        <f t="shared" ref="BX39:BX40" si="1886">+BW39*$G39</f>
        <v>0</v>
      </c>
      <c r="BY39" s="12">
        <f t="shared" si="1686"/>
        <v>0</v>
      </c>
      <c r="BZ39" s="10">
        <f t="shared" si="1687"/>
        <v>0</v>
      </c>
      <c r="CA39" s="11">
        <f t="shared" ref="CA39:CA40" si="1887">+BZ39*$G39</f>
        <v>0</v>
      </c>
      <c r="CB39" s="12">
        <f t="shared" si="1689"/>
        <v>0</v>
      </c>
      <c r="CC39" s="10">
        <f t="shared" si="1690"/>
        <v>0</v>
      </c>
      <c r="CD39" s="11">
        <f t="shared" ref="CD39:CD40" si="1888">+CC39*$G39</f>
        <v>0</v>
      </c>
      <c r="CE39" s="12">
        <f t="shared" si="1692"/>
        <v>0</v>
      </c>
      <c r="CF39" s="10">
        <f t="shared" si="1693"/>
        <v>0</v>
      </c>
      <c r="CG39" s="11">
        <f t="shared" ref="CG39:CG40" si="1889">+CF39*$G39</f>
        <v>0</v>
      </c>
      <c r="CH39" s="12">
        <f t="shared" si="1695"/>
        <v>0</v>
      </c>
      <c r="CI39" s="10">
        <f t="shared" si="1696"/>
        <v>0</v>
      </c>
      <c r="CJ39" s="11">
        <f t="shared" ref="CJ39:CJ40" si="1890">+CI39*$G39</f>
        <v>0</v>
      </c>
      <c r="CK39" s="12">
        <f t="shared" si="1698"/>
        <v>0</v>
      </c>
      <c r="CL39" s="10">
        <f t="shared" si="1699"/>
        <v>0</v>
      </c>
      <c r="CM39" s="11">
        <f t="shared" ref="CM39:CM40" si="1891">+CL39*$G39</f>
        <v>0</v>
      </c>
      <c r="CN39" s="12">
        <f t="shared" si="1701"/>
        <v>0</v>
      </c>
      <c r="CO39" s="10">
        <f t="shared" si="1702"/>
        <v>0</v>
      </c>
      <c r="CP39" s="11">
        <f t="shared" ref="CP39:CP40" si="1892">+CO39*$G39</f>
        <v>0</v>
      </c>
      <c r="CQ39" s="12">
        <f t="shared" si="1704"/>
        <v>0</v>
      </c>
      <c r="CR39" s="10">
        <f t="shared" si="1705"/>
        <v>0</v>
      </c>
      <c r="CS39" s="11">
        <f t="shared" ref="CS39:CS40" si="1893">+CR39*$G39</f>
        <v>0</v>
      </c>
      <c r="CT39" s="12">
        <f t="shared" si="1707"/>
        <v>0</v>
      </c>
      <c r="CU39" s="10">
        <f t="shared" si="1708"/>
        <v>0</v>
      </c>
      <c r="CV39" s="11">
        <f t="shared" ref="CV39:CV40" si="1894">+CU39*$G39</f>
        <v>0</v>
      </c>
      <c r="CW39" s="12">
        <f t="shared" si="1710"/>
        <v>0</v>
      </c>
      <c r="CX39" s="10">
        <f t="shared" si="1711"/>
        <v>0</v>
      </c>
      <c r="CY39" s="11">
        <f t="shared" ref="CY39:CY40" si="1895">+CX39*$G39</f>
        <v>0</v>
      </c>
      <c r="CZ39" s="12">
        <f t="shared" si="1713"/>
        <v>0</v>
      </c>
      <c r="DA39" s="10">
        <f t="shared" si="1714"/>
        <v>0</v>
      </c>
      <c r="DB39" s="11">
        <f t="shared" ref="DB39:DB40" si="1896">+DA39*$G39</f>
        <v>0</v>
      </c>
      <c r="DC39" s="12">
        <f t="shared" si="1716"/>
        <v>0</v>
      </c>
      <c r="DD39" s="10">
        <f t="shared" si="1717"/>
        <v>0</v>
      </c>
      <c r="DE39" s="11">
        <f t="shared" ref="DE39:DE40" si="1897">+DD39*$G39</f>
        <v>0</v>
      </c>
      <c r="DF39" s="12">
        <f t="shared" si="1719"/>
        <v>0</v>
      </c>
      <c r="DG39" s="10">
        <f t="shared" si="1720"/>
        <v>0</v>
      </c>
      <c r="DH39" s="11">
        <f t="shared" ref="DH39:DH40" si="1898">+DG39*$G39</f>
        <v>0</v>
      </c>
      <c r="DI39" s="12">
        <f t="shared" si="1722"/>
        <v>0</v>
      </c>
      <c r="DJ39" s="10">
        <f t="shared" si="1723"/>
        <v>0</v>
      </c>
      <c r="DK39" s="11">
        <f t="shared" ref="DK39:DK40" si="1899">+DJ39*$G39</f>
        <v>0</v>
      </c>
      <c r="DL39" s="12">
        <f t="shared" si="1725"/>
        <v>0</v>
      </c>
      <c r="DM39" s="10">
        <f t="shared" si="1726"/>
        <v>0</v>
      </c>
      <c r="DN39" s="11">
        <f t="shared" ref="DN39:DN40" si="1900">+DM39*$G39</f>
        <v>0</v>
      </c>
      <c r="DO39" s="12">
        <f t="shared" si="1728"/>
        <v>0</v>
      </c>
      <c r="DP39" s="10">
        <f t="shared" si="1729"/>
        <v>0</v>
      </c>
      <c r="DQ39" s="11">
        <f t="shared" ref="DQ39:DQ40" si="1901">+DP39*$G39</f>
        <v>0</v>
      </c>
      <c r="DR39" s="12">
        <f t="shared" si="1731"/>
        <v>0</v>
      </c>
      <c r="DS39" s="10">
        <f t="shared" si="1732"/>
        <v>0</v>
      </c>
      <c r="DT39" s="11">
        <f t="shared" ref="DT39:DT40" si="1902">+DS39*$G39</f>
        <v>0</v>
      </c>
      <c r="DU39" s="12">
        <f t="shared" si="1734"/>
        <v>0</v>
      </c>
    </row>
    <row r="40" spans="1:125" hidden="1" x14ac:dyDescent="0.25">
      <c r="A40" s="49"/>
      <c r="B40" s="49" t="s">
        <v>0</v>
      </c>
      <c r="C40" s="50" t="s">
        <v>52</v>
      </c>
      <c r="D40" s="51"/>
      <c r="E40" s="52"/>
      <c r="F40" s="53"/>
      <c r="G40" s="56"/>
      <c r="H40" s="55"/>
      <c r="I40" s="14">
        <f t="shared" si="1294"/>
        <v>0</v>
      </c>
      <c r="J40" s="11">
        <f t="shared" si="1295"/>
        <v>0</v>
      </c>
      <c r="K40" s="12">
        <f t="shared" si="1296"/>
        <v>0</v>
      </c>
      <c r="L40" s="10">
        <f t="shared" si="1297"/>
        <v>0</v>
      </c>
      <c r="M40" s="11">
        <f t="shared" si="1298"/>
        <v>0</v>
      </c>
      <c r="N40" s="12">
        <f t="shared" si="1299"/>
        <v>0</v>
      </c>
      <c r="O40" s="10">
        <f t="shared" si="1300"/>
        <v>0</v>
      </c>
      <c r="P40" s="11">
        <f t="shared" si="1301"/>
        <v>0</v>
      </c>
      <c r="Q40" s="12">
        <f t="shared" si="1302"/>
        <v>0</v>
      </c>
      <c r="R40" s="10">
        <f t="shared" si="1454"/>
        <v>0</v>
      </c>
      <c r="S40" s="11">
        <f t="shared" si="1455"/>
        <v>0</v>
      </c>
      <c r="T40" s="12">
        <f t="shared" si="1456"/>
        <v>0</v>
      </c>
      <c r="U40" s="10">
        <f t="shared" si="1457"/>
        <v>0</v>
      </c>
      <c r="V40" s="11">
        <f t="shared" si="1458"/>
        <v>0</v>
      </c>
      <c r="W40" s="12">
        <f t="shared" si="1459"/>
        <v>0</v>
      </c>
      <c r="X40" s="10">
        <f>IF($E40&gt;AA$1,0,IF($E40&lt;X$1,IF($F40&lt;X$1,0,IF($F40&gt;AA$1,(($F40-X$1)-($F40-AA$1))/($F40-$E40),($F40-X$1)/($F40-$E40))),IF($F40&gt;AA$1,((($F40-$E40)-($F40-AA$1))/($F40-$E40)),1)))</f>
        <v>0</v>
      </c>
      <c r="Y40" s="11">
        <f>+X40*$G40</f>
        <v>0</v>
      </c>
      <c r="Z40" s="12">
        <f>+X40*$H40</f>
        <v>0</v>
      </c>
      <c r="AA40" s="10">
        <f>IF($E40&gt;AD$1,0,IF($E40&lt;AA$1,IF($F40&lt;AA$1,0,IF($F40&gt;AD$1,(($F40-AA$1)-($F40-AD$1))/($F40-$E40),($F40-AA$1)/($F40-$E40))),IF($F40&gt;AD$1,((($F40-$E40)-($F40-AD$1))/($F40-$E40)),1)))</f>
        <v>0</v>
      </c>
      <c r="AB40" s="11">
        <f>+AA40*$G40</f>
        <v>0</v>
      </c>
      <c r="AC40" s="12">
        <f>+AA40*$H40</f>
        <v>0</v>
      </c>
      <c r="AD40" s="10">
        <f>IF($E40&gt;AG$1,0,IF($E40&lt;AD$1,IF($F40&lt;AD$1,0,IF($F40&gt;AG$1,(($F40-AD$1)-($F40-AG$1))/($F40-$E40),($F40-AD$1)/($F40-$E40))),IF($F40&gt;AG$1,((($F40-$E40)-($F40-AG$1))/($F40-$E40)),1)))</f>
        <v>0</v>
      </c>
      <c r="AE40" s="11">
        <f>+AD40*$G40</f>
        <v>0</v>
      </c>
      <c r="AF40" s="12">
        <f>+AD40*$H40</f>
        <v>0</v>
      </c>
      <c r="AG40" s="10">
        <f>IF($E40&gt;AJ$1,0,IF($E40&lt;AG$1,IF($F40&lt;AG$1,0,IF($F40&gt;AJ$1,(($F40-AG$1)-($F40-AJ$1))/($F40-$E40),($F40-AG$1)/($F40-$E40))),IF($F40&gt;AJ$1,((($F40-$E40)-($F40-AJ$1))/($F40-$E40)),1)))</f>
        <v>0</v>
      </c>
      <c r="AH40" s="11">
        <f>+AG40*$G40</f>
        <v>0</v>
      </c>
      <c r="AI40" s="12">
        <f>+AG40*$H40</f>
        <v>0</v>
      </c>
      <c r="AJ40" s="10">
        <f>IF($E40&gt;AM$1,0,IF($E40&lt;AJ$1,IF($F40&lt;AJ$1,0,IF($F40&gt;AM$1,(($F40-AJ$1)-($F40-AM$1))/($F40-$E40),($F40-AJ$1)/($F40-$E40))),IF($F40&gt;AM$1,((($F40-$E40)-($F40-AM$1))/($F40-$E40)),1)))</f>
        <v>0</v>
      </c>
      <c r="AK40" s="11">
        <f>+AJ40*$G40</f>
        <v>0</v>
      </c>
      <c r="AL40" s="12">
        <f>+AJ40*$H40</f>
        <v>0</v>
      </c>
      <c r="AM40" s="10">
        <f>IF($E40&gt;AP$1,0,IF($E40&lt;AM$1,IF($F40&lt;AM$1,0,IF($F40&gt;AP$1,(($F40-AM$1)-($F40-AP$1))/($F40-$E40),($F40-AM$1)/($F40-$E40))),IF($F40&gt;AP$1,((($F40-$E40)-($F40-AP$1))/($F40-$E40)),1)))</f>
        <v>0</v>
      </c>
      <c r="AN40" s="11">
        <f>+AM40*$G40</f>
        <v>0</v>
      </c>
      <c r="AO40" s="12">
        <f>+AM40*$H40</f>
        <v>0</v>
      </c>
      <c r="AP40" s="10">
        <f>IF($E40&gt;AS$1,0,IF($E40&lt;AP$1,IF($F40&lt;AP$1,0,IF($F40&gt;AS$1,(($F40-AP$1)-($F40-AS$1))/($F40-$E40),($F40-AP$1)/($F40-$E40))),IF($F40&gt;AS$1,((($F40-$E40)-($F40-AS$1))/($F40-$E40)),1)))</f>
        <v>0</v>
      </c>
      <c r="AQ40" s="11">
        <f t="shared" si="1875"/>
        <v>0</v>
      </c>
      <c r="AR40" s="12">
        <f>+AP40*$H40</f>
        <v>0</v>
      </c>
      <c r="AS40" s="10">
        <f>IF($E40&gt;AV$1,0,IF($E40&lt;AS$1,IF($F40&lt;AS$1,0,IF($F40&gt;AV$1,(($F40-AS$1)-($F40-AV$1))/($F40-$E40),($F40-AS$1)/($F40-$E40))),IF($F40&gt;AV$1,((($F40-$E40)-($F40-AV$1))/($F40-$E40)),1)))</f>
        <v>0</v>
      </c>
      <c r="AT40" s="11">
        <f t="shared" si="1876"/>
        <v>0</v>
      </c>
      <c r="AU40" s="12">
        <f>+AS40*$H40</f>
        <v>0</v>
      </c>
      <c r="AV40" s="10">
        <f>IF($E40&gt;AY$1,0,IF($E40&lt;AV$1,IF($F40&lt;AV$1,0,IF($F40&gt;AY$1,(($F40-AV$1)-($F40-AY$1))/($F40-$E40),($F40-AV$1)/($F40-$E40))),IF($F40&gt;AY$1,((($F40-$E40)-($F40-AY$1))/($F40-$E40)),1)))</f>
        <v>0</v>
      </c>
      <c r="AW40" s="11">
        <f t="shared" si="1877"/>
        <v>0</v>
      </c>
      <c r="AX40" s="12">
        <f>+AV40*$H40</f>
        <v>0</v>
      </c>
      <c r="AY40" s="10">
        <f>IF($E40&gt;BB$1,0,IF($E40&lt;AY$1,IF($F40&lt;AY$1,0,IF($F40&gt;BB$1,(($F40-AY$1)-($F40-BB$1))/($F40-$E40),($F40-AY$1)/($F40-$E40))),IF($F40&gt;BB$1,((($F40-$E40)-($F40-BB$1))/($F40-$E40)),1)))</f>
        <v>0</v>
      </c>
      <c r="AZ40" s="11">
        <f t="shared" si="1878"/>
        <v>0</v>
      </c>
      <c r="BA40" s="12">
        <f>+AY40*$H40</f>
        <v>0</v>
      </c>
      <c r="BB40" s="10">
        <f>IF($E40&gt;BE$1,0,IF($E40&lt;BB$1,IF($F40&lt;BB$1,0,IF($F40&gt;BE$1,(($F40-BB$1)-($F40-BE$1))/($F40-$E40),($F40-BB$1)/($F40-$E40))),IF($F40&gt;BE$1,((($F40-$E40)-($F40-BE$1))/($F40-$E40)),1)))</f>
        <v>0</v>
      </c>
      <c r="BC40" s="11">
        <f t="shared" si="1879"/>
        <v>0</v>
      </c>
      <c r="BD40" s="12">
        <f>+BB40*$H40</f>
        <v>0</v>
      </c>
      <c r="BE40" s="10">
        <f>IF($E40&gt;BH$1,0,IF($E40&lt;BE$1,IF($F40&lt;BE$1,0,IF($F40&gt;BH$1,(($F40-BE$1)-($F40-BH$1))/($F40-$E40),($F40-BE$1)/($F40-$E40))),IF($F40&gt;BH$1,((($F40-$E40)-($F40-BH$1))/($F40-$E40)),1)))</f>
        <v>0</v>
      </c>
      <c r="BF40" s="11">
        <f t="shared" si="1880"/>
        <v>0</v>
      </c>
      <c r="BG40" s="12">
        <f>+BE40*$H40</f>
        <v>0</v>
      </c>
      <c r="BH40" s="10">
        <f>IF($E40&gt;BK$1,0,IF($E40&lt;BH$1,IF($F40&lt;BH$1,0,IF($F40&gt;BK$1,(($F40-BH$1)-($F40-BK$1))/($F40-$E40),($F40-BH$1)/($F40-$E40))),IF($F40&gt;BK$1,((($F40-$E40)-($F40-BK$1))/($F40-$E40)),1)))</f>
        <v>0</v>
      </c>
      <c r="BI40" s="11">
        <f t="shared" si="1881"/>
        <v>0</v>
      </c>
      <c r="BJ40" s="12">
        <f>+BH40*$H40</f>
        <v>0</v>
      </c>
      <c r="BK40" s="10">
        <f>IF($E40&gt;BN$1,0,IF($E40&lt;BK$1,IF($F40&lt;BK$1,0,IF($F40&gt;BN$1,(($F40-BK$1)-($F40-BN$1))/($F40-$E40),($F40-BK$1)/($F40-$E40))),IF($F40&gt;BN$1,((($F40-$E40)-($F40-BN$1))/($F40-$E40)),1)))</f>
        <v>0</v>
      </c>
      <c r="BL40" s="11">
        <f t="shared" si="1882"/>
        <v>0</v>
      </c>
      <c r="BM40" s="12">
        <f>+BK40*$H40</f>
        <v>0</v>
      </c>
      <c r="BN40" s="10">
        <f>IF($E40&gt;BQ$1,0,IF($E40&lt;BN$1,IF($F40&lt;BN$1,0,IF($F40&gt;BQ$1,(($F40-BN$1)-($F40-BQ$1))/($F40-$E40),($F40-BN$1)/($F40-$E40))),IF($F40&gt;BQ$1,((($F40-$E40)-($F40-BQ$1))/($F40-$E40)),1)))</f>
        <v>0</v>
      </c>
      <c r="BO40" s="11">
        <f t="shared" si="1883"/>
        <v>0</v>
      </c>
      <c r="BP40" s="12">
        <f>+BN40*$H40</f>
        <v>0</v>
      </c>
      <c r="BQ40" s="10">
        <f>IF($E40&gt;BT$1,0,IF($E40&lt;BQ$1,IF($F40&lt;BQ$1,0,IF($F40&gt;BT$1,(($F40-BQ$1)-($F40-BT$1))/($F40-$E40),($F40-BQ$1)/($F40-$E40))),IF($F40&gt;BT$1,((($F40-$E40)-($F40-BT$1))/($F40-$E40)),1)))</f>
        <v>0</v>
      </c>
      <c r="BR40" s="11">
        <f t="shared" si="1884"/>
        <v>0</v>
      </c>
      <c r="BS40" s="12">
        <f>+BQ40*$H40</f>
        <v>0</v>
      </c>
      <c r="BT40" s="10">
        <f>IF($E40&gt;BW$1,0,IF($E40&lt;BT$1,IF($F40&lt;BT$1,0,IF($F40&gt;BW$1,(($F40-BT$1)-($F40-BW$1))/($F40-$E40),($F40-BT$1)/($F40-$E40))),IF($F40&gt;BW$1,((($F40-$E40)-($F40-BW$1))/($F40-$E40)),1)))</f>
        <v>0</v>
      </c>
      <c r="BU40" s="11">
        <f t="shared" si="1885"/>
        <v>0</v>
      </c>
      <c r="BV40" s="12">
        <f>+BT40*$H40</f>
        <v>0</v>
      </c>
      <c r="BW40" s="10">
        <f>IF($E40&gt;BZ$1,0,IF($E40&lt;BW$1,IF($F40&lt;BW$1,0,IF($F40&gt;BZ$1,(($F40-BW$1)-($F40-BZ$1))/($F40-$E40),($F40-BW$1)/($F40-$E40))),IF($F40&gt;BZ$1,((($F40-$E40)-($F40-BZ$1))/($F40-$E40)),1)))</f>
        <v>0</v>
      </c>
      <c r="BX40" s="11">
        <f t="shared" si="1886"/>
        <v>0</v>
      </c>
      <c r="BY40" s="12">
        <f>+BW40*$H40</f>
        <v>0</v>
      </c>
      <c r="BZ40" s="10">
        <f>IF($E40&gt;CC$1,0,IF($E40&lt;BZ$1,IF($F40&lt;BZ$1,0,IF($F40&gt;CC$1,(($F40-BZ$1)-($F40-CC$1))/($F40-$E40),($F40-BZ$1)/($F40-$E40))),IF($F40&gt;CC$1,((($F40-$E40)-($F40-CC$1))/($F40-$E40)),1)))</f>
        <v>0</v>
      </c>
      <c r="CA40" s="11">
        <f t="shared" si="1887"/>
        <v>0</v>
      </c>
      <c r="CB40" s="12">
        <f>+BZ40*$H40</f>
        <v>0</v>
      </c>
      <c r="CC40" s="10">
        <f>IF($E40&gt;CF$1,0,IF($E40&lt;CC$1,IF($F40&lt;CC$1,0,IF($F40&gt;CF$1,(($F40-CC$1)-($F40-CF$1))/($F40-$E40),($F40-CC$1)/($F40-$E40))),IF($F40&gt;CF$1,((($F40-$E40)-($F40-CF$1))/($F40-$E40)),1)))</f>
        <v>0</v>
      </c>
      <c r="CD40" s="11">
        <f t="shared" si="1888"/>
        <v>0</v>
      </c>
      <c r="CE40" s="12">
        <f>+CC40*$H40</f>
        <v>0</v>
      </c>
      <c r="CF40" s="10">
        <f>IF($E40&gt;CI$1,0,IF($E40&lt;CF$1,IF($F40&lt;CF$1,0,IF($F40&gt;CI$1,(($F40-CF$1)-($F40-CI$1))/($F40-$E40),($F40-CF$1)/($F40-$E40))),IF($F40&gt;CI$1,((($F40-$E40)-($F40-CI$1))/($F40-$E40)),1)))</f>
        <v>0</v>
      </c>
      <c r="CG40" s="11">
        <f t="shared" si="1889"/>
        <v>0</v>
      </c>
      <c r="CH40" s="12">
        <f>+CF40*$H40</f>
        <v>0</v>
      </c>
      <c r="CI40" s="10">
        <f>IF($E40&gt;CL$1,0,IF($E40&lt;CI$1,IF($F40&lt;CI$1,0,IF($F40&gt;CL$1,(($F40-CI$1)-($F40-CL$1))/($F40-$E40),($F40-CI$1)/($F40-$E40))),IF($F40&gt;CL$1,((($F40-$E40)-($F40-CL$1))/($F40-$E40)),1)))</f>
        <v>0</v>
      </c>
      <c r="CJ40" s="11">
        <f t="shared" si="1890"/>
        <v>0</v>
      </c>
      <c r="CK40" s="12">
        <f>+CI40*$H40</f>
        <v>0</v>
      </c>
      <c r="CL40" s="10">
        <f>IF($E40&gt;CO$1,0,IF($E40&lt;CL$1,IF($F40&lt;CL$1,0,IF($F40&gt;CO$1,(($F40-CL$1)-($F40-CO$1))/($F40-$E40),($F40-CL$1)/($F40-$E40))),IF($F40&gt;CO$1,((($F40-$E40)-($F40-CO$1))/($F40-$E40)),1)))</f>
        <v>0</v>
      </c>
      <c r="CM40" s="11">
        <f t="shared" si="1891"/>
        <v>0</v>
      </c>
      <c r="CN40" s="12">
        <f>+CL40*$H40</f>
        <v>0</v>
      </c>
      <c r="CO40" s="10">
        <f>IF($E40&gt;CR$1,0,IF($E40&lt;CO$1,IF($F40&lt;CO$1,0,IF($F40&gt;CR$1,(($F40-CO$1)-($F40-CR$1))/($F40-$E40),($F40-CO$1)/($F40-$E40))),IF($F40&gt;CR$1,((($F40-$E40)-($F40-CR$1))/($F40-$E40)),1)))</f>
        <v>0</v>
      </c>
      <c r="CP40" s="11">
        <f t="shared" si="1892"/>
        <v>0</v>
      </c>
      <c r="CQ40" s="12">
        <f>+CO40*$H40</f>
        <v>0</v>
      </c>
      <c r="CR40" s="10">
        <f>IF($E40&gt;CU$1,0,IF($E40&lt;CR$1,IF($F40&lt;CR$1,0,IF($F40&gt;CU$1,(($F40-CR$1)-($F40-CU$1))/($F40-$E40),($F40-CR$1)/($F40-$E40))),IF($F40&gt;CU$1,((($F40-$E40)-($F40-CU$1))/($F40-$E40)),1)))</f>
        <v>0</v>
      </c>
      <c r="CS40" s="11">
        <f t="shared" si="1893"/>
        <v>0</v>
      </c>
      <c r="CT40" s="12">
        <f>+CR40*$H40</f>
        <v>0</v>
      </c>
      <c r="CU40" s="10">
        <f>IF($E40&gt;CX$1,0,IF($E40&lt;CU$1,IF($F40&lt;CU$1,0,IF($F40&gt;CX$1,(($F40-CU$1)-($F40-CX$1))/($F40-$E40),($F40-CU$1)/($F40-$E40))),IF($F40&gt;CX$1,((($F40-$E40)-($F40-CX$1))/($F40-$E40)),1)))</f>
        <v>0</v>
      </c>
      <c r="CV40" s="11">
        <f t="shared" si="1894"/>
        <v>0</v>
      </c>
      <c r="CW40" s="12">
        <f>+CU40*$H40</f>
        <v>0</v>
      </c>
      <c r="CX40" s="10">
        <f>IF($E40&gt;DA$1,0,IF($E40&lt;CX$1,IF($F40&lt;CX$1,0,IF($F40&gt;DA$1,(($F40-CX$1)-($F40-DA$1))/($F40-$E40),($F40-CX$1)/($F40-$E40))),IF($F40&gt;DA$1,((($F40-$E40)-($F40-DA$1))/($F40-$E40)),1)))</f>
        <v>0</v>
      </c>
      <c r="CY40" s="11">
        <f t="shared" si="1895"/>
        <v>0</v>
      </c>
      <c r="CZ40" s="12">
        <f>+CX40*$H40</f>
        <v>0</v>
      </c>
      <c r="DA40" s="10">
        <f>IF($E40&gt;DD$1,0,IF($E40&lt;DA$1,IF($F40&lt;DA$1,0,IF($F40&gt;DD$1,(($F40-DA$1)-($F40-DD$1))/($F40-$E40),($F40-DA$1)/($F40-$E40))),IF($F40&gt;DD$1,((($F40-$E40)-($F40-DD$1))/($F40-$E40)),1)))</f>
        <v>0</v>
      </c>
      <c r="DB40" s="11">
        <f t="shared" si="1896"/>
        <v>0</v>
      </c>
      <c r="DC40" s="12">
        <f>+DA40*$H40</f>
        <v>0</v>
      </c>
      <c r="DD40" s="10">
        <f>IF($E40&gt;DG$1,0,IF($E40&lt;DD$1,IF($F40&lt;DD$1,0,IF($F40&gt;DG$1,(($F40-DD$1)-($F40-DG$1))/($F40-$E40),($F40-DD$1)/($F40-$E40))),IF($F40&gt;DG$1,((($F40-$E40)-($F40-DG$1))/($F40-$E40)),1)))</f>
        <v>0</v>
      </c>
      <c r="DE40" s="11">
        <f t="shared" si="1897"/>
        <v>0</v>
      </c>
      <c r="DF40" s="12">
        <f>+DD40*$H40</f>
        <v>0</v>
      </c>
      <c r="DG40" s="10">
        <f>IF($E40&gt;DJ$1,0,IF($E40&lt;DG$1,IF($F40&lt;DG$1,0,IF($F40&gt;DJ$1,(($F40-DG$1)-($F40-DJ$1))/($F40-$E40),($F40-DG$1)/($F40-$E40))),IF($F40&gt;DJ$1,((($F40-$E40)-($F40-DJ$1))/($F40-$E40)),1)))</f>
        <v>0</v>
      </c>
      <c r="DH40" s="11">
        <f t="shared" si="1898"/>
        <v>0</v>
      </c>
      <c r="DI40" s="12">
        <f>+DG40*$H40</f>
        <v>0</v>
      </c>
      <c r="DJ40" s="10">
        <f>IF($E40&gt;DM$1,0,IF($E40&lt;DJ$1,IF($F40&lt;DJ$1,0,IF($F40&gt;DM$1,(($F40-DJ$1)-($F40-DM$1))/($F40-$E40),($F40-DJ$1)/($F40-$E40))),IF($F40&gt;DM$1,((($F40-$E40)-($F40-DM$1))/($F40-$E40)),1)))</f>
        <v>0</v>
      </c>
      <c r="DK40" s="11">
        <f t="shared" si="1899"/>
        <v>0</v>
      </c>
      <c r="DL40" s="12">
        <f>+DJ40*$H40</f>
        <v>0</v>
      </c>
      <c r="DM40" s="10">
        <f>IF($E40&gt;DP$1,0,IF($E40&lt;DM$1,IF($F40&lt;DM$1,0,IF($F40&gt;DP$1,(($F40-DM$1)-($F40-DP$1))/($F40-$E40),($F40-DM$1)/($F40-$E40))),IF($F40&gt;DP$1,((($F40-$E40)-($F40-DP$1))/($F40-$E40)),1)))</f>
        <v>0</v>
      </c>
      <c r="DN40" s="11">
        <f t="shared" si="1900"/>
        <v>0</v>
      </c>
      <c r="DO40" s="12">
        <f>+DM40*$H40</f>
        <v>0</v>
      </c>
      <c r="DP40" s="10">
        <f>IF($E40&gt;DS$1,0,IF($E40&lt;DP$1,IF($F40&lt;DP$1,0,IF($F40&gt;DS$1,(($F40-DP$1)-($F40-DS$1))/($F40-$E40),($F40-DP$1)/($F40-$E40))),IF($F40&gt;DS$1,((($F40-$E40)-($F40-DS$1))/($F40-$E40)),1)))</f>
        <v>0</v>
      </c>
      <c r="DQ40" s="11">
        <f t="shared" si="1901"/>
        <v>0</v>
      </c>
      <c r="DR40" s="12">
        <f>+DP40*$H40</f>
        <v>0</v>
      </c>
      <c r="DS40" s="10">
        <f>IF($E40&gt;DV$1,0,IF($E40&lt;DS$1,IF($F40&lt;DS$1,0,IF($F40&gt;DV$1,(($F40-DS$1)-($F40-DV$1))/($F40-$E40),($F40-DS$1)/($F40-$E40))),IF($F40&gt;DV$1,((($F40-$E40)-($F40-DV$1))/($F40-$E40)),1)))</f>
        <v>0</v>
      </c>
      <c r="DT40" s="11">
        <f t="shared" si="1902"/>
        <v>0</v>
      </c>
      <c r="DU40" s="12">
        <f>+DS40*$H40</f>
        <v>0</v>
      </c>
    </row>
    <row r="41" spans="1:125" hidden="1" x14ac:dyDescent="0.25">
      <c r="A41" s="49"/>
      <c r="B41" s="49" t="s">
        <v>0</v>
      </c>
      <c r="C41" s="50" t="s">
        <v>57</v>
      </c>
      <c r="D41" s="51"/>
      <c r="E41" s="52"/>
      <c r="F41" s="53"/>
      <c r="G41" s="56"/>
      <c r="H41" s="55"/>
      <c r="I41" s="14">
        <f t="shared" ref="I41" si="1903">IF($E41&gt;L$1,0,IF($E41&lt;I$1,IF($F41&lt;I$1,0,IF($F41&gt;L$1,(($F41-I$1)-($F41-L$1))/($F41-$E41),($F41-I$1)/($F41-$E41))),IF($F41&gt;L$1,((($F41-$E41)-($F41-L$1))/($F41-$E41)),1)))</f>
        <v>0</v>
      </c>
      <c r="J41" s="11">
        <f t="shared" ref="J41" si="1904">+I41*$G41</f>
        <v>0</v>
      </c>
      <c r="K41" s="12">
        <f t="shared" ref="K41" si="1905">+I41*$H41</f>
        <v>0</v>
      </c>
      <c r="L41" s="10">
        <f t="shared" ref="L41" si="1906">IF($E41&gt;O$1,0,IF($E41&lt;L$1,IF($F41&lt;L$1,0,IF($F41&gt;O$1,(($F41-L$1)-($F41-O$1))/($F41-$E41),($F41-L$1)/($F41-$E41))),IF($F41&gt;O$1,((($F41-$E41)-($F41-O$1))/($F41-$E41)),1)))</f>
        <v>0</v>
      </c>
      <c r="M41" s="11">
        <f t="shared" ref="M41" si="1907">+L41*$G41</f>
        <v>0</v>
      </c>
      <c r="N41" s="12">
        <f t="shared" ref="N41" si="1908">+L41*$H41</f>
        <v>0</v>
      </c>
      <c r="O41" s="10">
        <f t="shared" ref="O41" si="1909">IF($E41&gt;R$1,0,IF($E41&lt;O$1,IF($F41&lt;O$1,0,IF($F41&gt;R$1,(($F41-O$1)-($F41-R$1))/($F41-$E41),($F41-O$1)/($F41-$E41))),IF($F41&gt;R$1,((($F41-$E41)-($F41-R$1))/($F41-$E41)),1)))</f>
        <v>0</v>
      </c>
      <c r="P41" s="11">
        <f t="shared" ref="P41" si="1910">+O41*$G41</f>
        <v>0</v>
      </c>
      <c r="Q41" s="12">
        <f t="shared" ref="Q41" si="1911">+O41*$H41</f>
        <v>0</v>
      </c>
      <c r="R41" s="10">
        <f t="shared" ref="R41" si="1912">IF($E41&gt;U$1,0,IF($E41&lt;R$1,IF($F41&lt;R$1,0,IF($F41&gt;U$1,(($F41-R$1)-($F41-U$1))/($F41-$E41),($F41-R$1)/($F41-$E41))),IF($F41&gt;U$1,((($F41-$E41)-($F41-U$1))/($F41-$E41)),1)))</f>
        <v>0</v>
      </c>
      <c r="S41" s="11">
        <f t="shared" ref="S41" si="1913">+R41*$G41</f>
        <v>0</v>
      </c>
      <c r="T41" s="12">
        <f t="shared" ref="T41" si="1914">+R41*$H41</f>
        <v>0</v>
      </c>
      <c r="U41" s="10">
        <f t="shared" ref="U41" si="1915">IF($E41&gt;X$1,0,IF($E41&lt;U$1,IF($F41&lt;U$1,0,IF($F41&gt;X$1,(($F41-U$1)-($F41-X$1))/($F41-$E41),($F41-U$1)/($F41-$E41))),IF($F41&gt;X$1,((($F41-$E41)-($F41-X$1))/($F41-$E41)),1)))</f>
        <v>0</v>
      </c>
      <c r="V41" s="11">
        <f t="shared" ref="V41" si="1916">+U41*$G41</f>
        <v>0</v>
      </c>
      <c r="W41" s="12">
        <f t="shared" ref="W41" si="1917">+U41*$H41</f>
        <v>0</v>
      </c>
      <c r="X41" s="10">
        <f t="shared" ref="X41" si="1918">IF($E41&gt;AA$1,0,IF($E41&lt;X$1,IF($F41&lt;X$1,0,IF($F41&gt;AA$1,(($F41-X$1)-($F41-AA$1))/($F41-$E41),($F41-X$1)/($F41-$E41))),IF($F41&gt;AA$1,((($F41-$E41)-($F41-AA$1))/($F41-$E41)),1)))</f>
        <v>0</v>
      </c>
      <c r="Y41" s="11">
        <f t="shared" ref="Y41" si="1919">+X41*$G41</f>
        <v>0</v>
      </c>
      <c r="Z41" s="12">
        <f t="shared" ref="Z41" si="1920">+X41*$H41</f>
        <v>0</v>
      </c>
      <c r="AA41" s="10">
        <f t="shared" ref="AA41" si="1921">IF($E41&gt;AD$1,0,IF($E41&lt;AA$1,IF($F41&lt;AA$1,0,IF($F41&gt;AD$1,(($F41-AA$1)-($F41-AD$1))/($F41-$E41),($F41-AA$1)/($F41-$E41))),IF($F41&gt;AD$1,((($F41-$E41)-($F41-AD$1))/($F41-$E41)),1)))</f>
        <v>0</v>
      </c>
      <c r="AB41" s="11">
        <f t="shared" ref="AB41" si="1922">+AA41*$G41</f>
        <v>0</v>
      </c>
      <c r="AC41" s="12">
        <f t="shared" ref="AC41" si="1923">+AA41*$H41</f>
        <v>0</v>
      </c>
      <c r="AD41" s="10">
        <f t="shared" ref="AD41" si="1924">IF($E41&gt;AG$1,0,IF($E41&lt;AD$1,IF($F41&lt;AD$1,0,IF($F41&gt;AG$1,(($F41-AD$1)-($F41-AG$1))/($F41-$E41),($F41-AD$1)/($F41-$E41))),IF($F41&gt;AG$1,((($F41-$E41)-($F41-AG$1))/($F41-$E41)),1)))</f>
        <v>0</v>
      </c>
      <c r="AE41" s="11">
        <f t="shared" ref="AE41" si="1925">+AD41*$G41</f>
        <v>0</v>
      </c>
      <c r="AF41" s="12">
        <f t="shared" ref="AF41" si="1926">+AD41*$H41</f>
        <v>0</v>
      </c>
      <c r="AG41" s="10">
        <f t="shared" ref="AG41" si="1927">IF($E41&gt;AJ$1,0,IF($E41&lt;AG$1,IF($F41&lt;AG$1,0,IF($F41&gt;AJ$1,(($F41-AG$1)-($F41-AJ$1))/($F41-$E41),($F41-AG$1)/($F41-$E41))),IF($F41&gt;AJ$1,((($F41-$E41)-($F41-AJ$1))/($F41-$E41)),1)))</f>
        <v>0</v>
      </c>
      <c r="AH41" s="11">
        <f t="shared" ref="AH41" si="1928">+AG41*$G41</f>
        <v>0</v>
      </c>
      <c r="AI41" s="12">
        <f t="shared" ref="AI41" si="1929">+AG41*$H41</f>
        <v>0</v>
      </c>
      <c r="AJ41" s="10">
        <f t="shared" ref="AJ41" si="1930">IF($E41&gt;AM$1,0,IF($E41&lt;AJ$1,IF($F41&lt;AJ$1,0,IF($F41&gt;AM$1,(($F41-AJ$1)-($F41-AM$1))/($F41-$E41),($F41-AJ$1)/($F41-$E41))),IF($F41&gt;AM$1,((($F41-$E41)-($F41-AM$1))/($F41-$E41)),1)))</f>
        <v>0</v>
      </c>
      <c r="AK41" s="11">
        <f t="shared" ref="AK41" si="1931">+AJ41*$G41</f>
        <v>0</v>
      </c>
      <c r="AL41" s="12">
        <f t="shared" ref="AL41" si="1932">+AJ41*$H41</f>
        <v>0</v>
      </c>
      <c r="AM41" s="10">
        <f t="shared" ref="AM41" si="1933">IF($E41&gt;AP$1,0,IF($E41&lt;AM$1,IF($F41&lt;AM$1,0,IF($F41&gt;AP$1,(($F41-AM$1)-($F41-AP$1))/($F41-$E41),($F41-AM$1)/($F41-$E41))),IF($F41&gt;AP$1,((($F41-$E41)-($F41-AP$1))/($F41-$E41)),1)))</f>
        <v>0</v>
      </c>
      <c r="AN41" s="11">
        <f t="shared" ref="AN41" si="1934">+AM41*$G41</f>
        <v>0</v>
      </c>
      <c r="AO41" s="12">
        <f t="shared" ref="AO41" si="1935">+AM41*$H41</f>
        <v>0</v>
      </c>
      <c r="AP41" s="10">
        <f t="shared" ref="AP41" si="1936">IF($E41&gt;AS$1,0,IF($E41&lt;AP$1,IF($F41&lt;AP$1,0,IF($F41&gt;AS$1,(($F41-AP$1)-($F41-AS$1))/($F41-$E41),($F41-AP$1)/($F41-$E41))),IF($F41&gt;AS$1,((($F41-$E41)-($F41-AS$1))/($F41-$E41)),1)))</f>
        <v>0</v>
      </c>
      <c r="AQ41" s="11">
        <f t="shared" ref="AQ41" si="1937">+AP41*$G41</f>
        <v>0</v>
      </c>
      <c r="AR41" s="12">
        <f t="shared" ref="AR41" si="1938">+AP41*$H41</f>
        <v>0</v>
      </c>
      <c r="AS41" s="10">
        <f t="shared" ref="AS41" si="1939">IF($E41&gt;AV$1,0,IF($E41&lt;AS$1,IF($F41&lt;AS$1,0,IF($F41&gt;AV$1,(($F41-AS$1)-($F41-AV$1))/($F41-$E41),($F41-AS$1)/($F41-$E41))),IF($F41&gt;AV$1,((($F41-$E41)-($F41-AV$1))/($F41-$E41)),1)))</f>
        <v>0</v>
      </c>
      <c r="AT41" s="11">
        <f t="shared" ref="AT41" si="1940">+AS41*$G41</f>
        <v>0</v>
      </c>
      <c r="AU41" s="12">
        <f t="shared" ref="AU41" si="1941">+AS41*$H41</f>
        <v>0</v>
      </c>
      <c r="AV41" s="10">
        <f t="shared" ref="AV41" si="1942">IF($E41&gt;AY$1,0,IF($E41&lt;AV$1,IF($F41&lt;AV$1,0,IF($F41&gt;AY$1,(($F41-AV$1)-($F41-AY$1))/($F41-$E41),($F41-AV$1)/($F41-$E41))),IF($F41&gt;AY$1,((($F41-$E41)-($F41-AY$1))/($F41-$E41)),1)))</f>
        <v>0</v>
      </c>
      <c r="AW41" s="11">
        <f t="shared" ref="AW41" si="1943">+AV41*$G41</f>
        <v>0</v>
      </c>
      <c r="AX41" s="12">
        <f t="shared" ref="AX41" si="1944">+AV41*$H41</f>
        <v>0</v>
      </c>
      <c r="AY41" s="10">
        <f t="shared" ref="AY41" si="1945">IF($E41&gt;BB$1,0,IF($E41&lt;AY$1,IF($F41&lt;AY$1,0,IF($F41&gt;BB$1,(($F41-AY$1)-($F41-BB$1))/($F41-$E41),($F41-AY$1)/($F41-$E41))),IF($F41&gt;BB$1,((($F41-$E41)-($F41-BB$1))/($F41-$E41)),1)))</f>
        <v>0</v>
      </c>
      <c r="AZ41" s="11">
        <f t="shared" ref="AZ41" si="1946">+AY41*$G41</f>
        <v>0</v>
      </c>
      <c r="BA41" s="12">
        <f t="shared" ref="BA41" si="1947">+AY41*$H41</f>
        <v>0</v>
      </c>
      <c r="BB41" s="10">
        <f t="shared" ref="BB41" si="1948">IF($E41&gt;BE$1,0,IF($E41&lt;BB$1,IF($F41&lt;BB$1,0,IF($F41&gt;BE$1,(($F41-BB$1)-($F41-BE$1))/($F41-$E41),($F41-BB$1)/($F41-$E41))),IF($F41&gt;BE$1,((($F41-$E41)-($F41-BE$1))/($F41-$E41)),1)))</f>
        <v>0</v>
      </c>
      <c r="BC41" s="11">
        <f t="shared" ref="BC41" si="1949">+BB41*$G41</f>
        <v>0</v>
      </c>
      <c r="BD41" s="12">
        <f t="shared" ref="BD41" si="1950">+BB41*$H41</f>
        <v>0</v>
      </c>
      <c r="BE41" s="10">
        <f t="shared" ref="BE41" si="1951">IF($E41&gt;BH$1,0,IF($E41&lt;BE$1,IF($F41&lt;BE$1,0,IF($F41&gt;BH$1,(($F41-BE$1)-($F41-BH$1))/($F41-$E41),($F41-BE$1)/($F41-$E41))),IF($F41&gt;BH$1,((($F41-$E41)-($F41-BH$1))/($F41-$E41)),1)))</f>
        <v>0</v>
      </c>
      <c r="BF41" s="11">
        <f t="shared" ref="BF41" si="1952">+BE41*$G41</f>
        <v>0</v>
      </c>
      <c r="BG41" s="12">
        <f t="shared" ref="BG41" si="1953">+BE41*$H41</f>
        <v>0</v>
      </c>
      <c r="BH41" s="10">
        <f t="shared" ref="BH41" si="1954">IF($E41&gt;BK$1,0,IF($E41&lt;BH$1,IF($F41&lt;BH$1,0,IF($F41&gt;BK$1,(($F41-BH$1)-($F41-BK$1))/($F41-$E41),($F41-BH$1)/($F41-$E41))),IF($F41&gt;BK$1,((($F41-$E41)-($F41-BK$1))/($F41-$E41)),1)))</f>
        <v>0</v>
      </c>
      <c r="BI41" s="11">
        <f t="shared" ref="BI41" si="1955">+BH41*$G41</f>
        <v>0</v>
      </c>
      <c r="BJ41" s="12">
        <f t="shared" ref="BJ41" si="1956">+BH41*$H41</f>
        <v>0</v>
      </c>
      <c r="BK41" s="10">
        <f t="shared" ref="BK41" si="1957">IF($E41&gt;BN$1,0,IF($E41&lt;BK$1,IF($F41&lt;BK$1,0,IF($F41&gt;BN$1,(($F41-BK$1)-($F41-BN$1))/($F41-$E41),($F41-BK$1)/($F41-$E41))),IF($F41&gt;BN$1,((($F41-$E41)-($F41-BN$1))/($F41-$E41)),1)))</f>
        <v>0</v>
      </c>
      <c r="BL41" s="11">
        <f t="shared" ref="BL41" si="1958">+BK41*$G41</f>
        <v>0</v>
      </c>
      <c r="BM41" s="12">
        <f t="shared" ref="BM41" si="1959">+BK41*$H41</f>
        <v>0</v>
      </c>
      <c r="BN41" s="10">
        <f t="shared" ref="BN41" si="1960">IF($E41&gt;BQ$1,0,IF($E41&lt;BN$1,IF($F41&lt;BN$1,0,IF($F41&gt;BQ$1,(($F41-BN$1)-($F41-BQ$1))/($F41-$E41),($F41-BN$1)/($F41-$E41))),IF($F41&gt;BQ$1,((($F41-$E41)-($F41-BQ$1))/($F41-$E41)),1)))</f>
        <v>0</v>
      </c>
      <c r="BO41" s="11">
        <f t="shared" ref="BO41" si="1961">+BN41*$G41</f>
        <v>0</v>
      </c>
      <c r="BP41" s="12">
        <f t="shared" ref="BP41" si="1962">+BN41*$H41</f>
        <v>0</v>
      </c>
      <c r="BQ41" s="10">
        <f t="shared" ref="BQ41" si="1963">IF($E41&gt;BT$1,0,IF($E41&lt;BQ$1,IF($F41&lt;BQ$1,0,IF($F41&gt;BT$1,(($F41-BQ$1)-($F41-BT$1))/($F41-$E41),($F41-BQ$1)/($F41-$E41))),IF($F41&gt;BT$1,((($F41-$E41)-($F41-BT$1))/($F41-$E41)),1)))</f>
        <v>0</v>
      </c>
      <c r="BR41" s="11">
        <f t="shared" ref="BR41" si="1964">+BQ41*$G41</f>
        <v>0</v>
      </c>
      <c r="BS41" s="12">
        <f t="shared" ref="BS41" si="1965">+BQ41*$H41</f>
        <v>0</v>
      </c>
      <c r="BT41" s="10">
        <f t="shared" ref="BT41" si="1966">IF($E41&gt;BW$1,0,IF($E41&lt;BT$1,IF($F41&lt;BT$1,0,IF($F41&gt;BW$1,(($F41-BT$1)-($F41-BW$1))/($F41-$E41),($F41-BT$1)/($F41-$E41))),IF($F41&gt;BW$1,((($F41-$E41)-($F41-BW$1))/($F41-$E41)),1)))</f>
        <v>0</v>
      </c>
      <c r="BU41" s="11">
        <f t="shared" ref="BU41" si="1967">+BT41*$G41</f>
        <v>0</v>
      </c>
      <c r="BV41" s="12">
        <f t="shared" ref="BV41" si="1968">+BT41*$H41</f>
        <v>0</v>
      </c>
      <c r="BW41" s="10">
        <f t="shared" ref="BW41" si="1969">IF($E41&gt;BZ$1,0,IF($E41&lt;BW$1,IF($F41&lt;BW$1,0,IF($F41&gt;BZ$1,(($F41-BW$1)-($F41-BZ$1))/($F41-$E41),($F41-BW$1)/($F41-$E41))),IF($F41&gt;BZ$1,((($F41-$E41)-($F41-BZ$1))/($F41-$E41)),1)))</f>
        <v>0</v>
      </c>
      <c r="BX41" s="11">
        <f t="shared" ref="BX41" si="1970">+BW41*$G41</f>
        <v>0</v>
      </c>
      <c r="BY41" s="12">
        <f t="shared" ref="BY41" si="1971">+BW41*$H41</f>
        <v>0</v>
      </c>
      <c r="BZ41" s="10">
        <f t="shared" ref="BZ41" si="1972">IF($E41&gt;CC$1,0,IF($E41&lt;BZ$1,IF($F41&lt;BZ$1,0,IF($F41&gt;CC$1,(($F41-BZ$1)-($F41-CC$1))/($F41-$E41),($F41-BZ$1)/($F41-$E41))),IF($F41&gt;CC$1,((($F41-$E41)-($F41-CC$1))/($F41-$E41)),1)))</f>
        <v>0</v>
      </c>
      <c r="CA41" s="11">
        <f t="shared" ref="CA41" si="1973">+BZ41*$G41</f>
        <v>0</v>
      </c>
      <c r="CB41" s="12">
        <f t="shared" ref="CB41" si="1974">+BZ41*$H41</f>
        <v>0</v>
      </c>
      <c r="CC41" s="10">
        <f t="shared" ref="CC41" si="1975">IF($E41&gt;CF$1,0,IF($E41&lt;CC$1,IF($F41&lt;CC$1,0,IF($F41&gt;CF$1,(($F41-CC$1)-($F41-CF$1))/($F41-$E41),($F41-CC$1)/($F41-$E41))),IF($F41&gt;CF$1,((($F41-$E41)-($F41-CF$1))/($F41-$E41)),1)))</f>
        <v>0</v>
      </c>
      <c r="CD41" s="11">
        <f t="shared" ref="CD41" si="1976">+CC41*$G41</f>
        <v>0</v>
      </c>
      <c r="CE41" s="12">
        <f t="shared" ref="CE41" si="1977">+CC41*$H41</f>
        <v>0</v>
      </c>
      <c r="CF41" s="10">
        <f t="shared" ref="CF41" si="1978">IF($E41&gt;CI$1,0,IF($E41&lt;CF$1,IF($F41&lt;CF$1,0,IF($F41&gt;CI$1,(($F41-CF$1)-($F41-CI$1))/($F41-$E41),($F41-CF$1)/($F41-$E41))),IF($F41&gt;CI$1,((($F41-$E41)-($F41-CI$1))/($F41-$E41)),1)))</f>
        <v>0</v>
      </c>
      <c r="CG41" s="11">
        <f t="shared" ref="CG41" si="1979">+CF41*$G41</f>
        <v>0</v>
      </c>
      <c r="CH41" s="12">
        <f t="shared" ref="CH41" si="1980">+CF41*$H41</f>
        <v>0</v>
      </c>
      <c r="CI41" s="10">
        <f t="shared" ref="CI41" si="1981">IF($E41&gt;CL$1,0,IF($E41&lt;CI$1,IF($F41&lt;CI$1,0,IF($F41&gt;CL$1,(($F41-CI$1)-($F41-CL$1))/($F41-$E41),($F41-CI$1)/($F41-$E41))),IF($F41&gt;CL$1,((($F41-$E41)-($F41-CL$1))/($F41-$E41)),1)))</f>
        <v>0</v>
      </c>
      <c r="CJ41" s="11">
        <f t="shared" ref="CJ41" si="1982">+CI41*$G41</f>
        <v>0</v>
      </c>
      <c r="CK41" s="12">
        <f t="shared" ref="CK41" si="1983">+CI41*$H41</f>
        <v>0</v>
      </c>
      <c r="CL41" s="10">
        <f t="shared" ref="CL41" si="1984">IF($E41&gt;CO$1,0,IF($E41&lt;CL$1,IF($F41&lt;CL$1,0,IF($F41&gt;CO$1,(($F41-CL$1)-($F41-CO$1))/($F41-$E41),($F41-CL$1)/($F41-$E41))),IF($F41&gt;CO$1,((($F41-$E41)-($F41-CO$1))/($F41-$E41)),1)))</f>
        <v>0</v>
      </c>
      <c r="CM41" s="11">
        <f t="shared" ref="CM41" si="1985">+CL41*$G41</f>
        <v>0</v>
      </c>
      <c r="CN41" s="12">
        <f t="shared" ref="CN41" si="1986">+CL41*$H41</f>
        <v>0</v>
      </c>
      <c r="CO41" s="10">
        <f t="shared" ref="CO41" si="1987">IF($E41&gt;CR$1,0,IF($E41&lt;CO$1,IF($F41&lt;CO$1,0,IF($F41&gt;CR$1,(($F41-CO$1)-($F41-CR$1))/($F41-$E41),($F41-CO$1)/($F41-$E41))),IF($F41&gt;CR$1,((($F41-$E41)-($F41-CR$1))/($F41-$E41)),1)))</f>
        <v>0</v>
      </c>
      <c r="CP41" s="11">
        <f t="shared" ref="CP41" si="1988">+CO41*$G41</f>
        <v>0</v>
      </c>
      <c r="CQ41" s="12">
        <f t="shared" ref="CQ41" si="1989">+CO41*$H41</f>
        <v>0</v>
      </c>
      <c r="CR41" s="10">
        <f t="shared" ref="CR41" si="1990">IF($E41&gt;CU$1,0,IF($E41&lt;CR$1,IF($F41&lt;CR$1,0,IF($F41&gt;CU$1,(($F41-CR$1)-($F41-CU$1))/($F41-$E41),($F41-CR$1)/($F41-$E41))),IF($F41&gt;CU$1,((($F41-$E41)-($F41-CU$1))/($F41-$E41)),1)))</f>
        <v>0</v>
      </c>
      <c r="CS41" s="11">
        <f t="shared" ref="CS41" si="1991">+CR41*$G41</f>
        <v>0</v>
      </c>
      <c r="CT41" s="12">
        <f t="shared" ref="CT41" si="1992">+CR41*$H41</f>
        <v>0</v>
      </c>
      <c r="CU41" s="10">
        <f t="shared" ref="CU41" si="1993">IF($E41&gt;CX$1,0,IF($E41&lt;CU$1,IF($F41&lt;CU$1,0,IF($F41&gt;CX$1,(($F41-CU$1)-($F41-CX$1))/($F41-$E41),($F41-CU$1)/($F41-$E41))),IF($F41&gt;CX$1,((($F41-$E41)-($F41-CX$1))/($F41-$E41)),1)))</f>
        <v>0</v>
      </c>
      <c r="CV41" s="11">
        <f t="shared" ref="CV41" si="1994">+CU41*$G41</f>
        <v>0</v>
      </c>
      <c r="CW41" s="12">
        <f t="shared" ref="CW41" si="1995">+CU41*$H41</f>
        <v>0</v>
      </c>
      <c r="CX41" s="10">
        <f t="shared" ref="CX41" si="1996">IF($E41&gt;DA$1,0,IF($E41&lt;CX$1,IF($F41&lt;CX$1,0,IF($F41&gt;DA$1,(($F41-CX$1)-($F41-DA$1))/($F41-$E41),($F41-CX$1)/($F41-$E41))),IF($F41&gt;DA$1,((($F41-$E41)-($F41-DA$1))/($F41-$E41)),1)))</f>
        <v>0</v>
      </c>
      <c r="CY41" s="11">
        <f t="shared" ref="CY41" si="1997">+CX41*$G41</f>
        <v>0</v>
      </c>
      <c r="CZ41" s="12">
        <f t="shared" ref="CZ41" si="1998">+CX41*$H41</f>
        <v>0</v>
      </c>
      <c r="DA41" s="10">
        <f t="shared" ref="DA41" si="1999">IF($E41&gt;DD$1,0,IF($E41&lt;DA$1,IF($F41&lt;DA$1,0,IF($F41&gt;DD$1,(($F41-DA$1)-($F41-DD$1))/($F41-$E41),($F41-DA$1)/($F41-$E41))),IF($F41&gt;DD$1,((($F41-$E41)-($F41-DD$1))/($F41-$E41)),1)))</f>
        <v>0</v>
      </c>
      <c r="DB41" s="11">
        <f t="shared" ref="DB41" si="2000">+DA41*$G41</f>
        <v>0</v>
      </c>
      <c r="DC41" s="12">
        <f t="shared" ref="DC41" si="2001">+DA41*$H41</f>
        <v>0</v>
      </c>
      <c r="DD41" s="10">
        <f t="shared" ref="DD41" si="2002">IF($E41&gt;DG$1,0,IF($E41&lt;DD$1,IF($F41&lt;DD$1,0,IF($F41&gt;DG$1,(($F41-DD$1)-($F41-DG$1))/($F41-$E41),($F41-DD$1)/($F41-$E41))),IF($F41&gt;DG$1,((($F41-$E41)-($F41-DG$1))/($F41-$E41)),1)))</f>
        <v>0</v>
      </c>
      <c r="DE41" s="11">
        <f t="shared" ref="DE41" si="2003">+DD41*$G41</f>
        <v>0</v>
      </c>
      <c r="DF41" s="12">
        <f t="shared" ref="DF41" si="2004">+DD41*$H41</f>
        <v>0</v>
      </c>
      <c r="DG41" s="10">
        <f t="shared" ref="DG41" si="2005">IF($E41&gt;DJ$1,0,IF($E41&lt;DG$1,IF($F41&lt;DG$1,0,IF($F41&gt;DJ$1,(($F41-DG$1)-($F41-DJ$1))/($F41-$E41),($F41-DG$1)/($F41-$E41))),IF($F41&gt;DJ$1,((($F41-$E41)-($F41-DJ$1))/($F41-$E41)),1)))</f>
        <v>0</v>
      </c>
      <c r="DH41" s="11">
        <f t="shared" ref="DH41" si="2006">+DG41*$G41</f>
        <v>0</v>
      </c>
      <c r="DI41" s="12">
        <f t="shared" ref="DI41" si="2007">+DG41*$H41</f>
        <v>0</v>
      </c>
      <c r="DJ41" s="10">
        <f t="shared" ref="DJ41" si="2008">IF($E41&gt;DM$1,0,IF($E41&lt;DJ$1,IF($F41&lt;DJ$1,0,IF($F41&gt;DM$1,(($F41-DJ$1)-($F41-DM$1))/($F41-$E41),($F41-DJ$1)/($F41-$E41))),IF($F41&gt;DM$1,((($F41-$E41)-($F41-DM$1))/($F41-$E41)),1)))</f>
        <v>0</v>
      </c>
      <c r="DK41" s="11">
        <f t="shared" ref="DK41" si="2009">+DJ41*$G41</f>
        <v>0</v>
      </c>
      <c r="DL41" s="12">
        <f t="shared" ref="DL41" si="2010">+DJ41*$H41</f>
        <v>0</v>
      </c>
      <c r="DM41" s="10">
        <f t="shared" ref="DM41" si="2011">IF($E41&gt;DP$1,0,IF($E41&lt;DM$1,IF($F41&lt;DM$1,0,IF($F41&gt;DP$1,(($F41-DM$1)-($F41-DP$1))/($F41-$E41),($F41-DM$1)/($F41-$E41))),IF($F41&gt;DP$1,((($F41-$E41)-($F41-DP$1))/($F41-$E41)),1)))</f>
        <v>0</v>
      </c>
      <c r="DN41" s="11">
        <f t="shared" ref="DN41" si="2012">+DM41*$G41</f>
        <v>0</v>
      </c>
      <c r="DO41" s="12">
        <f t="shared" ref="DO41" si="2013">+DM41*$H41</f>
        <v>0</v>
      </c>
      <c r="DP41" s="10">
        <f t="shared" ref="DP41" si="2014">IF($E41&gt;DS$1,0,IF($E41&lt;DP$1,IF($F41&lt;DP$1,0,IF($F41&gt;DS$1,(($F41-DP$1)-($F41-DS$1))/($F41-$E41),($F41-DP$1)/($F41-$E41))),IF($F41&gt;DS$1,((($F41-$E41)-($F41-DS$1))/($F41-$E41)),1)))</f>
        <v>0</v>
      </c>
      <c r="DQ41" s="11">
        <f t="shared" ref="DQ41" si="2015">+DP41*$G41</f>
        <v>0</v>
      </c>
      <c r="DR41" s="12">
        <f t="shared" ref="DR41" si="2016">+DP41*$H41</f>
        <v>0</v>
      </c>
      <c r="DS41" s="10">
        <f t="shared" ref="DS41" si="2017">IF($E41&gt;DV$1,0,IF($E41&lt;DS$1,IF($F41&lt;DS$1,0,IF($F41&gt;DV$1,(($F41-DS$1)-($F41-DV$1))/($F41-$E41),($F41-DS$1)/($F41-$E41))),IF($F41&gt;DV$1,((($F41-$E41)-($F41-DV$1))/($F41-$E41)),1)))</f>
        <v>0</v>
      </c>
      <c r="DT41" s="11">
        <f t="shared" ref="DT41" si="2018">+DS41*$G41</f>
        <v>0</v>
      </c>
      <c r="DU41" s="12">
        <f t="shared" ref="DU41" si="2019">+DS41*$H41</f>
        <v>0</v>
      </c>
    </row>
    <row r="42" spans="1:125" hidden="1" x14ac:dyDescent="0.25">
      <c r="A42" s="49"/>
      <c r="B42" s="49" t="s">
        <v>0</v>
      </c>
      <c r="C42" s="50" t="s">
        <v>53</v>
      </c>
      <c r="D42" s="51"/>
      <c r="E42" s="52"/>
      <c r="F42" s="53"/>
      <c r="G42" s="56"/>
      <c r="H42" s="55"/>
      <c r="I42" s="14">
        <f t="shared" ref="I42:I45" si="2020">IF($E42&gt;L$1,0,IF($E42&lt;I$1,IF($F42&lt;I$1,0,IF($F42&gt;L$1,(($F42-I$1)-($F42-L$1))/($F42-$E42),($F42-I$1)/($F42-$E42))),IF($F42&gt;L$1,((($F42-$E42)-($F42-L$1))/($F42-$E42)),1)))</f>
        <v>0</v>
      </c>
      <c r="J42" s="11">
        <f t="shared" ref="J42:J45" si="2021">+I42*$G42</f>
        <v>0</v>
      </c>
      <c r="K42" s="12">
        <f t="shared" ref="K42:K45" si="2022">+I42*$H42</f>
        <v>0</v>
      </c>
      <c r="L42" s="10">
        <f t="shared" ref="L42:L45" si="2023">IF($E42&gt;O$1,0,IF($E42&lt;L$1,IF($F42&lt;L$1,0,IF($F42&gt;O$1,(($F42-L$1)-($F42-O$1))/($F42-$E42),($F42-L$1)/($F42-$E42))),IF($F42&gt;O$1,((($F42-$E42)-($F42-O$1))/($F42-$E42)),1)))</f>
        <v>0</v>
      </c>
      <c r="M42" s="11">
        <f t="shared" ref="M42:M45" si="2024">+L42*$G42</f>
        <v>0</v>
      </c>
      <c r="N42" s="12">
        <f t="shared" ref="N42:N45" si="2025">+L42*$H42</f>
        <v>0</v>
      </c>
      <c r="O42" s="10">
        <f t="shared" ref="O42:O45" si="2026">IF($E42&gt;R$1,0,IF($E42&lt;O$1,IF($F42&lt;O$1,0,IF($F42&gt;R$1,(($F42-O$1)-($F42-R$1))/($F42-$E42),($F42-O$1)/($F42-$E42))),IF($F42&gt;R$1,((($F42-$E42)-($F42-R$1))/($F42-$E42)),1)))</f>
        <v>0</v>
      </c>
      <c r="P42" s="11">
        <f t="shared" ref="P42:P45" si="2027">+O42*$G42</f>
        <v>0</v>
      </c>
      <c r="Q42" s="12">
        <f t="shared" ref="Q42:Q45" si="2028">+O42*$H42</f>
        <v>0</v>
      </c>
      <c r="R42" s="10">
        <f t="shared" ref="R42:R45" si="2029">IF($E42&gt;U$1,0,IF($E42&lt;R$1,IF($F42&lt;R$1,0,IF($F42&gt;U$1,(($F42-R$1)-($F42-U$1))/($F42-$E42),($F42-R$1)/($F42-$E42))),IF($F42&gt;U$1,((($F42-$E42)-($F42-U$1))/($F42-$E42)),1)))</f>
        <v>0</v>
      </c>
      <c r="S42" s="11">
        <f t="shared" ref="S42:S45" si="2030">+R42*$G42</f>
        <v>0</v>
      </c>
      <c r="T42" s="12">
        <f t="shared" ref="T42:T45" si="2031">+R42*$H42</f>
        <v>0</v>
      </c>
      <c r="U42" s="10">
        <f t="shared" ref="U42:U45" si="2032">IF($E42&gt;X$1,0,IF($E42&lt;U$1,IF($F42&lt;U$1,0,IF($F42&gt;X$1,(($F42-U$1)-($F42-X$1))/($F42-$E42),($F42-U$1)/($F42-$E42))),IF($F42&gt;X$1,((($F42-$E42)-($F42-X$1))/($F42-$E42)),1)))</f>
        <v>0</v>
      </c>
      <c r="V42" s="11">
        <f t="shared" ref="V42:V45" si="2033">+U42*$G42</f>
        <v>0</v>
      </c>
      <c r="W42" s="12">
        <f t="shared" ref="W42:W45" si="2034">+U42*$H42</f>
        <v>0</v>
      </c>
      <c r="X42" s="10">
        <f t="shared" ref="X42:X45" si="2035">IF($E42&gt;AA$1,0,IF($E42&lt;X$1,IF($F42&lt;X$1,0,IF($F42&gt;AA$1,(($F42-X$1)-($F42-AA$1))/($F42-$E42),($F42-X$1)/($F42-$E42))),IF($F42&gt;AA$1,((($F42-$E42)-($F42-AA$1))/($F42-$E42)),1)))</f>
        <v>0</v>
      </c>
      <c r="Y42" s="11">
        <f t="shared" ref="Y42:Y45" si="2036">+X42*$G42</f>
        <v>0</v>
      </c>
      <c r="Z42" s="12">
        <f t="shared" ref="Z42:Z45" si="2037">+X42*$H42</f>
        <v>0</v>
      </c>
      <c r="AA42" s="10">
        <f t="shared" ref="AA42:AA45" si="2038">IF($E42&gt;AD$1,0,IF($E42&lt;AA$1,IF($F42&lt;AA$1,0,IF($F42&gt;AD$1,(($F42-AA$1)-($F42-AD$1))/($F42-$E42),($F42-AA$1)/($F42-$E42))),IF($F42&gt;AD$1,((($F42-$E42)-($F42-AD$1))/($F42-$E42)),1)))</f>
        <v>0</v>
      </c>
      <c r="AB42" s="11">
        <f t="shared" ref="AB42:AB45" si="2039">+AA42*$G42</f>
        <v>0</v>
      </c>
      <c r="AC42" s="12">
        <f t="shared" ref="AC42:AC45" si="2040">+AA42*$H42</f>
        <v>0</v>
      </c>
      <c r="AD42" s="10">
        <f t="shared" ref="AD42:AD45" si="2041">IF($E42&gt;AG$1,0,IF($E42&lt;AD$1,IF($F42&lt;AD$1,0,IF($F42&gt;AG$1,(($F42-AD$1)-($F42-AG$1))/($F42-$E42),($F42-AD$1)/($F42-$E42))),IF($F42&gt;AG$1,((($F42-$E42)-($F42-AG$1))/($F42-$E42)),1)))</f>
        <v>0</v>
      </c>
      <c r="AE42" s="11">
        <f t="shared" ref="AE42:AE45" si="2042">+AD42*$G42</f>
        <v>0</v>
      </c>
      <c r="AF42" s="12">
        <f t="shared" ref="AF42:AF45" si="2043">+AD42*$H42</f>
        <v>0</v>
      </c>
      <c r="AG42" s="10">
        <f t="shared" ref="AG42:AG45" si="2044">IF($E42&gt;AJ$1,0,IF($E42&lt;AG$1,IF($F42&lt;AG$1,0,IF($F42&gt;AJ$1,(($F42-AG$1)-($F42-AJ$1))/($F42-$E42),($F42-AG$1)/($F42-$E42))),IF($F42&gt;AJ$1,((($F42-$E42)-($F42-AJ$1))/($F42-$E42)),1)))</f>
        <v>0</v>
      </c>
      <c r="AH42" s="11">
        <f t="shared" ref="AH42:AH45" si="2045">+AG42*$G42</f>
        <v>0</v>
      </c>
      <c r="AI42" s="12">
        <f t="shared" ref="AI42:AI45" si="2046">+AG42*$H42</f>
        <v>0</v>
      </c>
      <c r="AJ42" s="10">
        <f t="shared" ref="AJ42:AJ45" si="2047">IF($E42&gt;AM$1,0,IF($E42&lt;AJ$1,IF($F42&lt;AJ$1,0,IF($F42&gt;AM$1,(($F42-AJ$1)-($F42-AM$1))/($F42-$E42),($F42-AJ$1)/($F42-$E42))),IF($F42&gt;AM$1,((($F42-$E42)-($F42-AM$1))/($F42-$E42)),1)))</f>
        <v>0</v>
      </c>
      <c r="AK42" s="11">
        <f t="shared" ref="AK42:AK45" si="2048">+AJ42*$G42</f>
        <v>0</v>
      </c>
      <c r="AL42" s="12">
        <f t="shared" ref="AL42:AL45" si="2049">+AJ42*$H42</f>
        <v>0</v>
      </c>
      <c r="AM42" s="10">
        <f t="shared" ref="AM42:AM45" si="2050">IF($E42&gt;AP$1,0,IF($E42&lt;AM$1,IF($F42&lt;AM$1,0,IF($F42&gt;AP$1,(($F42-AM$1)-($F42-AP$1))/($F42-$E42),($F42-AM$1)/($F42-$E42))),IF($F42&gt;AP$1,((($F42-$E42)-($F42-AP$1))/($F42-$E42)),1)))</f>
        <v>0</v>
      </c>
      <c r="AN42" s="11">
        <f t="shared" ref="AN42:AN45" si="2051">+AM42*$G42</f>
        <v>0</v>
      </c>
      <c r="AO42" s="12">
        <f t="shared" ref="AO42:AO45" si="2052">+AM42*$H42</f>
        <v>0</v>
      </c>
      <c r="AP42" s="10">
        <f t="shared" ref="AP42:AP45" si="2053">IF($E42&gt;AS$1,0,IF($E42&lt;AP$1,IF($F42&lt;AP$1,0,IF($F42&gt;AS$1,(($F42-AP$1)-($F42-AS$1))/($F42-$E42),($F42-AP$1)/($F42-$E42))),IF($F42&gt;AS$1,((($F42-$E42)-($F42-AS$1))/($F42-$E42)),1)))</f>
        <v>0</v>
      </c>
      <c r="AQ42" s="11">
        <f t="shared" ref="AQ42:AQ45" si="2054">+AP42*$G42</f>
        <v>0</v>
      </c>
      <c r="AR42" s="12">
        <f t="shared" ref="AR42:AR45" si="2055">+AP42*$H42</f>
        <v>0</v>
      </c>
      <c r="AS42" s="10">
        <f t="shared" ref="AS42:AS45" si="2056">IF($E42&gt;AV$1,0,IF($E42&lt;AS$1,IF($F42&lt;AS$1,0,IF($F42&gt;AV$1,(($F42-AS$1)-($F42-AV$1))/($F42-$E42),($F42-AS$1)/($F42-$E42))),IF($F42&gt;AV$1,((($F42-$E42)-($F42-AV$1))/($F42-$E42)),1)))</f>
        <v>0</v>
      </c>
      <c r="AT42" s="11">
        <f t="shared" ref="AT42:AT45" si="2057">+AS42*$G42</f>
        <v>0</v>
      </c>
      <c r="AU42" s="12">
        <f t="shared" ref="AU42:AU45" si="2058">+AS42*$H42</f>
        <v>0</v>
      </c>
      <c r="AV42" s="10">
        <f t="shared" ref="AV42:AV45" si="2059">IF($E42&gt;AY$1,0,IF($E42&lt;AV$1,IF($F42&lt;AV$1,0,IF($F42&gt;AY$1,(($F42-AV$1)-($F42-AY$1))/($F42-$E42),($F42-AV$1)/($F42-$E42))),IF($F42&gt;AY$1,((($F42-$E42)-($F42-AY$1))/($F42-$E42)),1)))</f>
        <v>0</v>
      </c>
      <c r="AW42" s="11">
        <f t="shared" ref="AW42:AW45" si="2060">+AV42*$G42</f>
        <v>0</v>
      </c>
      <c r="AX42" s="12">
        <f t="shared" ref="AX42:AX45" si="2061">+AV42*$H42</f>
        <v>0</v>
      </c>
      <c r="AY42" s="10">
        <f t="shared" ref="AY42:AY45" si="2062">IF($E42&gt;BB$1,0,IF($E42&lt;AY$1,IF($F42&lt;AY$1,0,IF($F42&gt;BB$1,(($F42-AY$1)-($F42-BB$1))/($F42-$E42),($F42-AY$1)/($F42-$E42))),IF($F42&gt;BB$1,((($F42-$E42)-($F42-BB$1))/($F42-$E42)),1)))</f>
        <v>0</v>
      </c>
      <c r="AZ42" s="11">
        <f t="shared" ref="AZ42:AZ45" si="2063">+AY42*$G42</f>
        <v>0</v>
      </c>
      <c r="BA42" s="12">
        <f t="shared" ref="BA42:BA45" si="2064">+AY42*$H42</f>
        <v>0</v>
      </c>
      <c r="BB42" s="10">
        <f t="shared" ref="BB42:BB45" si="2065">IF($E42&gt;BE$1,0,IF($E42&lt;BB$1,IF($F42&lt;BB$1,0,IF($F42&gt;BE$1,(($F42-BB$1)-($F42-BE$1))/($F42-$E42),($F42-BB$1)/($F42-$E42))),IF($F42&gt;BE$1,((($F42-$E42)-($F42-BE$1))/($F42-$E42)),1)))</f>
        <v>0</v>
      </c>
      <c r="BC42" s="11">
        <f t="shared" ref="BC42:BC45" si="2066">+BB42*$G42</f>
        <v>0</v>
      </c>
      <c r="BD42" s="12">
        <f t="shared" ref="BD42:BD45" si="2067">+BB42*$H42</f>
        <v>0</v>
      </c>
      <c r="BE42" s="10">
        <f t="shared" ref="BE42:BE45" si="2068">IF($E42&gt;BH$1,0,IF($E42&lt;BE$1,IF($F42&lt;BE$1,0,IF($F42&gt;BH$1,(($F42-BE$1)-($F42-BH$1))/($F42-$E42),($F42-BE$1)/($F42-$E42))),IF($F42&gt;BH$1,((($F42-$E42)-($F42-BH$1))/($F42-$E42)),1)))</f>
        <v>0</v>
      </c>
      <c r="BF42" s="11">
        <f t="shared" ref="BF42:BF45" si="2069">+BE42*$G42</f>
        <v>0</v>
      </c>
      <c r="BG42" s="12">
        <f t="shared" ref="BG42:BG45" si="2070">+BE42*$H42</f>
        <v>0</v>
      </c>
      <c r="BH42" s="10">
        <f t="shared" ref="BH42:BH45" si="2071">IF($E42&gt;BK$1,0,IF($E42&lt;BH$1,IF($F42&lt;BH$1,0,IF($F42&gt;BK$1,(($F42-BH$1)-($F42-BK$1))/($F42-$E42),($F42-BH$1)/($F42-$E42))),IF($F42&gt;BK$1,((($F42-$E42)-($F42-BK$1))/($F42-$E42)),1)))</f>
        <v>0</v>
      </c>
      <c r="BI42" s="11">
        <f t="shared" ref="BI42:BI45" si="2072">+BH42*$G42</f>
        <v>0</v>
      </c>
      <c r="BJ42" s="12">
        <f t="shared" ref="BJ42:BJ45" si="2073">+BH42*$H42</f>
        <v>0</v>
      </c>
      <c r="BK42" s="10">
        <f t="shared" ref="BK42:BK45" si="2074">IF($E42&gt;BN$1,0,IF($E42&lt;BK$1,IF($F42&lt;BK$1,0,IF($F42&gt;BN$1,(($F42-BK$1)-($F42-BN$1))/($F42-$E42),($F42-BK$1)/($F42-$E42))),IF($F42&gt;BN$1,((($F42-$E42)-($F42-BN$1))/($F42-$E42)),1)))</f>
        <v>0</v>
      </c>
      <c r="BL42" s="11">
        <f t="shared" ref="BL42:BL45" si="2075">+BK42*$G42</f>
        <v>0</v>
      </c>
      <c r="BM42" s="12">
        <f t="shared" ref="BM42:BM45" si="2076">+BK42*$H42</f>
        <v>0</v>
      </c>
      <c r="BN42" s="10">
        <f t="shared" ref="BN42:BN45" si="2077">IF($E42&gt;BQ$1,0,IF($E42&lt;BN$1,IF($F42&lt;BN$1,0,IF($F42&gt;BQ$1,(($F42-BN$1)-($F42-BQ$1))/($F42-$E42),($F42-BN$1)/($F42-$E42))),IF($F42&gt;BQ$1,((($F42-$E42)-($F42-BQ$1))/($F42-$E42)),1)))</f>
        <v>0</v>
      </c>
      <c r="BO42" s="11">
        <f t="shared" ref="BO42:BO45" si="2078">+BN42*$G42</f>
        <v>0</v>
      </c>
      <c r="BP42" s="12">
        <f t="shared" ref="BP42:BP45" si="2079">+BN42*$H42</f>
        <v>0</v>
      </c>
      <c r="BQ42" s="10">
        <f t="shared" ref="BQ42:BQ45" si="2080">IF($E42&gt;BT$1,0,IF($E42&lt;BQ$1,IF($F42&lt;BQ$1,0,IF($F42&gt;BT$1,(($F42-BQ$1)-($F42-BT$1))/($F42-$E42),($F42-BQ$1)/($F42-$E42))),IF($F42&gt;BT$1,((($F42-$E42)-($F42-BT$1))/($F42-$E42)),1)))</f>
        <v>0</v>
      </c>
      <c r="BR42" s="11">
        <f t="shared" ref="BR42:BR45" si="2081">+BQ42*$G42</f>
        <v>0</v>
      </c>
      <c r="BS42" s="12">
        <f t="shared" ref="BS42:BS45" si="2082">+BQ42*$H42</f>
        <v>0</v>
      </c>
      <c r="BT42" s="10">
        <f t="shared" ref="BT42:BT45" si="2083">IF($E42&gt;BW$1,0,IF($E42&lt;BT$1,IF($F42&lt;BT$1,0,IF($F42&gt;BW$1,(($F42-BT$1)-($F42-BW$1))/($F42-$E42),($F42-BT$1)/($F42-$E42))),IF($F42&gt;BW$1,((($F42-$E42)-($F42-BW$1))/($F42-$E42)),1)))</f>
        <v>0</v>
      </c>
      <c r="BU42" s="11">
        <f t="shared" ref="BU42:BU45" si="2084">+BT42*$G42</f>
        <v>0</v>
      </c>
      <c r="BV42" s="12">
        <f t="shared" ref="BV42:BV45" si="2085">+BT42*$H42</f>
        <v>0</v>
      </c>
      <c r="BW42" s="10">
        <f t="shared" ref="BW42:BW45" si="2086">IF($E42&gt;BZ$1,0,IF($E42&lt;BW$1,IF($F42&lt;BW$1,0,IF($F42&gt;BZ$1,(($F42-BW$1)-($F42-BZ$1))/($F42-$E42),($F42-BW$1)/($F42-$E42))),IF($F42&gt;BZ$1,((($F42-$E42)-($F42-BZ$1))/($F42-$E42)),1)))</f>
        <v>0</v>
      </c>
      <c r="BX42" s="11">
        <f t="shared" ref="BX42:BX45" si="2087">+BW42*$G42</f>
        <v>0</v>
      </c>
      <c r="BY42" s="12">
        <f t="shared" ref="BY42:BY45" si="2088">+BW42*$H42</f>
        <v>0</v>
      </c>
      <c r="BZ42" s="10">
        <f t="shared" ref="BZ42:BZ45" si="2089">IF($E42&gt;CC$1,0,IF($E42&lt;BZ$1,IF($F42&lt;BZ$1,0,IF($F42&gt;CC$1,(($F42-BZ$1)-($F42-CC$1))/($F42-$E42),($F42-BZ$1)/($F42-$E42))),IF($F42&gt;CC$1,((($F42-$E42)-($F42-CC$1))/($F42-$E42)),1)))</f>
        <v>0</v>
      </c>
      <c r="CA42" s="11">
        <f t="shared" ref="CA42:CA45" si="2090">+BZ42*$G42</f>
        <v>0</v>
      </c>
      <c r="CB42" s="12">
        <f t="shared" ref="CB42:CB45" si="2091">+BZ42*$H42</f>
        <v>0</v>
      </c>
      <c r="CC42" s="10">
        <f t="shared" ref="CC42:CC45" si="2092">IF($E42&gt;CF$1,0,IF($E42&lt;CC$1,IF($F42&lt;CC$1,0,IF($F42&gt;CF$1,(($F42-CC$1)-($F42-CF$1))/($F42-$E42),($F42-CC$1)/($F42-$E42))),IF($F42&gt;CF$1,((($F42-$E42)-($F42-CF$1))/($F42-$E42)),1)))</f>
        <v>0</v>
      </c>
      <c r="CD42" s="11">
        <f t="shared" ref="CD42:CD45" si="2093">+CC42*$G42</f>
        <v>0</v>
      </c>
      <c r="CE42" s="12">
        <f t="shared" ref="CE42:CE45" si="2094">+CC42*$H42</f>
        <v>0</v>
      </c>
      <c r="CF42" s="10">
        <f t="shared" ref="CF42:CF45" si="2095">IF($E42&gt;CI$1,0,IF($E42&lt;CF$1,IF($F42&lt;CF$1,0,IF($F42&gt;CI$1,(($F42-CF$1)-($F42-CI$1))/($F42-$E42),($F42-CF$1)/($F42-$E42))),IF($F42&gt;CI$1,((($F42-$E42)-($F42-CI$1))/($F42-$E42)),1)))</f>
        <v>0</v>
      </c>
      <c r="CG42" s="11">
        <f t="shared" ref="CG42:CG45" si="2096">+CF42*$G42</f>
        <v>0</v>
      </c>
      <c r="CH42" s="12">
        <f t="shared" ref="CH42:CH45" si="2097">+CF42*$H42</f>
        <v>0</v>
      </c>
      <c r="CI42" s="10">
        <f t="shared" ref="CI42:CI45" si="2098">IF($E42&gt;CL$1,0,IF($E42&lt;CI$1,IF($F42&lt;CI$1,0,IF($F42&gt;CL$1,(($F42-CI$1)-($F42-CL$1))/($F42-$E42),($F42-CI$1)/($F42-$E42))),IF($F42&gt;CL$1,((($F42-$E42)-($F42-CL$1))/($F42-$E42)),1)))</f>
        <v>0</v>
      </c>
      <c r="CJ42" s="11">
        <f t="shared" ref="CJ42:CJ45" si="2099">+CI42*$G42</f>
        <v>0</v>
      </c>
      <c r="CK42" s="12">
        <f t="shared" ref="CK42:CK45" si="2100">+CI42*$H42</f>
        <v>0</v>
      </c>
      <c r="CL42" s="10">
        <f t="shared" ref="CL42:CL45" si="2101">IF($E42&gt;CO$1,0,IF($E42&lt;CL$1,IF($F42&lt;CL$1,0,IF($F42&gt;CO$1,(($F42-CL$1)-($F42-CO$1))/($F42-$E42),($F42-CL$1)/($F42-$E42))),IF($F42&gt;CO$1,((($F42-$E42)-($F42-CO$1))/($F42-$E42)),1)))</f>
        <v>0</v>
      </c>
      <c r="CM42" s="11">
        <f t="shared" ref="CM42:CM45" si="2102">+CL42*$G42</f>
        <v>0</v>
      </c>
      <c r="CN42" s="12">
        <f t="shared" ref="CN42:CN45" si="2103">+CL42*$H42</f>
        <v>0</v>
      </c>
      <c r="CO42" s="10">
        <f t="shared" ref="CO42:CO45" si="2104">IF($E42&gt;CR$1,0,IF($E42&lt;CO$1,IF($F42&lt;CO$1,0,IF($F42&gt;CR$1,(($F42-CO$1)-($F42-CR$1))/($F42-$E42),($F42-CO$1)/($F42-$E42))),IF($F42&gt;CR$1,((($F42-$E42)-($F42-CR$1))/($F42-$E42)),1)))</f>
        <v>0</v>
      </c>
      <c r="CP42" s="11">
        <f t="shared" ref="CP42:CP45" si="2105">+CO42*$G42</f>
        <v>0</v>
      </c>
      <c r="CQ42" s="12">
        <f t="shared" ref="CQ42:CQ45" si="2106">+CO42*$H42</f>
        <v>0</v>
      </c>
      <c r="CR42" s="10">
        <f t="shared" ref="CR42:CR45" si="2107">IF($E42&gt;CU$1,0,IF($E42&lt;CR$1,IF($F42&lt;CR$1,0,IF($F42&gt;CU$1,(($F42-CR$1)-($F42-CU$1))/($F42-$E42),($F42-CR$1)/($F42-$E42))),IF($F42&gt;CU$1,((($F42-$E42)-($F42-CU$1))/($F42-$E42)),1)))</f>
        <v>0</v>
      </c>
      <c r="CS42" s="11">
        <f t="shared" ref="CS42:CS45" si="2108">+CR42*$G42</f>
        <v>0</v>
      </c>
      <c r="CT42" s="12">
        <f t="shared" ref="CT42:CT45" si="2109">+CR42*$H42</f>
        <v>0</v>
      </c>
      <c r="CU42" s="10">
        <f t="shared" ref="CU42:CU45" si="2110">IF($E42&gt;CX$1,0,IF($E42&lt;CU$1,IF($F42&lt;CU$1,0,IF($F42&gt;CX$1,(($F42-CU$1)-($F42-CX$1))/($F42-$E42),($F42-CU$1)/($F42-$E42))),IF($F42&gt;CX$1,((($F42-$E42)-($F42-CX$1))/($F42-$E42)),1)))</f>
        <v>0</v>
      </c>
      <c r="CV42" s="11">
        <f t="shared" ref="CV42:CV45" si="2111">+CU42*$G42</f>
        <v>0</v>
      </c>
      <c r="CW42" s="12">
        <f t="shared" ref="CW42:CW45" si="2112">+CU42*$H42</f>
        <v>0</v>
      </c>
      <c r="CX42" s="10">
        <f t="shared" ref="CX42:CX45" si="2113">IF($E42&gt;DA$1,0,IF($E42&lt;CX$1,IF($F42&lt;CX$1,0,IF($F42&gt;DA$1,(($F42-CX$1)-($F42-DA$1))/($F42-$E42),($F42-CX$1)/($F42-$E42))),IF($F42&gt;DA$1,((($F42-$E42)-($F42-DA$1))/($F42-$E42)),1)))</f>
        <v>0</v>
      </c>
      <c r="CY42" s="11">
        <f t="shared" ref="CY42:CY45" si="2114">+CX42*$G42</f>
        <v>0</v>
      </c>
      <c r="CZ42" s="12">
        <f t="shared" ref="CZ42:CZ45" si="2115">+CX42*$H42</f>
        <v>0</v>
      </c>
      <c r="DA42" s="10">
        <f t="shared" ref="DA42:DA45" si="2116">IF($E42&gt;DD$1,0,IF($E42&lt;DA$1,IF($F42&lt;DA$1,0,IF($F42&gt;DD$1,(($F42-DA$1)-($F42-DD$1))/($F42-$E42),($F42-DA$1)/($F42-$E42))),IF($F42&gt;DD$1,((($F42-$E42)-($F42-DD$1))/($F42-$E42)),1)))</f>
        <v>0</v>
      </c>
      <c r="DB42" s="11">
        <f t="shared" ref="DB42:DB45" si="2117">+DA42*$G42</f>
        <v>0</v>
      </c>
      <c r="DC42" s="12">
        <f t="shared" ref="DC42:DC45" si="2118">+DA42*$H42</f>
        <v>0</v>
      </c>
      <c r="DD42" s="10">
        <f t="shared" ref="DD42:DD45" si="2119">IF($E42&gt;DG$1,0,IF($E42&lt;DD$1,IF($F42&lt;DD$1,0,IF($F42&gt;DG$1,(($F42-DD$1)-($F42-DG$1))/($F42-$E42),($F42-DD$1)/($F42-$E42))),IF($F42&gt;DG$1,((($F42-$E42)-($F42-DG$1))/($F42-$E42)),1)))</f>
        <v>0</v>
      </c>
      <c r="DE42" s="11">
        <f t="shared" ref="DE42:DE45" si="2120">+DD42*$G42</f>
        <v>0</v>
      </c>
      <c r="DF42" s="12">
        <f t="shared" ref="DF42:DF45" si="2121">+DD42*$H42</f>
        <v>0</v>
      </c>
      <c r="DG42" s="10">
        <f t="shared" ref="DG42:DG45" si="2122">IF($E42&gt;DJ$1,0,IF($E42&lt;DG$1,IF($F42&lt;DG$1,0,IF($F42&gt;DJ$1,(($F42-DG$1)-($F42-DJ$1))/($F42-$E42),($F42-DG$1)/($F42-$E42))),IF($F42&gt;DJ$1,((($F42-$E42)-($F42-DJ$1))/($F42-$E42)),1)))</f>
        <v>0</v>
      </c>
      <c r="DH42" s="11">
        <f t="shared" ref="DH42:DH45" si="2123">+DG42*$G42</f>
        <v>0</v>
      </c>
      <c r="DI42" s="12">
        <f t="shared" ref="DI42:DI45" si="2124">+DG42*$H42</f>
        <v>0</v>
      </c>
      <c r="DJ42" s="10">
        <f t="shared" ref="DJ42:DJ45" si="2125">IF($E42&gt;DM$1,0,IF($E42&lt;DJ$1,IF($F42&lt;DJ$1,0,IF($F42&gt;DM$1,(($F42-DJ$1)-($F42-DM$1))/($F42-$E42),($F42-DJ$1)/($F42-$E42))),IF($F42&gt;DM$1,((($F42-$E42)-($F42-DM$1))/($F42-$E42)),1)))</f>
        <v>0</v>
      </c>
      <c r="DK42" s="11">
        <f t="shared" ref="DK42:DK45" si="2126">+DJ42*$G42</f>
        <v>0</v>
      </c>
      <c r="DL42" s="12">
        <f t="shared" ref="DL42:DL45" si="2127">+DJ42*$H42</f>
        <v>0</v>
      </c>
      <c r="DM42" s="10">
        <f t="shared" ref="DM42:DM45" si="2128">IF($E42&gt;DP$1,0,IF($E42&lt;DM$1,IF($F42&lt;DM$1,0,IF($F42&gt;DP$1,(($F42-DM$1)-($F42-DP$1))/($F42-$E42),($F42-DM$1)/($F42-$E42))),IF($F42&gt;DP$1,((($F42-$E42)-($F42-DP$1))/($F42-$E42)),1)))</f>
        <v>0</v>
      </c>
      <c r="DN42" s="11">
        <f t="shared" ref="DN42:DN45" si="2129">+DM42*$G42</f>
        <v>0</v>
      </c>
      <c r="DO42" s="12">
        <f t="shared" ref="DO42:DO45" si="2130">+DM42*$H42</f>
        <v>0</v>
      </c>
      <c r="DP42" s="10">
        <f t="shared" ref="DP42:DP45" si="2131">IF($E42&gt;DS$1,0,IF($E42&lt;DP$1,IF($F42&lt;DP$1,0,IF($F42&gt;DS$1,(($F42-DP$1)-($F42-DS$1))/($F42-$E42),($F42-DP$1)/($F42-$E42))),IF($F42&gt;DS$1,((($F42-$E42)-($F42-DS$1))/($F42-$E42)),1)))</f>
        <v>0</v>
      </c>
      <c r="DQ42" s="11">
        <f t="shared" ref="DQ42:DQ45" si="2132">+DP42*$G42</f>
        <v>0</v>
      </c>
      <c r="DR42" s="12">
        <f t="shared" ref="DR42:DR45" si="2133">+DP42*$H42</f>
        <v>0</v>
      </c>
      <c r="DS42" s="10">
        <f t="shared" ref="DS42:DS45" si="2134">IF($E42&gt;DV$1,0,IF($E42&lt;DS$1,IF($F42&lt;DS$1,0,IF($F42&gt;DV$1,(($F42-DS$1)-($F42-DV$1))/($F42-$E42),($F42-DS$1)/($F42-$E42))),IF($F42&gt;DV$1,((($F42-$E42)-($F42-DV$1))/($F42-$E42)),1)))</f>
        <v>0</v>
      </c>
      <c r="DT42" s="11">
        <f t="shared" ref="DT42:DT45" si="2135">+DS42*$G42</f>
        <v>0</v>
      </c>
      <c r="DU42" s="12">
        <f t="shared" ref="DU42:DU45" si="2136">+DS42*$H42</f>
        <v>0</v>
      </c>
    </row>
    <row r="43" spans="1:125" hidden="1" x14ac:dyDescent="0.25">
      <c r="A43" s="49"/>
      <c r="B43" s="49" t="s">
        <v>0</v>
      </c>
      <c r="C43" s="50" t="s">
        <v>56</v>
      </c>
      <c r="D43" s="51"/>
      <c r="E43" s="52"/>
      <c r="F43" s="53"/>
      <c r="G43" s="56"/>
      <c r="H43" s="55"/>
      <c r="I43" s="14">
        <f t="shared" ref="I43" si="2137">IF($E43&gt;L$1,0,IF($E43&lt;I$1,IF($F43&lt;I$1,0,IF($F43&gt;L$1,(($F43-I$1)-($F43-L$1))/($F43-$E43),($F43-I$1)/($F43-$E43))),IF($F43&gt;L$1,((($F43-$E43)-($F43-L$1))/($F43-$E43)),1)))</f>
        <v>0</v>
      </c>
      <c r="J43" s="11">
        <f t="shared" ref="J43" si="2138">+I43*$G43</f>
        <v>0</v>
      </c>
      <c r="K43" s="12">
        <f t="shared" ref="K43" si="2139">+I43*$H43</f>
        <v>0</v>
      </c>
      <c r="L43" s="10">
        <f t="shared" ref="L43" si="2140">IF($E43&gt;O$1,0,IF($E43&lt;L$1,IF($F43&lt;L$1,0,IF($F43&gt;O$1,(($F43-L$1)-($F43-O$1))/($F43-$E43),($F43-L$1)/($F43-$E43))),IF($F43&gt;O$1,((($F43-$E43)-($F43-O$1))/($F43-$E43)),1)))</f>
        <v>0</v>
      </c>
      <c r="M43" s="11">
        <f t="shared" ref="M43" si="2141">+L43*$G43</f>
        <v>0</v>
      </c>
      <c r="N43" s="12">
        <f t="shared" ref="N43" si="2142">+L43*$H43</f>
        <v>0</v>
      </c>
      <c r="O43" s="10">
        <f t="shared" ref="O43" si="2143">IF($E43&gt;R$1,0,IF($E43&lt;O$1,IF($F43&lt;O$1,0,IF($F43&gt;R$1,(($F43-O$1)-($F43-R$1))/($F43-$E43),($F43-O$1)/($F43-$E43))),IF($F43&gt;R$1,((($F43-$E43)-($F43-R$1))/($F43-$E43)),1)))</f>
        <v>0</v>
      </c>
      <c r="P43" s="11">
        <f t="shared" ref="P43" si="2144">+O43*$G43</f>
        <v>0</v>
      </c>
      <c r="Q43" s="12">
        <f t="shared" ref="Q43" si="2145">+O43*$H43</f>
        <v>0</v>
      </c>
      <c r="R43" s="10">
        <f t="shared" ref="R43" si="2146">IF($E43&gt;U$1,0,IF($E43&lt;R$1,IF($F43&lt;R$1,0,IF($F43&gt;U$1,(($F43-R$1)-($F43-U$1))/($F43-$E43),($F43-R$1)/($F43-$E43))),IF($F43&gt;U$1,((($F43-$E43)-($F43-U$1))/($F43-$E43)),1)))</f>
        <v>0</v>
      </c>
      <c r="S43" s="11">
        <f t="shared" ref="S43" si="2147">+R43*$G43</f>
        <v>0</v>
      </c>
      <c r="T43" s="12">
        <f t="shared" ref="T43" si="2148">+R43*$H43</f>
        <v>0</v>
      </c>
      <c r="U43" s="10">
        <f t="shared" ref="U43" si="2149">IF($E43&gt;X$1,0,IF($E43&lt;U$1,IF($F43&lt;U$1,0,IF($F43&gt;X$1,(($F43-U$1)-($F43-X$1))/($F43-$E43),($F43-U$1)/($F43-$E43))),IF($F43&gt;X$1,((($F43-$E43)-($F43-X$1))/($F43-$E43)),1)))</f>
        <v>0</v>
      </c>
      <c r="V43" s="11">
        <f t="shared" ref="V43" si="2150">+U43*$G43</f>
        <v>0</v>
      </c>
      <c r="W43" s="12">
        <f t="shared" ref="W43" si="2151">+U43*$H43</f>
        <v>0</v>
      </c>
      <c r="X43" s="10">
        <f t="shared" ref="X43" si="2152">IF($E43&gt;AA$1,0,IF($E43&lt;X$1,IF($F43&lt;X$1,0,IF($F43&gt;AA$1,(($F43-X$1)-($F43-AA$1))/($F43-$E43),($F43-X$1)/($F43-$E43))),IF($F43&gt;AA$1,((($F43-$E43)-($F43-AA$1))/($F43-$E43)),1)))</f>
        <v>0</v>
      </c>
      <c r="Y43" s="11">
        <f t="shared" ref="Y43" si="2153">+X43*$G43</f>
        <v>0</v>
      </c>
      <c r="Z43" s="12">
        <f t="shared" ref="Z43" si="2154">+X43*$H43</f>
        <v>0</v>
      </c>
      <c r="AA43" s="10">
        <f t="shared" ref="AA43" si="2155">IF($E43&gt;AD$1,0,IF($E43&lt;AA$1,IF($F43&lt;AA$1,0,IF($F43&gt;AD$1,(($F43-AA$1)-($F43-AD$1))/($F43-$E43),($F43-AA$1)/($F43-$E43))),IF($F43&gt;AD$1,((($F43-$E43)-($F43-AD$1))/($F43-$E43)),1)))</f>
        <v>0</v>
      </c>
      <c r="AB43" s="11">
        <f t="shared" ref="AB43" si="2156">+AA43*$G43</f>
        <v>0</v>
      </c>
      <c r="AC43" s="12">
        <f t="shared" ref="AC43" si="2157">+AA43*$H43</f>
        <v>0</v>
      </c>
      <c r="AD43" s="10">
        <f t="shared" ref="AD43" si="2158">IF($E43&gt;AG$1,0,IF($E43&lt;AD$1,IF($F43&lt;AD$1,0,IF($F43&gt;AG$1,(($F43-AD$1)-($F43-AG$1))/($F43-$E43),($F43-AD$1)/($F43-$E43))),IF($F43&gt;AG$1,((($F43-$E43)-($F43-AG$1))/($F43-$E43)),1)))</f>
        <v>0</v>
      </c>
      <c r="AE43" s="11">
        <f t="shared" ref="AE43" si="2159">+AD43*$G43</f>
        <v>0</v>
      </c>
      <c r="AF43" s="12">
        <f t="shared" ref="AF43" si="2160">+AD43*$H43</f>
        <v>0</v>
      </c>
      <c r="AG43" s="10">
        <f t="shared" ref="AG43" si="2161">IF($E43&gt;AJ$1,0,IF($E43&lt;AG$1,IF($F43&lt;AG$1,0,IF($F43&gt;AJ$1,(($F43-AG$1)-($F43-AJ$1))/($F43-$E43),($F43-AG$1)/($F43-$E43))),IF($F43&gt;AJ$1,((($F43-$E43)-($F43-AJ$1))/($F43-$E43)),1)))</f>
        <v>0</v>
      </c>
      <c r="AH43" s="11">
        <f t="shared" ref="AH43" si="2162">+AG43*$G43</f>
        <v>0</v>
      </c>
      <c r="AI43" s="12">
        <f t="shared" ref="AI43" si="2163">+AG43*$H43</f>
        <v>0</v>
      </c>
      <c r="AJ43" s="10">
        <f t="shared" ref="AJ43" si="2164">IF($E43&gt;AM$1,0,IF($E43&lt;AJ$1,IF($F43&lt;AJ$1,0,IF($F43&gt;AM$1,(($F43-AJ$1)-($F43-AM$1))/($F43-$E43),($F43-AJ$1)/($F43-$E43))),IF($F43&gt;AM$1,((($F43-$E43)-($F43-AM$1))/($F43-$E43)),1)))</f>
        <v>0</v>
      </c>
      <c r="AK43" s="11">
        <f t="shared" ref="AK43" si="2165">+AJ43*$G43</f>
        <v>0</v>
      </c>
      <c r="AL43" s="12">
        <f t="shared" ref="AL43" si="2166">+AJ43*$H43</f>
        <v>0</v>
      </c>
      <c r="AM43" s="10">
        <f t="shared" ref="AM43" si="2167">IF($E43&gt;AP$1,0,IF($E43&lt;AM$1,IF($F43&lt;AM$1,0,IF($F43&gt;AP$1,(($F43-AM$1)-($F43-AP$1))/($F43-$E43),($F43-AM$1)/($F43-$E43))),IF($F43&gt;AP$1,((($F43-$E43)-($F43-AP$1))/($F43-$E43)),1)))</f>
        <v>0</v>
      </c>
      <c r="AN43" s="11">
        <f t="shared" ref="AN43" si="2168">+AM43*$G43</f>
        <v>0</v>
      </c>
      <c r="AO43" s="12">
        <f t="shared" ref="AO43" si="2169">+AM43*$H43</f>
        <v>0</v>
      </c>
      <c r="AP43" s="10">
        <f t="shared" ref="AP43" si="2170">IF($E43&gt;AS$1,0,IF($E43&lt;AP$1,IF($F43&lt;AP$1,0,IF($F43&gt;AS$1,(($F43-AP$1)-($F43-AS$1))/($F43-$E43),($F43-AP$1)/($F43-$E43))),IF($F43&gt;AS$1,((($F43-$E43)-($F43-AS$1))/($F43-$E43)),1)))</f>
        <v>0</v>
      </c>
      <c r="AQ43" s="11">
        <f t="shared" ref="AQ43" si="2171">+AP43*$G43</f>
        <v>0</v>
      </c>
      <c r="AR43" s="12">
        <f t="shared" ref="AR43" si="2172">+AP43*$H43</f>
        <v>0</v>
      </c>
      <c r="AS43" s="10">
        <f t="shared" ref="AS43" si="2173">IF($E43&gt;AV$1,0,IF($E43&lt;AS$1,IF($F43&lt;AS$1,0,IF($F43&gt;AV$1,(($F43-AS$1)-($F43-AV$1))/($F43-$E43),($F43-AS$1)/($F43-$E43))),IF($F43&gt;AV$1,((($F43-$E43)-($F43-AV$1))/($F43-$E43)),1)))</f>
        <v>0</v>
      </c>
      <c r="AT43" s="11">
        <f t="shared" ref="AT43" si="2174">+AS43*$G43</f>
        <v>0</v>
      </c>
      <c r="AU43" s="12">
        <f t="shared" ref="AU43" si="2175">+AS43*$H43</f>
        <v>0</v>
      </c>
      <c r="AV43" s="10">
        <f t="shared" ref="AV43" si="2176">IF($E43&gt;AY$1,0,IF($E43&lt;AV$1,IF($F43&lt;AV$1,0,IF($F43&gt;AY$1,(($F43-AV$1)-($F43-AY$1))/($F43-$E43),($F43-AV$1)/($F43-$E43))),IF($F43&gt;AY$1,((($F43-$E43)-($F43-AY$1))/($F43-$E43)),1)))</f>
        <v>0</v>
      </c>
      <c r="AW43" s="11">
        <f t="shared" ref="AW43" si="2177">+AV43*$G43</f>
        <v>0</v>
      </c>
      <c r="AX43" s="12">
        <f t="shared" ref="AX43" si="2178">+AV43*$H43</f>
        <v>0</v>
      </c>
      <c r="AY43" s="10">
        <f t="shared" ref="AY43" si="2179">IF($E43&gt;BB$1,0,IF($E43&lt;AY$1,IF($F43&lt;AY$1,0,IF($F43&gt;BB$1,(($F43-AY$1)-($F43-BB$1))/($F43-$E43),($F43-AY$1)/($F43-$E43))),IF($F43&gt;BB$1,((($F43-$E43)-($F43-BB$1))/($F43-$E43)),1)))</f>
        <v>0</v>
      </c>
      <c r="AZ43" s="11">
        <f t="shared" ref="AZ43" si="2180">+AY43*$G43</f>
        <v>0</v>
      </c>
      <c r="BA43" s="12">
        <f t="shared" ref="BA43" si="2181">+AY43*$H43</f>
        <v>0</v>
      </c>
      <c r="BB43" s="10">
        <f t="shared" ref="BB43" si="2182">IF($E43&gt;BE$1,0,IF($E43&lt;BB$1,IF($F43&lt;BB$1,0,IF($F43&gt;BE$1,(($F43-BB$1)-($F43-BE$1))/($F43-$E43),($F43-BB$1)/($F43-$E43))),IF($F43&gt;BE$1,((($F43-$E43)-($F43-BE$1))/($F43-$E43)),1)))</f>
        <v>0</v>
      </c>
      <c r="BC43" s="11">
        <f t="shared" ref="BC43" si="2183">+BB43*$G43</f>
        <v>0</v>
      </c>
      <c r="BD43" s="12">
        <f t="shared" ref="BD43" si="2184">+BB43*$H43</f>
        <v>0</v>
      </c>
      <c r="BE43" s="10">
        <f t="shared" ref="BE43" si="2185">IF($E43&gt;BH$1,0,IF($E43&lt;BE$1,IF($F43&lt;BE$1,0,IF($F43&gt;BH$1,(($F43-BE$1)-($F43-BH$1))/($F43-$E43),($F43-BE$1)/($F43-$E43))),IF($F43&gt;BH$1,((($F43-$E43)-($F43-BH$1))/($F43-$E43)),1)))</f>
        <v>0</v>
      </c>
      <c r="BF43" s="11">
        <f t="shared" ref="BF43" si="2186">+BE43*$G43</f>
        <v>0</v>
      </c>
      <c r="BG43" s="12">
        <f t="shared" ref="BG43" si="2187">+BE43*$H43</f>
        <v>0</v>
      </c>
      <c r="BH43" s="10">
        <f t="shared" ref="BH43" si="2188">IF($E43&gt;BK$1,0,IF($E43&lt;BH$1,IF($F43&lt;BH$1,0,IF($F43&gt;BK$1,(($F43-BH$1)-($F43-BK$1))/($F43-$E43),($F43-BH$1)/($F43-$E43))),IF($F43&gt;BK$1,((($F43-$E43)-($F43-BK$1))/($F43-$E43)),1)))</f>
        <v>0</v>
      </c>
      <c r="BI43" s="11">
        <f t="shared" ref="BI43" si="2189">+BH43*$G43</f>
        <v>0</v>
      </c>
      <c r="BJ43" s="12">
        <f t="shared" ref="BJ43" si="2190">+BH43*$H43</f>
        <v>0</v>
      </c>
      <c r="BK43" s="10">
        <f t="shared" ref="BK43" si="2191">IF($E43&gt;BN$1,0,IF($E43&lt;BK$1,IF($F43&lt;BK$1,0,IF($F43&gt;BN$1,(($F43-BK$1)-($F43-BN$1))/($F43-$E43),($F43-BK$1)/($F43-$E43))),IF($F43&gt;BN$1,((($F43-$E43)-($F43-BN$1))/($F43-$E43)),1)))</f>
        <v>0</v>
      </c>
      <c r="BL43" s="11">
        <f t="shared" ref="BL43" si="2192">+BK43*$G43</f>
        <v>0</v>
      </c>
      <c r="BM43" s="12">
        <f t="shared" ref="BM43" si="2193">+BK43*$H43</f>
        <v>0</v>
      </c>
      <c r="BN43" s="10">
        <f t="shared" ref="BN43" si="2194">IF($E43&gt;BQ$1,0,IF($E43&lt;BN$1,IF($F43&lt;BN$1,0,IF($F43&gt;BQ$1,(($F43-BN$1)-($F43-BQ$1))/($F43-$E43),($F43-BN$1)/($F43-$E43))),IF($F43&gt;BQ$1,((($F43-$E43)-($F43-BQ$1))/($F43-$E43)),1)))</f>
        <v>0</v>
      </c>
      <c r="BO43" s="11">
        <f t="shared" ref="BO43" si="2195">+BN43*$G43</f>
        <v>0</v>
      </c>
      <c r="BP43" s="12">
        <f t="shared" ref="BP43" si="2196">+BN43*$H43</f>
        <v>0</v>
      </c>
      <c r="BQ43" s="10">
        <f t="shared" ref="BQ43" si="2197">IF($E43&gt;BT$1,0,IF($E43&lt;BQ$1,IF($F43&lt;BQ$1,0,IF($F43&gt;BT$1,(($F43-BQ$1)-($F43-BT$1))/($F43-$E43),($F43-BQ$1)/($F43-$E43))),IF($F43&gt;BT$1,((($F43-$E43)-($F43-BT$1))/($F43-$E43)),1)))</f>
        <v>0</v>
      </c>
      <c r="BR43" s="11">
        <f t="shared" ref="BR43" si="2198">+BQ43*$G43</f>
        <v>0</v>
      </c>
      <c r="BS43" s="12">
        <f t="shared" ref="BS43" si="2199">+BQ43*$H43</f>
        <v>0</v>
      </c>
      <c r="BT43" s="10">
        <f t="shared" ref="BT43" si="2200">IF($E43&gt;BW$1,0,IF($E43&lt;BT$1,IF($F43&lt;BT$1,0,IF($F43&gt;BW$1,(($F43-BT$1)-($F43-BW$1))/($F43-$E43),($F43-BT$1)/($F43-$E43))),IF($F43&gt;BW$1,((($F43-$E43)-($F43-BW$1))/($F43-$E43)),1)))</f>
        <v>0</v>
      </c>
      <c r="BU43" s="11">
        <f t="shared" ref="BU43" si="2201">+BT43*$G43</f>
        <v>0</v>
      </c>
      <c r="BV43" s="12">
        <f t="shared" ref="BV43" si="2202">+BT43*$H43</f>
        <v>0</v>
      </c>
      <c r="BW43" s="10">
        <f t="shared" ref="BW43" si="2203">IF($E43&gt;BZ$1,0,IF($E43&lt;BW$1,IF($F43&lt;BW$1,0,IF($F43&gt;BZ$1,(($F43-BW$1)-($F43-BZ$1))/($F43-$E43),($F43-BW$1)/($F43-$E43))),IF($F43&gt;BZ$1,((($F43-$E43)-($F43-BZ$1))/($F43-$E43)),1)))</f>
        <v>0</v>
      </c>
      <c r="BX43" s="11">
        <f t="shared" ref="BX43" si="2204">+BW43*$G43</f>
        <v>0</v>
      </c>
      <c r="BY43" s="12">
        <f t="shared" ref="BY43" si="2205">+BW43*$H43</f>
        <v>0</v>
      </c>
      <c r="BZ43" s="10">
        <f t="shared" ref="BZ43" si="2206">IF($E43&gt;CC$1,0,IF($E43&lt;BZ$1,IF($F43&lt;BZ$1,0,IF($F43&gt;CC$1,(($F43-BZ$1)-($F43-CC$1))/($F43-$E43),($F43-BZ$1)/($F43-$E43))),IF($F43&gt;CC$1,((($F43-$E43)-($F43-CC$1))/($F43-$E43)),1)))</f>
        <v>0</v>
      </c>
      <c r="CA43" s="11">
        <f t="shared" ref="CA43" si="2207">+BZ43*$G43</f>
        <v>0</v>
      </c>
      <c r="CB43" s="12">
        <f t="shared" ref="CB43" si="2208">+BZ43*$H43</f>
        <v>0</v>
      </c>
      <c r="CC43" s="10">
        <f t="shared" ref="CC43" si="2209">IF($E43&gt;CF$1,0,IF($E43&lt;CC$1,IF($F43&lt;CC$1,0,IF($F43&gt;CF$1,(($F43-CC$1)-($F43-CF$1))/($F43-$E43),($F43-CC$1)/($F43-$E43))),IF($F43&gt;CF$1,((($F43-$E43)-($F43-CF$1))/($F43-$E43)),1)))</f>
        <v>0</v>
      </c>
      <c r="CD43" s="11">
        <f t="shared" ref="CD43" si="2210">+CC43*$G43</f>
        <v>0</v>
      </c>
      <c r="CE43" s="12">
        <f t="shared" ref="CE43" si="2211">+CC43*$H43</f>
        <v>0</v>
      </c>
      <c r="CF43" s="10">
        <f t="shared" ref="CF43" si="2212">IF($E43&gt;CI$1,0,IF($E43&lt;CF$1,IF($F43&lt;CF$1,0,IF($F43&gt;CI$1,(($F43-CF$1)-($F43-CI$1))/($F43-$E43),($F43-CF$1)/($F43-$E43))),IF($F43&gt;CI$1,((($F43-$E43)-($F43-CI$1))/($F43-$E43)),1)))</f>
        <v>0</v>
      </c>
      <c r="CG43" s="11">
        <f t="shared" ref="CG43" si="2213">+CF43*$G43</f>
        <v>0</v>
      </c>
      <c r="CH43" s="12">
        <f t="shared" ref="CH43" si="2214">+CF43*$H43</f>
        <v>0</v>
      </c>
      <c r="CI43" s="10">
        <f t="shared" ref="CI43" si="2215">IF($E43&gt;CL$1,0,IF($E43&lt;CI$1,IF($F43&lt;CI$1,0,IF($F43&gt;CL$1,(($F43-CI$1)-($F43-CL$1))/($F43-$E43),($F43-CI$1)/($F43-$E43))),IF($F43&gt;CL$1,((($F43-$E43)-($F43-CL$1))/($F43-$E43)),1)))</f>
        <v>0</v>
      </c>
      <c r="CJ43" s="11">
        <f t="shared" ref="CJ43" si="2216">+CI43*$G43</f>
        <v>0</v>
      </c>
      <c r="CK43" s="12">
        <f t="shared" ref="CK43" si="2217">+CI43*$H43</f>
        <v>0</v>
      </c>
      <c r="CL43" s="10">
        <f t="shared" ref="CL43" si="2218">IF($E43&gt;CO$1,0,IF($E43&lt;CL$1,IF($F43&lt;CL$1,0,IF($F43&gt;CO$1,(($F43-CL$1)-($F43-CO$1))/($F43-$E43),($F43-CL$1)/($F43-$E43))),IF($F43&gt;CO$1,((($F43-$E43)-($F43-CO$1))/($F43-$E43)),1)))</f>
        <v>0</v>
      </c>
      <c r="CM43" s="11">
        <f t="shared" ref="CM43" si="2219">+CL43*$G43</f>
        <v>0</v>
      </c>
      <c r="CN43" s="12">
        <f t="shared" ref="CN43" si="2220">+CL43*$H43</f>
        <v>0</v>
      </c>
      <c r="CO43" s="10">
        <f t="shared" ref="CO43" si="2221">IF($E43&gt;CR$1,0,IF($E43&lt;CO$1,IF($F43&lt;CO$1,0,IF($F43&gt;CR$1,(($F43-CO$1)-($F43-CR$1))/($F43-$E43),($F43-CO$1)/($F43-$E43))),IF($F43&gt;CR$1,((($F43-$E43)-($F43-CR$1))/($F43-$E43)),1)))</f>
        <v>0</v>
      </c>
      <c r="CP43" s="11">
        <f t="shared" ref="CP43" si="2222">+CO43*$G43</f>
        <v>0</v>
      </c>
      <c r="CQ43" s="12">
        <f t="shared" ref="CQ43" si="2223">+CO43*$H43</f>
        <v>0</v>
      </c>
      <c r="CR43" s="10">
        <f t="shared" ref="CR43" si="2224">IF($E43&gt;CU$1,0,IF($E43&lt;CR$1,IF($F43&lt;CR$1,0,IF($F43&gt;CU$1,(($F43-CR$1)-($F43-CU$1))/($F43-$E43),($F43-CR$1)/($F43-$E43))),IF($F43&gt;CU$1,((($F43-$E43)-($F43-CU$1))/($F43-$E43)),1)))</f>
        <v>0</v>
      </c>
      <c r="CS43" s="11">
        <f t="shared" ref="CS43" si="2225">+CR43*$G43</f>
        <v>0</v>
      </c>
      <c r="CT43" s="12">
        <f t="shared" ref="CT43" si="2226">+CR43*$H43</f>
        <v>0</v>
      </c>
      <c r="CU43" s="10">
        <f t="shared" ref="CU43" si="2227">IF($E43&gt;CX$1,0,IF($E43&lt;CU$1,IF($F43&lt;CU$1,0,IF($F43&gt;CX$1,(($F43-CU$1)-($F43-CX$1))/($F43-$E43),($F43-CU$1)/($F43-$E43))),IF($F43&gt;CX$1,((($F43-$E43)-($F43-CX$1))/($F43-$E43)),1)))</f>
        <v>0</v>
      </c>
      <c r="CV43" s="11">
        <f t="shared" ref="CV43" si="2228">+CU43*$G43</f>
        <v>0</v>
      </c>
      <c r="CW43" s="12">
        <f t="shared" ref="CW43" si="2229">+CU43*$H43</f>
        <v>0</v>
      </c>
      <c r="CX43" s="10">
        <f t="shared" ref="CX43" si="2230">IF($E43&gt;DA$1,0,IF($E43&lt;CX$1,IF($F43&lt;CX$1,0,IF($F43&gt;DA$1,(($F43-CX$1)-($F43-DA$1))/($F43-$E43),($F43-CX$1)/($F43-$E43))),IF($F43&gt;DA$1,((($F43-$E43)-($F43-DA$1))/($F43-$E43)),1)))</f>
        <v>0</v>
      </c>
      <c r="CY43" s="11">
        <f t="shared" ref="CY43" si="2231">+CX43*$G43</f>
        <v>0</v>
      </c>
      <c r="CZ43" s="12">
        <f t="shared" ref="CZ43" si="2232">+CX43*$H43</f>
        <v>0</v>
      </c>
      <c r="DA43" s="10">
        <f t="shared" ref="DA43" si="2233">IF($E43&gt;DD$1,0,IF($E43&lt;DA$1,IF($F43&lt;DA$1,0,IF($F43&gt;DD$1,(($F43-DA$1)-($F43-DD$1))/($F43-$E43),($F43-DA$1)/($F43-$E43))),IF($F43&gt;DD$1,((($F43-$E43)-($F43-DD$1))/($F43-$E43)),1)))</f>
        <v>0</v>
      </c>
      <c r="DB43" s="11">
        <f t="shared" ref="DB43" si="2234">+DA43*$G43</f>
        <v>0</v>
      </c>
      <c r="DC43" s="12">
        <f t="shared" ref="DC43" si="2235">+DA43*$H43</f>
        <v>0</v>
      </c>
      <c r="DD43" s="10">
        <f t="shared" ref="DD43" si="2236">IF($E43&gt;DG$1,0,IF($E43&lt;DD$1,IF($F43&lt;DD$1,0,IF($F43&gt;DG$1,(($F43-DD$1)-($F43-DG$1))/($F43-$E43),($F43-DD$1)/($F43-$E43))),IF($F43&gt;DG$1,((($F43-$E43)-($F43-DG$1))/($F43-$E43)),1)))</f>
        <v>0</v>
      </c>
      <c r="DE43" s="11">
        <f t="shared" ref="DE43" si="2237">+DD43*$G43</f>
        <v>0</v>
      </c>
      <c r="DF43" s="12">
        <f t="shared" ref="DF43" si="2238">+DD43*$H43</f>
        <v>0</v>
      </c>
      <c r="DG43" s="10">
        <f t="shared" ref="DG43" si="2239">IF($E43&gt;DJ$1,0,IF($E43&lt;DG$1,IF($F43&lt;DG$1,0,IF($F43&gt;DJ$1,(($F43-DG$1)-($F43-DJ$1))/($F43-$E43),($F43-DG$1)/($F43-$E43))),IF($F43&gt;DJ$1,((($F43-$E43)-($F43-DJ$1))/($F43-$E43)),1)))</f>
        <v>0</v>
      </c>
      <c r="DH43" s="11">
        <f t="shared" ref="DH43" si="2240">+DG43*$G43</f>
        <v>0</v>
      </c>
      <c r="DI43" s="12">
        <f t="shared" ref="DI43" si="2241">+DG43*$H43</f>
        <v>0</v>
      </c>
      <c r="DJ43" s="10">
        <f t="shared" ref="DJ43" si="2242">IF($E43&gt;DM$1,0,IF($E43&lt;DJ$1,IF($F43&lt;DJ$1,0,IF($F43&gt;DM$1,(($F43-DJ$1)-($F43-DM$1))/($F43-$E43),($F43-DJ$1)/($F43-$E43))),IF($F43&gt;DM$1,((($F43-$E43)-($F43-DM$1))/($F43-$E43)),1)))</f>
        <v>0</v>
      </c>
      <c r="DK43" s="11">
        <f t="shared" ref="DK43" si="2243">+DJ43*$G43</f>
        <v>0</v>
      </c>
      <c r="DL43" s="12">
        <f t="shared" ref="DL43" si="2244">+DJ43*$H43</f>
        <v>0</v>
      </c>
      <c r="DM43" s="10">
        <f t="shared" ref="DM43" si="2245">IF($E43&gt;DP$1,0,IF($E43&lt;DM$1,IF($F43&lt;DM$1,0,IF($F43&gt;DP$1,(($F43-DM$1)-($F43-DP$1))/($F43-$E43),($F43-DM$1)/($F43-$E43))),IF($F43&gt;DP$1,((($F43-$E43)-($F43-DP$1))/($F43-$E43)),1)))</f>
        <v>0</v>
      </c>
      <c r="DN43" s="11">
        <f t="shared" ref="DN43" si="2246">+DM43*$G43</f>
        <v>0</v>
      </c>
      <c r="DO43" s="12">
        <f t="shared" ref="DO43" si="2247">+DM43*$H43</f>
        <v>0</v>
      </c>
      <c r="DP43" s="10">
        <f t="shared" ref="DP43" si="2248">IF($E43&gt;DS$1,0,IF($E43&lt;DP$1,IF($F43&lt;DP$1,0,IF($F43&gt;DS$1,(($F43-DP$1)-($F43-DS$1))/($F43-$E43),($F43-DP$1)/($F43-$E43))),IF($F43&gt;DS$1,((($F43-$E43)-($F43-DS$1))/($F43-$E43)),1)))</f>
        <v>0</v>
      </c>
      <c r="DQ43" s="11">
        <f t="shared" ref="DQ43" si="2249">+DP43*$G43</f>
        <v>0</v>
      </c>
      <c r="DR43" s="12">
        <f t="shared" ref="DR43" si="2250">+DP43*$H43</f>
        <v>0</v>
      </c>
      <c r="DS43" s="10">
        <f t="shared" ref="DS43" si="2251">IF($E43&gt;DV$1,0,IF($E43&lt;DS$1,IF($F43&lt;DS$1,0,IF($F43&gt;DV$1,(($F43-DS$1)-($F43-DV$1))/($F43-$E43),($F43-DS$1)/($F43-$E43))),IF($F43&gt;DV$1,((($F43-$E43)-($F43-DV$1))/($F43-$E43)),1)))</f>
        <v>0</v>
      </c>
      <c r="DT43" s="11">
        <f t="shared" ref="DT43" si="2252">+DS43*$G43</f>
        <v>0</v>
      </c>
      <c r="DU43" s="12">
        <f t="shared" ref="DU43" si="2253">+DS43*$H43</f>
        <v>0</v>
      </c>
    </row>
    <row r="44" spans="1:125" hidden="1" x14ac:dyDescent="0.25">
      <c r="A44" s="49"/>
      <c r="B44" s="49" t="s">
        <v>0</v>
      </c>
      <c r="C44" s="50" t="s">
        <v>54</v>
      </c>
      <c r="D44" s="51"/>
      <c r="E44" s="52"/>
      <c r="F44" s="53"/>
      <c r="G44" s="56"/>
      <c r="H44" s="55"/>
      <c r="I44" s="14">
        <f t="shared" ref="I44" si="2254">IF($E44&gt;L$1,0,IF($E44&lt;I$1,IF($F44&lt;I$1,0,IF($F44&gt;L$1,(($F44-I$1)-($F44-L$1))/($F44-$E44),($F44-I$1)/($F44-$E44))),IF($F44&gt;L$1,((($F44-$E44)-($F44-L$1))/($F44-$E44)),1)))</f>
        <v>0</v>
      </c>
      <c r="J44" s="11">
        <f t="shared" ref="J44" si="2255">+I44*$G44</f>
        <v>0</v>
      </c>
      <c r="K44" s="12">
        <f t="shared" ref="K44" si="2256">+I44*$H44</f>
        <v>0</v>
      </c>
      <c r="L44" s="10">
        <f t="shared" ref="L44" si="2257">IF($E44&gt;O$1,0,IF($E44&lt;L$1,IF($F44&lt;L$1,0,IF($F44&gt;O$1,(($F44-L$1)-($F44-O$1))/($F44-$E44),($F44-L$1)/($F44-$E44))),IF($F44&gt;O$1,((($F44-$E44)-($F44-O$1))/($F44-$E44)),1)))</f>
        <v>0</v>
      </c>
      <c r="M44" s="11">
        <f t="shared" ref="M44" si="2258">+L44*$G44</f>
        <v>0</v>
      </c>
      <c r="N44" s="12">
        <f t="shared" ref="N44" si="2259">+L44*$H44</f>
        <v>0</v>
      </c>
      <c r="O44" s="10">
        <f t="shared" ref="O44" si="2260">IF($E44&gt;R$1,0,IF($E44&lt;O$1,IF($F44&lt;O$1,0,IF($F44&gt;R$1,(($F44-O$1)-($F44-R$1))/($F44-$E44),($F44-O$1)/($F44-$E44))),IF($F44&gt;R$1,((($F44-$E44)-($F44-R$1))/($F44-$E44)),1)))</f>
        <v>0</v>
      </c>
      <c r="P44" s="11">
        <f t="shared" ref="P44" si="2261">+O44*$G44</f>
        <v>0</v>
      </c>
      <c r="Q44" s="12">
        <f t="shared" ref="Q44" si="2262">+O44*$H44</f>
        <v>0</v>
      </c>
      <c r="R44" s="10">
        <f t="shared" ref="R44" si="2263">IF($E44&gt;U$1,0,IF($E44&lt;R$1,IF($F44&lt;R$1,0,IF($F44&gt;U$1,(($F44-R$1)-($F44-U$1))/($F44-$E44),($F44-R$1)/($F44-$E44))),IF($F44&gt;U$1,((($F44-$E44)-($F44-U$1))/($F44-$E44)),1)))</f>
        <v>0</v>
      </c>
      <c r="S44" s="11">
        <f t="shared" ref="S44" si="2264">+R44*$G44</f>
        <v>0</v>
      </c>
      <c r="T44" s="12">
        <f t="shared" ref="T44" si="2265">+R44*$H44</f>
        <v>0</v>
      </c>
      <c r="U44" s="10">
        <f t="shared" ref="U44" si="2266">IF($E44&gt;X$1,0,IF($E44&lt;U$1,IF($F44&lt;U$1,0,IF($F44&gt;X$1,(($F44-U$1)-($F44-X$1))/($F44-$E44),($F44-U$1)/($F44-$E44))),IF($F44&gt;X$1,((($F44-$E44)-($F44-X$1))/($F44-$E44)),1)))</f>
        <v>0</v>
      </c>
      <c r="V44" s="11">
        <f t="shared" ref="V44" si="2267">+U44*$G44</f>
        <v>0</v>
      </c>
      <c r="W44" s="12">
        <f t="shared" ref="W44" si="2268">+U44*$H44</f>
        <v>0</v>
      </c>
      <c r="X44" s="10">
        <f t="shared" ref="X44" si="2269">IF($E44&gt;AA$1,0,IF($E44&lt;X$1,IF($F44&lt;X$1,0,IF($F44&gt;AA$1,(($F44-X$1)-($F44-AA$1))/($F44-$E44),($F44-X$1)/($F44-$E44))),IF($F44&gt;AA$1,((($F44-$E44)-($F44-AA$1))/($F44-$E44)),1)))</f>
        <v>0</v>
      </c>
      <c r="Y44" s="11">
        <f t="shared" ref="Y44" si="2270">+X44*$G44</f>
        <v>0</v>
      </c>
      <c r="Z44" s="12">
        <f t="shared" ref="Z44" si="2271">+X44*$H44</f>
        <v>0</v>
      </c>
      <c r="AA44" s="10">
        <f t="shared" ref="AA44" si="2272">IF($E44&gt;AD$1,0,IF($E44&lt;AA$1,IF($F44&lt;AA$1,0,IF($F44&gt;AD$1,(($F44-AA$1)-($F44-AD$1))/($F44-$E44),($F44-AA$1)/($F44-$E44))),IF($F44&gt;AD$1,((($F44-$E44)-($F44-AD$1))/($F44-$E44)),1)))</f>
        <v>0</v>
      </c>
      <c r="AB44" s="11">
        <f t="shared" ref="AB44" si="2273">+AA44*$G44</f>
        <v>0</v>
      </c>
      <c r="AC44" s="12">
        <f t="shared" ref="AC44" si="2274">+AA44*$H44</f>
        <v>0</v>
      </c>
      <c r="AD44" s="10">
        <f t="shared" ref="AD44" si="2275">IF($E44&gt;AG$1,0,IF($E44&lt;AD$1,IF($F44&lt;AD$1,0,IF($F44&gt;AG$1,(($F44-AD$1)-($F44-AG$1))/($F44-$E44),($F44-AD$1)/($F44-$E44))),IF($F44&gt;AG$1,((($F44-$E44)-($F44-AG$1))/($F44-$E44)),1)))</f>
        <v>0</v>
      </c>
      <c r="AE44" s="11">
        <f t="shared" ref="AE44" si="2276">+AD44*$G44</f>
        <v>0</v>
      </c>
      <c r="AF44" s="12">
        <f t="shared" ref="AF44" si="2277">+AD44*$H44</f>
        <v>0</v>
      </c>
      <c r="AG44" s="10">
        <f t="shared" ref="AG44" si="2278">IF($E44&gt;AJ$1,0,IF($E44&lt;AG$1,IF($F44&lt;AG$1,0,IF($F44&gt;AJ$1,(($F44-AG$1)-($F44-AJ$1))/($F44-$E44),($F44-AG$1)/($F44-$E44))),IF($F44&gt;AJ$1,((($F44-$E44)-($F44-AJ$1))/($F44-$E44)),1)))</f>
        <v>0</v>
      </c>
      <c r="AH44" s="11">
        <f t="shared" ref="AH44" si="2279">+AG44*$G44</f>
        <v>0</v>
      </c>
      <c r="AI44" s="12">
        <f t="shared" ref="AI44" si="2280">+AG44*$H44</f>
        <v>0</v>
      </c>
      <c r="AJ44" s="10">
        <f t="shared" ref="AJ44" si="2281">IF($E44&gt;AM$1,0,IF($E44&lt;AJ$1,IF($F44&lt;AJ$1,0,IF($F44&gt;AM$1,(($F44-AJ$1)-($F44-AM$1))/($F44-$E44),($F44-AJ$1)/($F44-$E44))),IF($F44&gt;AM$1,((($F44-$E44)-($F44-AM$1))/($F44-$E44)),1)))</f>
        <v>0</v>
      </c>
      <c r="AK44" s="11">
        <f t="shared" ref="AK44" si="2282">+AJ44*$G44</f>
        <v>0</v>
      </c>
      <c r="AL44" s="12">
        <f t="shared" ref="AL44" si="2283">+AJ44*$H44</f>
        <v>0</v>
      </c>
      <c r="AM44" s="10">
        <f t="shared" ref="AM44" si="2284">IF($E44&gt;AP$1,0,IF($E44&lt;AM$1,IF($F44&lt;AM$1,0,IF($F44&gt;AP$1,(($F44-AM$1)-($F44-AP$1))/($F44-$E44),($F44-AM$1)/($F44-$E44))),IF($F44&gt;AP$1,((($F44-$E44)-($F44-AP$1))/($F44-$E44)),1)))</f>
        <v>0</v>
      </c>
      <c r="AN44" s="11">
        <f t="shared" ref="AN44" si="2285">+AM44*$G44</f>
        <v>0</v>
      </c>
      <c r="AO44" s="12">
        <f t="shared" ref="AO44" si="2286">+AM44*$H44</f>
        <v>0</v>
      </c>
      <c r="AP44" s="10">
        <f t="shared" ref="AP44" si="2287">IF($E44&gt;AS$1,0,IF($E44&lt;AP$1,IF($F44&lt;AP$1,0,IF($F44&gt;AS$1,(($F44-AP$1)-($F44-AS$1))/($F44-$E44),($F44-AP$1)/($F44-$E44))),IF($F44&gt;AS$1,((($F44-$E44)-($F44-AS$1))/($F44-$E44)),1)))</f>
        <v>0</v>
      </c>
      <c r="AQ44" s="11">
        <f t="shared" ref="AQ44" si="2288">+AP44*$G44</f>
        <v>0</v>
      </c>
      <c r="AR44" s="12">
        <f t="shared" ref="AR44" si="2289">+AP44*$H44</f>
        <v>0</v>
      </c>
      <c r="AS44" s="10">
        <f t="shared" ref="AS44" si="2290">IF($E44&gt;AV$1,0,IF($E44&lt;AS$1,IF($F44&lt;AS$1,0,IF($F44&gt;AV$1,(($F44-AS$1)-($F44-AV$1))/($F44-$E44),($F44-AS$1)/($F44-$E44))),IF($F44&gt;AV$1,((($F44-$E44)-($F44-AV$1))/($F44-$E44)),1)))</f>
        <v>0</v>
      </c>
      <c r="AT44" s="11">
        <f t="shared" ref="AT44" si="2291">+AS44*$G44</f>
        <v>0</v>
      </c>
      <c r="AU44" s="12">
        <f t="shared" ref="AU44" si="2292">+AS44*$H44</f>
        <v>0</v>
      </c>
      <c r="AV44" s="10">
        <f t="shared" ref="AV44" si="2293">IF($E44&gt;AY$1,0,IF($E44&lt;AV$1,IF($F44&lt;AV$1,0,IF($F44&gt;AY$1,(($F44-AV$1)-($F44-AY$1))/($F44-$E44),($F44-AV$1)/($F44-$E44))),IF($F44&gt;AY$1,((($F44-$E44)-($F44-AY$1))/($F44-$E44)),1)))</f>
        <v>0</v>
      </c>
      <c r="AW44" s="11">
        <f t="shared" ref="AW44" si="2294">+AV44*$G44</f>
        <v>0</v>
      </c>
      <c r="AX44" s="12">
        <f t="shared" ref="AX44" si="2295">+AV44*$H44</f>
        <v>0</v>
      </c>
      <c r="AY44" s="10">
        <f t="shared" ref="AY44" si="2296">IF($E44&gt;BB$1,0,IF($E44&lt;AY$1,IF($F44&lt;AY$1,0,IF($F44&gt;BB$1,(($F44-AY$1)-($F44-BB$1))/($F44-$E44),($F44-AY$1)/($F44-$E44))),IF($F44&gt;BB$1,((($F44-$E44)-($F44-BB$1))/($F44-$E44)),1)))</f>
        <v>0</v>
      </c>
      <c r="AZ44" s="11">
        <f t="shared" ref="AZ44" si="2297">+AY44*$G44</f>
        <v>0</v>
      </c>
      <c r="BA44" s="12">
        <f t="shared" ref="BA44" si="2298">+AY44*$H44</f>
        <v>0</v>
      </c>
      <c r="BB44" s="10">
        <f t="shared" ref="BB44" si="2299">IF($E44&gt;BE$1,0,IF($E44&lt;BB$1,IF($F44&lt;BB$1,0,IF($F44&gt;BE$1,(($F44-BB$1)-($F44-BE$1))/($F44-$E44),($F44-BB$1)/($F44-$E44))),IF($F44&gt;BE$1,((($F44-$E44)-($F44-BE$1))/($F44-$E44)),1)))</f>
        <v>0</v>
      </c>
      <c r="BC44" s="11">
        <f t="shared" ref="BC44" si="2300">+BB44*$G44</f>
        <v>0</v>
      </c>
      <c r="BD44" s="12">
        <f t="shared" ref="BD44" si="2301">+BB44*$H44</f>
        <v>0</v>
      </c>
      <c r="BE44" s="10">
        <f t="shared" ref="BE44" si="2302">IF($E44&gt;BH$1,0,IF($E44&lt;BE$1,IF($F44&lt;BE$1,0,IF($F44&gt;BH$1,(($F44-BE$1)-($F44-BH$1))/($F44-$E44),($F44-BE$1)/($F44-$E44))),IF($F44&gt;BH$1,((($F44-$E44)-($F44-BH$1))/($F44-$E44)),1)))</f>
        <v>0</v>
      </c>
      <c r="BF44" s="11">
        <f t="shared" ref="BF44" si="2303">+BE44*$G44</f>
        <v>0</v>
      </c>
      <c r="BG44" s="12">
        <f t="shared" ref="BG44" si="2304">+BE44*$H44</f>
        <v>0</v>
      </c>
      <c r="BH44" s="10">
        <f t="shared" ref="BH44" si="2305">IF($E44&gt;BK$1,0,IF($E44&lt;BH$1,IF($F44&lt;BH$1,0,IF($F44&gt;BK$1,(($F44-BH$1)-($F44-BK$1))/($F44-$E44),($F44-BH$1)/($F44-$E44))),IF($F44&gt;BK$1,((($F44-$E44)-($F44-BK$1))/($F44-$E44)),1)))</f>
        <v>0</v>
      </c>
      <c r="BI44" s="11">
        <f t="shared" ref="BI44" si="2306">+BH44*$G44</f>
        <v>0</v>
      </c>
      <c r="BJ44" s="12">
        <f t="shared" ref="BJ44" si="2307">+BH44*$H44</f>
        <v>0</v>
      </c>
      <c r="BK44" s="10">
        <f t="shared" ref="BK44" si="2308">IF($E44&gt;BN$1,0,IF($E44&lt;BK$1,IF($F44&lt;BK$1,0,IF($F44&gt;BN$1,(($F44-BK$1)-($F44-BN$1))/($F44-$E44),($F44-BK$1)/($F44-$E44))),IF($F44&gt;BN$1,((($F44-$E44)-($F44-BN$1))/($F44-$E44)),1)))</f>
        <v>0</v>
      </c>
      <c r="BL44" s="11">
        <f t="shared" ref="BL44" si="2309">+BK44*$G44</f>
        <v>0</v>
      </c>
      <c r="BM44" s="12">
        <f t="shared" ref="BM44" si="2310">+BK44*$H44</f>
        <v>0</v>
      </c>
      <c r="BN44" s="10">
        <f t="shared" ref="BN44" si="2311">IF($E44&gt;BQ$1,0,IF($E44&lt;BN$1,IF($F44&lt;BN$1,0,IF($F44&gt;BQ$1,(($F44-BN$1)-($F44-BQ$1))/($F44-$E44),($F44-BN$1)/($F44-$E44))),IF($F44&gt;BQ$1,((($F44-$E44)-($F44-BQ$1))/($F44-$E44)),1)))</f>
        <v>0</v>
      </c>
      <c r="BO44" s="11">
        <f t="shared" ref="BO44" si="2312">+BN44*$G44</f>
        <v>0</v>
      </c>
      <c r="BP44" s="12">
        <f t="shared" ref="BP44" si="2313">+BN44*$H44</f>
        <v>0</v>
      </c>
      <c r="BQ44" s="10">
        <f t="shared" ref="BQ44" si="2314">IF($E44&gt;BT$1,0,IF($E44&lt;BQ$1,IF($F44&lt;BQ$1,0,IF($F44&gt;BT$1,(($F44-BQ$1)-($F44-BT$1))/($F44-$E44),($F44-BQ$1)/($F44-$E44))),IF($F44&gt;BT$1,((($F44-$E44)-($F44-BT$1))/($F44-$E44)),1)))</f>
        <v>0</v>
      </c>
      <c r="BR44" s="11">
        <f t="shared" ref="BR44" si="2315">+BQ44*$G44</f>
        <v>0</v>
      </c>
      <c r="BS44" s="12">
        <f t="shared" ref="BS44" si="2316">+BQ44*$H44</f>
        <v>0</v>
      </c>
      <c r="BT44" s="10">
        <f t="shared" ref="BT44" si="2317">IF($E44&gt;BW$1,0,IF($E44&lt;BT$1,IF($F44&lt;BT$1,0,IF($F44&gt;BW$1,(($F44-BT$1)-($F44-BW$1))/($F44-$E44),($F44-BT$1)/($F44-$E44))),IF($F44&gt;BW$1,((($F44-$E44)-($F44-BW$1))/($F44-$E44)),1)))</f>
        <v>0</v>
      </c>
      <c r="BU44" s="11">
        <f t="shared" ref="BU44" si="2318">+BT44*$G44</f>
        <v>0</v>
      </c>
      <c r="BV44" s="12">
        <f t="shared" ref="BV44" si="2319">+BT44*$H44</f>
        <v>0</v>
      </c>
      <c r="BW44" s="10">
        <f t="shared" ref="BW44" si="2320">IF($E44&gt;BZ$1,0,IF($E44&lt;BW$1,IF($F44&lt;BW$1,0,IF($F44&gt;BZ$1,(($F44-BW$1)-($F44-BZ$1))/($F44-$E44),($F44-BW$1)/($F44-$E44))),IF($F44&gt;BZ$1,((($F44-$E44)-($F44-BZ$1))/($F44-$E44)),1)))</f>
        <v>0</v>
      </c>
      <c r="BX44" s="11">
        <f t="shared" ref="BX44" si="2321">+BW44*$G44</f>
        <v>0</v>
      </c>
      <c r="BY44" s="12">
        <f t="shared" ref="BY44" si="2322">+BW44*$H44</f>
        <v>0</v>
      </c>
      <c r="BZ44" s="10">
        <f t="shared" ref="BZ44" si="2323">IF($E44&gt;CC$1,0,IF($E44&lt;BZ$1,IF($F44&lt;BZ$1,0,IF($F44&gt;CC$1,(($F44-BZ$1)-($F44-CC$1))/($F44-$E44),($F44-BZ$1)/($F44-$E44))),IF($F44&gt;CC$1,((($F44-$E44)-($F44-CC$1))/($F44-$E44)),1)))</f>
        <v>0</v>
      </c>
      <c r="CA44" s="11">
        <f t="shared" ref="CA44" si="2324">+BZ44*$G44</f>
        <v>0</v>
      </c>
      <c r="CB44" s="12">
        <f t="shared" ref="CB44" si="2325">+BZ44*$H44</f>
        <v>0</v>
      </c>
      <c r="CC44" s="10">
        <f t="shared" ref="CC44" si="2326">IF($E44&gt;CF$1,0,IF($E44&lt;CC$1,IF($F44&lt;CC$1,0,IF($F44&gt;CF$1,(($F44-CC$1)-($F44-CF$1))/($F44-$E44),($F44-CC$1)/($F44-$E44))),IF($F44&gt;CF$1,((($F44-$E44)-($F44-CF$1))/($F44-$E44)),1)))</f>
        <v>0</v>
      </c>
      <c r="CD44" s="11">
        <f t="shared" ref="CD44" si="2327">+CC44*$G44</f>
        <v>0</v>
      </c>
      <c r="CE44" s="12">
        <f t="shared" ref="CE44" si="2328">+CC44*$H44</f>
        <v>0</v>
      </c>
      <c r="CF44" s="10">
        <f t="shared" ref="CF44" si="2329">IF($E44&gt;CI$1,0,IF($E44&lt;CF$1,IF($F44&lt;CF$1,0,IF($F44&gt;CI$1,(($F44-CF$1)-($F44-CI$1))/($F44-$E44),($F44-CF$1)/($F44-$E44))),IF($F44&gt;CI$1,((($F44-$E44)-($F44-CI$1))/($F44-$E44)),1)))</f>
        <v>0</v>
      </c>
      <c r="CG44" s="11">
        <f t="shared" ref="CG44" si="2330">+CF44*$G44</f>
        <v>0</v>
      </c>
      <c r="CH44" s="12">
        <f t="shared" ref="CH44" si="2331">+CF44*$H44</f>
        <v>0</v>
      </c>
      <c r="CI44" s="10">
        <f t="shared" ref="CI44" si="2332">IF($E44&gt;CL$1,0,IF($E44&lt;CI$1,IF($F44&lt;CI$1,0,IF($F44&gt;CL$1,(($F44-CI$1)-($F44-CL$1))/($F44-$E44),($F44-CI$1)/($F44-$E44))),IF($F44&gt;CL$1,((($F44-$E44)-($F44-CL$1))/($F44-$E44)),1)))</f>
        <v>0</v>
      </c>
      <c r="CJ44" s="11">
        <f t="shared" ref="CJ44" si="2333">+CI44*$G44</f>
        <v>0</v>
      </c>
      <c r="CK44" s="12">
        <f t="shared" ref="CK44" si="2334">+CI44*$H44</f>
        <v>0</v>
      </c>
      <c r="CL44" s="10">
        <f t="shared" ref="CL44" si="2335">IF($E44&gt;CO$1,0,IF($E44&lt;CL$1,IF($F44&lt;CL$1,0,IF($F44&gt;CO$1,(($F44-CL$1)-($F44-CO$1))/($F44-$E44),($F44-CL$1)/($F44-$E44))),IF($F44&gt;CO$1,((($F44-$E44)-($F44-CO$1))/($F44-$E44)),1)))</f>
        <v>0</v>
      </c>
      <c r="CM44" s="11">
        <f t="shared" ref="CM44" si="2336">+CL44*$G44</f>
        <v>0</v>
      </c>
      <c r="CN44" s="12">
        <f t="shared" ref="CN44" si="2337">+CL44*$H44</f>
        <v>0</v>
      </c>
      <c r="CO44" s="10">
        <f t="shared" ref="CO44" si="2338">IF($E44&gt;CR$1,0,IF($E44&lt;CO$1,IF($F44&lt;CO$1,0,IF($F44&gt;CR$1,(($F44-CO$1)-($F44-CR$1))/($F44-$E44),($F44-CO$1)/($F44-$E44))),IF($F44&gt;CR$1,((($F44-$E44)-($F44-CR$1))/($F44-$E44)),1)))</f>
        <v>0</v>
      </c>
      <c r="CP44" s="11">
        <f t="shared" ref="CP44" si="2339">+CO44*$G44</f>
        <v>0</v>
      </c>
      <c r="CQ44" s="12">
        <f t="shared" ref="CQ44" si="2340">+CO44*$H44</f>
        <v>0</v>
      </c>
      <c r="CR44" s="10">
        <f t="shared" ref="CR44" si="2341">IF($E44&gt;CU$1,0,IF($E44&lt;CR$1,IF($F44&lt;CR$1,0,IF($F44&gt;CU$1,(($F44-CR$1)-($F44-CU$1))/($F44-$E44),($F44-CR$1)/($F44-$E44))),IF($F44&gt;CU$1,((($F44-$E44)-($F44-CU$1))/($F44-$E44)),1)))</f>
        <v>0</v>
      </c>
      <c r="CS44" s="11">
        <f t="shared" ref="CS44" si="2342">+CR44*$G44</f>
        <v>0</v>
      </c>
      <c r="CT44" s="12">
        <f t="shared" ref="CT44" si="2343">+CR44*$H44</f>
        <v>0</v>
      </c>
      <c r="CU44" s="10">
        <f t="shared" ref="CU44" si="2344">IF($E44&gt;CX$1,0,IF($E44&lt;CU$1,IF($F44&lt;CU$1,0,IF($F44&gt;CX$1,(($F44-CU$1)-($F44-CX$1))/($F44-$E44),($F44-CU$1)/($F44-$E44))),IF($F44&gt;CX$1,((($F44-$E44)-($F44-CX$1))/($F44-$E44)),1)))</f>
        <v>0</v>
      </c>
      <c r="CV44" s="11">
        <f t="shared" ref="CV44" si="2345">+CU44*$G44</f>
        <v>0</v>
      </c>
      <c r="CW44" s="12">
        <f t="shared" ref="CW44" si="2346">+CU44*$H44</f>
        <v>0</v>
      </c>
      <c r="CX44" s="10">
        <f t="shared" ref="CX44" si="2347">IF($E44&gt;DA$1,0,IF($E44&lt;CX$1,IF($F44&lt;CX$1,0,IF($F44&gt;DA$1,(($F44-CX$1)-($F44-DA$1))/($F44-$E44),($F44-CX$1)/($F44-$E44))),IF($F44&gt;DA$1,((($F44-$E44)-($F44-DA$1))/($F44-$E44)),1)))</f>
        <v>0</v>
      </c>
      <c r="CY44" s="11">
        <f t="shared" ref="CY44" si="2348">+CX44*$G44</f>
        <v>0</v>
      </c>
      <c r="CZ44" s="12">
        <f t="shared" ref="CZ44" si="2349">+CX44*$H44</f>
        <v>0</v>
      </c>
      <c r="DA44" s="10">
        <f t="shared" ref="DA44" si="2350">IF($E44&gt;DD$1,0,IF($E44&lt;DA$1,IF($F44&lt;DA$1,0,IF($F44&gt;DD$1,(($F44-DA$1)-($F44-DD$1))/($F44-$E44),($F44-DA$1)/($F44-$E44))),IF($F44&gt;DD$1,((($F44-$E44)-($F44-DD$1))/($F44-$E44)),1)))</f>
        <v>0</v>
      </c>
      <c r="DB44" s="11">
        <f t="shared" ref="DB44" si="2351">+DA44*$G44</f>
        <v>0</v>
      </c>
      <c r="DC44" s="12">
        <f t="shared" ref="DC44" si="2352">+DA44*$H44</f>
        <v>0</v>
      </c>
      <c r="DD44" s="10">
        <f t="shared" ref="DD44" si="2353">IF($E44&gt;DG$1,0,IF($E44&lt;DD$1,IF($F44&lt;DD$1,0,IF($F44&gt;DG$1,(($F44-DD$1)-($F44-DG$1))/($F44-$E44),($F44-DD$1)/($F44-$E44))),IF($F44&gt;DG$1,((($F44-$E44)-($F44-DG$1))/($F44-$E44)),1)))</f>
        <v>0</v>
      </c>
      <c r="DE44" s="11">
        <f t="shared" ref="DE44" si="2354">+DD44*$G44</f>
        <v>0</v>
      </c>
      <c r="DF44" s="12">
        <f t="shared" ref="DF44" si="2355">+DD44*$H44</f>
        <v>0</v>
      </c>
      <c r="DG44" s="10">
        <f t="shared" ref="DG44" si="2356">IF($E44&gt;DJ$1,0,IF($E44&lt;DG$1,IF($F44&lt;DG$1,0,IF($F44&gt;DJ$1,(($F44-DG$1)-($F44-DJ$1))/($F44-$E44),($F44-DG$1)/($F44-$E44))),IF($F44&gt;DJ$1,((($F44-$E44)-($F44-DJ$1))/($F44-$E44)),1)))</f>
        <v>0</v>
      </c>
      <c r="DH44" s="11">
        <f t="shared" ref="DH44" si="2357">+DG44*$G44</f>
        <v>0</v>
      </c>
      <c r="DI44" s="12">
        <f t="shared" ref="DI44" si="2358">+DG44*$H44</f>
        <v>0</v>
      </c>
      <c r="DJ44" s="10">
        <f t="shared" ref="DJ44" si="2359">IF($E44&gt;DM$1,0,IF($E44&lt;DJ$1,IF($F44&lt;DJ$1,0,IF($F44&gt;DM$1,(($F44-DJ$1)-($F44-DM$1))/($F44-$E44),($F44-DJ$1)/($F44-$E44))),IF($F44&gt;DM$1,((($F44-$E44)-($F44-DM$1))/($F44-$E44)),1)))</f>
        <v>0</v>
      </c>
      <c r="DK44" s="11">
        <f t="shared" ref="DK44" si="2360">+DJ44*$G44</f>
        <v>0</v>
      </c>
      <c r="DL44" s="12">
        <f t="shared" ref="DL44" si="2361">+DJ44*$H44</f>
        <v>0</v>
      </c>
      <c r="DM44" s="10">
        <f t="shared" ref="DM44" si="2362">IF($E44&gt;DP$1,0,IF($E44&lt;DM$1,IF($F44&lt;DM$1,0,IF($F44&gt;DP$1,(($F44-DM$1)-($F44-DP$1))/($F44-$E44),($F44-DM$1)/($F44-$E44))),IF($F44&gt;DP$1,((($F44-$E44)-($F44-DP$1))/($F44-$E44)),1)))</f>
        <v>0</v>
      </c>
      <c r="DN44" s="11">
        <f t="shared" ref="DN44" si="2363">+DM44*$G44</f>
        <v>0</v>
      </c>
      <c r="DO44" s="12">
        <f t="shared" ref="DO44" si="2364">+DM44*$H44</f>
        <v>0</v>
      </c>
      <c r="DP44" s="10">
        <f t="shared" ref="DP44" si="2365">IF($E44&gt;DS$1,0,IF($E44&lt;DP$1,IF($F44&lt;DP$1,0,IF($F44&gt;DS$1,(($F44-DP$1)-($F44-DS$1))/($F44-$E44),($F44-DP$1)/($F44-$E44))),IF($F44&gt;DS$1,((($F44-$E44)-($F44-DS$1))/($F44-$E44)),1)))</f>
        <v>0</v>
      </c>
      <c r="DQ44" s="11">
        <f t="shared" ref="DQ44" si="2366">+DP44*$G44</f>
        <v>0</v>
      </c>
      <c r="DR44" s="12">
        <f t="shared" ref="DR44" si="2367">+DP44*$H44</f>
        <v>0</v>
      </c>
      <c r="DS44" s="10">
        <f t="shared" ref="DS44" si="2368">IF($E44&gt;DV$1,0,IF($E44&lt;DS$1,IF($F44&lt;DS$1,0,IF($F44&gt;DV$1,(($F44-DS$1)-($F44-DV$1))/($F44-$E44),($F44-DS$1)/($F44-$E44))),IF($F44&gt;DV$1,((($F44-$E44)-($F44-DV$1))/($F44-$E44)),1)))</f>
        <v>0</v>
      </c>
      <c r="DT44" s="11">
        <f t="shared" ref="DT44" si="2369">+DS44*$G44</f>
        <v>0</v>
      </c>
      <c r="DU44" s="12">
        <f t="shared" ref="DU44" si="2370">+DS44*$H44</f>
        <v>0</v>
      </c>
    </row>
    <row r="45" spans="1:125" hidden="1" x14ac:dyDescent="0.25">
      <c r="A45" s="49"/>
      <c r="B45" s="49" t="s">
        <v>0</v>
      </c>
      <c r="C45" s="50" t="s">
        <v>55</v>
      </c>
      <c r="D45" s="51"/>
      <c r="E45" s="52"/>
      <c r="F45" s="53"/>
      <c r="G45" s="56"/>
      <c r="H45" s="55"/>
      <c r="I45" s="14">
        <f t="shared" si="2020"/>
        <v>0</v>
      </c>
      <c r="J45" s="11">
        <f t="shared" si="2021"/>
        <v>0</v>
      </c>
      <c r="K45" s="12">
        <f t="shared" si="2022"/>
        <v>0</v>
      </c>
      <c r="L45" s="10">
        <f t="shared" si="2023"/>
        <v>0</v>
      </c>
      <c r="M45" s="11">
        <f t="shared" si="2024"/>
        <v>0</v>
      </c>
      <c r="N45" s="12">
        <f t="shared" si="2025"/>
        <v>0</v>
      </c>
      <c r="O45" s="10">
        <f t="shared" si="2026"/>
        <v>0</v>
      </c>
      <c r="P45" s="11">
        <f t="shared" si="2027"/>
        <v>0</v>
      </c>
      <c r="Q45" s="12">
        <f t="shared" si="2028"/>
        <v>0</v>
      </c>
      <c r="R45" s="10">
        <f t="shared" si="2029"/>
        <v>0</v>
      </c>
      <c r="S45" s="11">
        <f t="shared" si="2030"/>
        <v>0</v>
      </c>
      <c r="T45" s="12">
        <f t="shared" si="2031"/>
        <v>0</v>
      </c>
      <c r="U45" s="10">
        <f t="shared" si="2032"/>
        <v>0</v>
      </c>
      <c r="V45" s="11">
        <f t="shared" si="2033"/>
        <v>0</v>
      </c>
      <c r="W45" s="12">
        <f t="shared" si="2034"/>
        <v>0</v>
      </c>
      <c r="X45" s="10">
        <f t="shared" si="2035"/>
        <v>0</v>
      </c>
      <c r="Y45" s="11">
        <f t="shared" si="2036"/>
        <v>0</v>
      </c>
      <c r="Z45" s="12">
        <f t="shared" si="2037"/>
        <v>0</v>
      </c>
      <c r="AA45" s="10">
        <f t="shared" si="2038"/>
        <v>0</v>
      </c>
      <c r="AB45" s="11">
        <f t="shared" si="2039"/>
        <v>0</v>
      </c>
      <c r="AC45" s="12">
        <f t="shared" si="2040"/>
        <v>0</v>
      </c>
      <c r="AD45" s="10">
        <f t="shared" si="2041"/>
        <v>0</v>
      </c>
      <c r="AE45" s="11">
        <f t="shared" si="2042"/>
        <v>0</v>
      </c>
      <c r="AF45" s="12">
        <f t="shared" si="2043"/>
        <v>0</v>
      </c>
      <c r="AG45" s="10">
        <f t="shared" si="2044"/>
        <v>0</v>
      </c>
      <c r="AH45" s="11">
        <f t="shared" si="2045"/>
        <v>0</v>
      </c>
      <c r="AI45" s="12">
        <f t="shared" si="2046"/>
        <v>0</v>
      </c>
      <c r="AJ45" s="10">
        <f t="shared" si="2047"/>
        <v>0</v>
      </c>
      <c r="AK45" s="11">
        <f t="shared" si="2048"/>
        <v>0</v>
      </c>
      <c r="AL45" s="12">
        <f t="shared" si="2049"/>
        <v>0</v>
      </c>
      <c r="AM45" s="10">
        <f t="shared" si="2050"/>
        <v>0</v>
      </c>
      <c r="AN45" s="11">
        <f t="shared" si="2051"/>
        <v>0</v>
      </c>
      <c r="AO45" s="12">
        <f t="shared" si="2052"/>
        <v>0</v>
      </c>
      <c r="AP45" s="10">
        <f t="shared" si="2053"/>
        <v>0</v>
      </c>
      <c r="AQ45" s="11">
        <f t="shared" si="2054"/>
        <v>0</v>
      </c>
      <c r="AR45" s="12">
        <f t="shared" si="2055"/>
        <v>0</v>
      </c>
      <c r="AS45" s="10">
        <f t="shared" si="2056"/>
        <v>0</v>
      </c>
      <c r="AT45" s="11">
        <f t="shared" si="2057"/>
        <v>0</v>
      </c>
      <c r="AU45" s="12">
        <f t="shared" si="2058"/>
        <v>0</v>
      </c>
      <c r="AV45" s="10">
        <f t="shared" si="2059"/>
        <v>0</v>
      </c>
      <c r="AW45" s="11">
        <f t="shared" si="2060"/>
        <v>0</v>
      </c>
      <c r="AX45" s="12">
        <f t="shared" si="2061"/>
        <v>0</v>
      </c>
      <c r="AY45" s="10">
        <f t="shared" si="2062"/>
        <v>0</v>
      </c>
      <c r="AZ45" s="11">
        <f t="shared" si="2063"/>
        <v>0</v>
      </c>
      <c r="BA45" s="12">
        <f t="shared" si="2064"/>
        <v>0</v>
      </c>
      <c r="BB45" s="10">
        <f t="shared" si="2065"/>
        <v>0</v>
      </c>
      <c r="BC45" s="11">
        <f t="shared" si="2066"/>
        <v>0</v>
      </c>
      <c r="BD45" s="12">
        <f t="shared" si="2067"/>
        <v>0</v>
      </c>
      <c r="BE45" s="10">
        <f t="shared" si="2068"/>
        <v>0</v>
      </c>
      <c r="BF45" s="11">
        <f t="shared" si="2069"/>
        <v>0</v>
      </c>
      <c r="BG45" s="12">
        <f t="shared" si="2070"/>
        <v>0</v>
      </c>
      <c r="BH45" s="10">
        <f t="shared" si="2071"/>
        <v>0</v>
      </c>
      <c r="BI45" s="11">
        <f t="shared" si="2072"/>
        <v>0</v>
      </c>
      <c r="BJ45" s="12">
        <f t="shared" si="2073"/>
        <v>0</v>
      </c>
      <c r="BK45" s="10">
        <f t="shared" si="2074"/>
        <v>0</v>
      </c>
      <c r="BL45" s="11">
        <f t="shared" si="2075"/>
        <v>0</v>
      </c>
      <c r="BM45" s="12">
        <f t="shared" si="2076"/>
        <v>0</v>
      </c>
      <c r="BN45" s="10">
        <f t="shared" si="2077"/>
        <v>0</v>
      </c>
      <c r="BO45" s="11">
        <f t="shared" si="2078"/>
        <v>0</v>
      </c>
      <c r="BP45" s="12">
        <f t="shared" si="2079"/>
        <v>0</v>
      </c>
      <c r="BQ45" s="10">
        <f t="shared" si="2080"/>
        <v>0</v>
      </c>
      <c r="BR45" s="11">
        <f t="shared" si="2081"/>
        <v>0</v>
      </c>
      <c r="BS45" s="12">
        <f t="shared" si="2082"/>
        <v>0</v>
      </c>
      <c r="BT45" s="10">
        <f t="shared" si="2083"/>
        <v>0</v>
      </c>
      <c r="BU45" s="11">
        <f t="shared" si="2084"/>
        <v>0</v>
      </c>
      <c r="BV45" s="12">
        <f t="shared" si="2085"/>
        <v>0</v>
      </c>
      <c r="BW45" s="10">
        <f t="shared" si="2086"/>
        <v>0</v>
      </c>
      <c r="BX45" s="11">
        <f t="shared" si="2087"/>
        <v>0</v>
      </c>
      <c r="BY45" s="12">
        <f t="shared" si="2088"/>
        <v>0</v>
      </c>
      <c r="BZ45" s="10">
        <f t="shared" si="2089"/>
        <v>0</v>
      </c>
      <c r="CA45" s="11">
        <f t="shared" si="2090"/>
        <v>0</v>
      </c>
      <c r="CB45" s="12">
        <f t="shared" si="2091"/>
        <v>0</v>
      </c>
      <c r="CC45" s="10">
        <f t="shared" si="2092"/>
        <v>0</v>
      </c>
      <c r="CD45" s="11">
        <f t="shared" si="2093"/>
        <v>0</v>
      </c>
      <c r="CE45" s="12">
        <f t="shared" si="2094"/>
        <v>0</v>
      </c>
      <c r="CF45" s="10">
        <f t="shared" si="2095"/>
        <v>0</v>
      </c>
      <c r="CG45" s="11">
        <f t="shared" si="2096"/>
        <v>0</v>
      </c>
      <c r="CH45" s="12">
        <f t="shared" si="2097"/>
        <v>0</v>
      </c>
      <c r="CI45" s="10">
        <f t="shared" si="2098"/>
        <v>0</v>
      </c>
      <c r="CJ45" s="11">
        <f t="shared" si="2099"/>
        <v>0</v>
      </c>
      <c r="CK45" s="12">
        <f t="shared" si="2100"/>
        <v>0</v>
      </c>
      <c r="CL45" s="10">
        <f t="shared" si="2101"/>
        <v>0</v>
      </c>
      <c r="CM45" s="11">
        <f t="shared" si="2102"/>
        <v>0</v>
      </c>
      <c r="CN45" s="12">
        <f t="shared" si="2103"/>
        <v>0</v>
      </c>
      <c r="CO45" s="10">
        <f t="shared" si="2104"/>
        <v>0</v>
      </c>
      <c r="CP45" s="11">
        <f t="shared" si="2105"/>
        <v>0</v>
      </c>
      <c r="CQ45" s="12">
        <f t="shared" si="2106"/>
        <v>0</v>
      </c>
      <c r="CR45" s="10">
        <f t="shared" si="2107"/>
        <v>0</v>
      </c>
      <c r="CS45" s="11">
        <f t="shared" si="2108"/>
        <v>0</v>
      </c>
      <c r="CT45" s="12">
        <f t="shared" si="2109"/>
        <v>0</v>
      </c>
      <c r="CU45" s="10">
        <f t="shared" si="2110"/>
        <v>0</v>
      </c>
      <c r="CV45" s="11">
        <f t="shared" si="2111"/>
        <v>0</v>
      </c>
      <c r="CW45" s="12">
        <f t="shared" si="2112"/>
        <v>0</v>
      </c>
      <c r="CX45" s="10">
        <f t="shared" si="2113"/>
        <v>0</v>
      </c>
      <c r="CY45" s="11">
        <f t="shared" si="2114"/>
        <v>0</v>
      </c>
      <c r="CZ45" s="12">
        <f t="shared" si="2115"/>
        <v>0</v>
      </c>
      <c r="DA45" s="10">
        <f t="shared" si="2116"/>
        <v>0</v>
      </c>
      <c r="DB45" s="11">
        <f t="shared" si="2117"/>
        <v>0</v>
      </c>
      <c r="DC45" s="12">
        <f t="shared" si="2118"/>
        <v>0</v>
      </c>
      <c r="DD45" s="10">
        <f t="shared" si="2119"/>
        <v>0</v>
      </c>
      <c r="DE45" s="11">
        <f t="shared" si="2120"/>
        <v>0</v>
      </c>
      <c r="DF45" s="12">
        <f t="shared" si="2121"/>
        <v>0</v>
      </c>
      <c r="DG45" s="10">
        <f t="shared" si="2122"/>
        <v>0</v>
      </c>
      <c r="DH45" s="11">
        <f t="shared" si="2123"/>
        <v>0</v>
      </c>
      <c r="DI45" s="12">
        <f t="shared" si="2124"/>
        <v>0</v>
      </c>
      <c r="DJ45" s="10">
        <f t="shared" si="2125"/>
        <v>0</v>
      </c>
      <c r="DK45" s="11">
        <f t="shared" si="2126"/>
        <v>0</v>
      </c>
      <c r="DL45" s="12">
        <f t="shared" si="2127"/>
        <v>0</v>
      </c>
      <c r="DM45" s="10">
        <f t="shared" si="2128"/>
        <v>0</v>
      </c>
      <c r="DN45" s="11">
        <f t="shared" si="2129"/>
        <v>0</v>
      </c>
      <c r="DO45" s="12">
        <f t="shared" si="2130"/>
        <v>0</v>
      </c>
      <c r="DP45" s="10">
        <f t="shared" si="2131"/>
        <v>0</v>
      </c>
      <c r="DQ45" s="11">
        <f t="shared" si="2132"/>
        <v>0</v>
      </c>
      <c r="DR45" s="12">
        <f t="shared" si="2133"/>
        <v>0</v>
      </c>
      <c r="DS45" s="10">
        <f t="shared" si="2134"/>
        <v>0</v>
      </c>
      <c r="DT45" s="11">
        <f t="shared" si="2135"/>
        <v>0</v>
      </c>
      <c r="DU45" s="12">
        <f t="shared" si="2136"/>
        <v>0</v>
      </c>
    </row>
    <row r="46" spans="1:125" x14ac:dyDescent="0.25">
      <c r="A46" s="63">
        <v>26</v>
      </c>
      <c r="B46" s="63" t="s">
        <v>28</v>
      </c>
      <c r="C46" s="64"/>
      <c r="D46" s="65"/>
      <c r="E46" s="66">
        <v>43902</v>
      </c>
      <c r="F46" s="67">
        <v>44001</v>
      </c>
      <c r="G46" s="69">
        <v>113572.87</v>
      </c>
      <c r="H46" s="69">
        <v>277211.09000000003</v>
      </c>
      <c r="I46" s="14">
        <f t="shared" si="1294"/>
        <v>0</v>
      </c>
      <c r="J46" s="11">
        <f t="shared" si="1295"/>
        <v>0</v>
      </c>
      <c r="K46" s="12">
        <f t="shared" si="1296"/>
        <v>0</v>
      </c>
      <c r="L46" s="10">
        <f t="shared" si="1297"/>
        <v>0</v>
      </c>
      <c r="M46" s="11">
        <f t="shared" si="1298"/>
        <v>0</v>
      </c>
      <c r="N46" s="12">
        <f t="shared" si="1299"/>
        <v>0</v>
      </c>
      <c r="O46" s="10">
        <f t="shared" si="1300"/>
        <v>0</v>
      </c>
      <c r="P46" s="11">
        <f t="shared" si="1301"/>
        <v>0</v>
      </c>
      <c r="Q46" s="12">
        <f t="shared" si="1302"/>
        <v>0</v>
      </c>
      <c r="R46" s="10">
        <f t="shared" si="1454"/>
        <v>0</v>
      </c>
      <c r="S46" s="11">
        <f t="shared" si="1455"/>
        <v>0</v>
      </c>
      <c r="T46" s="12">
        <f t="shared" si="1456"/>
        <v>0</v>
      </c>
      <c r="U46" s="10">
        <f t="shared" si="1457"/>
        <v>0</v>
      </c>
      <c r="V46" s="11">
        <f t="shared" si="1458"/>
        <v>0</v>
      </c>
      <c r="W46" s="12">
        <f t="shared" si="1459"/>
        <v>0</v>
      </c>
      <c r="X46" s="10">
        <f>IF($E46&gt;AA$1,0,IF($E46&lt;X$1,IF($F46&lt;X$1,0,IF($F46&gt;AA$1,(($F46-X$1)-($F46-AA$1))/($F46-$E46),($F46-X$1)/($F46-$E46))),IF($F46&gt;AA$1,((($F46-$E46)-($F46-AA$1))/($F46-$E46)),1)))</f>
        <v>0</v>
      </c>
      <c r="Y46" s="11">
        <f>+X46*$G46</f>
        <v>0</v>
      </c>
      <c r="Z46" s="12">
        <f>+X46*$H46</f>
        <v>0</v>
      </c>
      <c r="AA46" s="10">
        <f>IF($E46&gt;AD$1,0,IF($E46&lt;AA$1,IF($F46&lt;AA$1,0,IF($F46&gt;AD$1,(($F46-AA$1)-($F46-AD$1))/($F46-$E46),($F46-AA$1)/($F46-$E46))),IF($F46&gt;AD$1,((($F46-$E46)-($F46-AD$1))/($F46-$E46)),1)))</f>
        <v>0</v>
      </c>
      <c r="AB46" s="11">
        <f>+AA46*$G46</f>
        <v>0</v>
      </c>
      <c r="AC46" s="12">
        <f>+AA46*$H46</f>
        <v>0</v>
      </c>
      <c r="AD46" s="10">
        <f>IF($E46&gt;AG$1,0,IF($E46&lt;AD$1,IF($F46&lt;AD$1,0,IF($F46&gt;AG$1,(($F46-AD$1)-($F46-AG$1))/($F46-$E46),($F46-AD$1)/($F46-$E46))),IF($F46&gt;AG$1,((($F46-$E46)-($F46-AG$1))/($F46-$E46)),1)))</f>
        <v>0</v>
      </c>
      <c r="AE46" s="11">
        <f>+AD46*$G46</f>
        <v>0</v>
      </c>
      <c r="AF46" s="12">
        <f>+AD46*$H46</f>
        <v>0</v>
      </c>
      <c r="AG46" s="10">
        <f>IF($E46&gt;AJ$1,0,IF($E46&lt;AG$1,IF($F46&lt;AG$1,0,IF($F46&gt;AJ$1,(($F46-AG$1)-($F46-AJ$1))/($F46-$E46),($F46-AG$1)/($F46-$E46))),IF($F46&gt;AJ$1,((($F46-$E46)-($F46-AJ$1))/($F46-$E46)),1)))</f>
        <v>0</v>
      </c>
      <c r="AH46" s="11">
        <f>+AG46*$G46</f>
        <v>0</v>
      </c>
      <c r="AI46" s="12">
        <f>+AG46*$H46</f>
        <v>0</v>
      </c>
      <c r="AJ46" s="10">
        <f>IF($E46&gt;AM$1,0,IF($E46&lt;AJ$1,IF($F46&lt;AJ$1,0,IF($F46&gt;AM$1,(($F46-AJ$1)-($F46-AM$1))/($F46-$E46),($F46-AJ$1)/($F46-$E46))),IF($F46&gt;AM$1,((($F46-$E46)-($F46-AM$1))/($F46-$E46)),1)))</f>
        <v>0</v>
      </c>
      <c r="AK46" s="11">
        <f>+AJ46*$G46</f>
        <v>0</v>
      </c>
      <c r="AL46" s="12">
        <f>+AJ46*$H46</f>
        <v>0</v>
      </c>
      <c r="AM46" s="10">
        <f>IF($E46&gt;AP$1,0,IF($E46&lt;AM$1,IF($F46&lt;AM$1,0,IF($F46&gt;AP$1,(($F46-AM$1)-($F46-AP$1))/($F46-$E46),($F46-AM$1)/($F46-$E46))),IF($F46&gt;AP$1,((($F46-$E46)-($F46-AP$1))/($F46-$E46)),1)))</f>
        <v>0</v>
      </c>
      <c r="AN46" s="11">
        <f>+AM46*$G46</f>
        <v>0</v>
      </c>
      <c r="AO46" s="12">
        <f>+AM46*$H46</f>
        <v>0</v>
      </c>
      <c r="AP46" s="10">
        <f>IF($E46&gt;AS$1,0,IF($E46&lt;AP$1,IF($F46&lt;AP$1,0,IF($F46&gt;AS$1,(($F46-AP$1)-($F46-AS$1))/($F46-$E46),($F46-AP$1)/($F46-$E46))),IF($F46&gt;AS$1,((($F46-$E46)-($F46-AS$1))/($F46-$E46)),1)))</f>
        <v>0</v>
      </c>
      <c r="AQ46" s="11">
        <f t="shared" ref="AQ46" si="2371">+AP46*$G46</f>
        <v>0</v>
      </c>
      <c r="AR46" s="12">
        <f>+AP46*$H46</f>
        <v>0</v>
      </c>
      <c r="AS46" s="10">
        <f>IF($E46&gt;AV$1,0,IF($E46&lt;AS$1,IF($F46&lt;AS$1,0,IF($F46&gt;AV$1,(($F46-AS$1)-($F46-AV$1))/($F46-$E46),($F46-AS$1)/($F46-$E46))),IF($F46&gt;AV$1,((($F46-$E46)-($F46-AV$1))/($F46-$E46)),1)))</f>
        <v>0</v>
      </c>
      <c r="AT46" s="11">
        <f t="shared" ref="AT46" si="2372">+AS46*$G46</f>
        <v>0</v>
      </c>
      <c r="AU46" s="12">
        <f>+AS46*$H46</f>
        <v>0</v>
      </c>
      <c r="AV46" s="10">
        <f>IF($E46&gt;AY$1,0,IF($E46&lt;AV$1,IF($F46&lt;AV$1,0,IF($F46&gt;AY$1,(($F46-AV$1)-($F46-AY$1))/($F46-$E46),($F46-AV$1)/($F46-$E46))),IF($F46&gt;AY$1,((($F46-$E46)-($F46-AY$1))/($F46-$E46)),1)))</f>
        <v>0</v>
      </c>
      <c r="AW46" s="11">
        <f t="shared" ref="AW46" si="2373">+AV46*$G46</f>
        <v>0</v>
      </c>
      <c r="AX46" s="12">
        <f>+AV46*$H46</f>
        <v>0</v>
      </c>
      <c r="AY46" s="10">
        <f>IF($E46&gt;BB$1,0,IF($E46&lt;AY$1,IF($F46&lt;AY$1,0,IF($F46&gt;BB$1,(($F46-AY$1)-($F46-BB$1))/($F46-$E46),($F46-AY$1)/($F46-$E46))),IF($F46&gt;BB$1,((($F46-$E46)-($F46-BB$1))/($F46-$E46)),1)))</f>
        <v>0.20202020202020202</v>
      </c>
      <c r="AZ46" s="11">
        <f t="shared" ref="AZ46" si="2374">+AY46*$G46</f>
        <v>22944.01414141414</v>
      </c>
      <c r="BA46" s="12">
        <f>+AY46*$H46</f>
        <v>56002.240404040407</v>
      </c>
      <c r="BB46" s="10">
        <f>IF($E46&gt;BE$1,0,IF($E46&lt;BB$1,IF($F46&lt;BB$1,0,IF($F46&gt;BE$1,(($F46-BB$1)-($F46-BE$1))/($F46-$E46),($F46-BB$1)/($F46-$E46))),IF($F46&gt;BE$1,((($F46-$E46)-($F46-BE$1))/($F46-$E46)),1)))</f>
        <v>0.30303030303030304</v>
      </c>
      <c r="BC46" s="11">
        <f t="shared" ref="BC46" si="2375">+BB46*$G46</f>
        <v>34416.02121212121</v>
      </c>
      <c r="BD46" s="12">
        <f>+BB46*$H46</f>
        <v>84003.360606060611</v>
      </c>
      <c r="BE46" s="10">
        <f>IF($E46&gt;BH$1,0,IF($E46&lt;BE$1,IF($F46&lt;BE$1,0,IF($F46&gt;BH$1,(($F46-BE$1)-($F46-BH$1))/($F46-$E46),($F46-BE$1)/($F46-$E46))),IF($F46&gt;BH$1,((($F46-$E46)-($F46-BH$1))/($F46-$E46)),1)))</f>
        <v>0.31313131313131315</v>
      </c>
      <c r="BF46" s="11">
        <f t="shared" ref="BF46" si="2376">+BE46*$G46</f>
        <v>35563.221919191921</v>
      </c>
      <c r="BG46" s="12">
        <f>+BE46*$H46</f>
        <v>86803.472626262635</v>
      </c>
      <c r="BH46" s="10">
        <f>IF($E46&gt;BK$1,0,IF($E46&lt;BH$1,IF($F46&lt;BH$1,0,IF($F46&gt;BK$1,(($F46-BH$1)-($F46-BK$1))/($F46-$E46),($F46-BH$1)/($F46-$E46))),IF($F46&gt;BK$1,((($F46-$E46)-($F46-BK$1))/($F46-$E46)),1)))</f>
        <v>0.18181818181818182</v>
      </c>
      <c r="BI46" s="11">
        <f t="shared" ref="BI46" si="2377">+BH46*$G46</f>
        <v>20649.612727272728</v>
      </c>
      <c r="BJ46" s="12">
        <f>+BH46*$H46</f>
        <v>50402.016363636372</v>
      </c>
      <c r="BK46" s="10">
        <f>IF($E46&gt;BN$1,0,IF($E46&lt;BK$1,IF($F46&lt;BK$1,0,IF($F46&gt;BN$1,(($F46-BK$1)-($F46-BN$1))/($F46-$E46),($F46-BK$1)/($F46-$E46))),IF($F46&gt;BN$1,((($F46-$E46)-($F46-BN$1))/($F46-$E46)),1)))</f>
        <v>0</v>
      </c>
      <c r="BL46" s="11">
        <f t="shared" ref="BL46" si="2378">+BK46*$G46</f>
        <v>0</v>
      </c>
      <c r="BM46" s="12">
        <f>+BK46*$H46</f>
        <v>0</v>
      </c>
      <c r="BN46" s="10">
        <f>IF($E46&gt;BQ$1,0,IF($E46&lt;BN$1,IF($F46&lt;BN$1,0,IF($F46&gt;BQ$1,(($F46-BN$1)-($F46-BQ$1))/($F46-$E46),($F46-BN$1)/($F46-$E46))),IF($F46&gt;BQ$1,((($F46-$E46)-($F46-BQ$1))/($F46-$E46)),1)))</f>
        <v>0</v>
      </c>
      <c r="BO46" s="11">
        <f t="shared" ref="BO46" si="2379">+BN46*$G46</f>
        <v>0</v>
      </c>
      <c r="BP46" s="12">
        <f>+BN46*$H46</f>
        <v>0</v>
      </c>
      <c r="BQ46" s="10">
        <f>IF($E46&gt;BT$1,0,IF($E46&lt;BQ$1,IF($F46&lt;BQ$1,0,IF($F46&gt;BT$1,(($F46-BQ$1)-($F46-BT$1))/($F46-$E46),($F46-BQ$1)/($F46-$E46))),IF($F46&gt;BT$1,((($F46-$E46)-($F46-BT$1))/($F46-$E46)),1)))</f>
        <v>0</v>
      </c>
      <c r="BR46" s="11">
        <f t="shared" ref="BR46" si="2380">+BQ46*$G46</f>
        <v>0</v>
      </c>
      <c r="BS46" s="12">
        <f>+BQ46*$H46</f>
        <v>0</v>
      </c>
      <c r="BT46" s="10">
        <f>IF($E46&gt;BW$1,0,IF($E46&lt;BT$1,IF($F46&lt;BT$1,0,IF($F46&gt;BW$1,(($F46-BT$1)-($F46-BW$1))/($F46-$E46),($F46-BT$1)/($F46-$E46))),IF($F46&gt;BW$1,((($F46-$E46)-($F46-BW$1))/($F46-$E46)),1)))</f>
        <v>0</v>
      </c>
      <c r="BU46" s="11">
        <f t="shared" ref="BU46" si="2381">+BT46*$G46</f>
        <v>0</v>
      </c>
      <c r="BV46" s="12">
        <f>+BT46*$H46</f>
        <v>0</v>
      </c>
      <c r="BW46" s="10">
        <f>IF($E46&gt;BZ$1,0,IF($E46&lt;BW$1,IF($F46&lt;BW$1,0,IF($F46&gt;BZ$1,(($F46-BW$1)-($F46-BZ$1))/($F46-$E46),($F46-BW$1)/($F46-$E46))),IF($F46&gt;BZ$1,((($F46-$E46)-($F46-BZ$1))/($F46-$E46)),1)))</f>
        <v>0</v>
      </c>
      <c r="BX46" s="11">
        <f t="shared" ref="BX46" si="2382">+BW46*$G46</f>
        <v>0</v>
      </c>
      <c r="BY46" s="12">
        <f>+BW46*$H46</f>
        <v>0</v>
      </c>
      <c r="BZ46" s="10">
        <f>IF($E46&gt;CC$1,0,IF($E46&lt;BZ$1,IF($F46&lt;BZ$1,0,IF($F46&gt;CC$1,(($F46-BZ$1)-($F46-CC$1))/($F46-$E46),($F46-BZ$1)/($F46-$E46))),IF($F46&gt;CC$1,((($F46-$E46)-($F46-CC$1))/($F46-$E46)),1)))</f>
        <v>0</v>
      </c>
      <c r="CA46" s="11">
        <f t="shared" ref="CA46" si="2383">+BZ46*$G46</f>
        <v>0</v>
      </c>
      <c r="CB46" s="12">
        <f>+BZ46*$H46</f>
        <v>0</v>
      </c>
      <c r="CC46" s="10">
        <f>IF($E46&gt;CF$1,0,IF($E46&lt;CC$1,IF($F46&lt;CC$1,0,IF($F46&gt;CF$1,(($F46-CC$1)-($F46-CF$1))/($F46-$E46),($F46-CC$1)/($F46-$E46))),IF($F46&gt;CF$1,((($F46-$E46)-($F46-CF$1))/($F46-$E46)),1)))</f>
        <v>0</v>
      </c>
      <c r="CD46" s="11">
        <f t="shared" ref="CD46" si="2384">+CC46*$G46</f>
        <v>0</v>
      </c>
      <c r="CE46" s="12">
        <f>+CC46*$H46</f>
        <v>0</v>
      </c>
      <c r="CF46" s="10">
        <f>IF($E46&gt;CI$1,0,IF($E46&lt;CF$1,IF($F46&lt;CF$1,0,IF($F46&gt;CI$1,(($F46-CF$1)-($F46-CI$1))/($F46-$E46),($F46-CF$1)/($F46-$E46))),IF($F46&gt;CI$1,((($F46-$E46)-($F46-CI$1))/($F46-$E46)),1)))</f>
        <v>0</v>
      </c>
      <c r="CG46" s="11">
        <f t="shared" ref="CG46" si="2385">+CF46*$G46</f>
        <v>0</v>
      </c>
      <c r="CH46" s="12">
        <f>+CF46*$H46</f>
        <v>0</v>
      </c>
      <c r="CI46" s="10">
        <f>IF($E46&gt;CL$1,0,IF($E46&lt;CI$1,IF($F46&lt;CI$1,0,IF($F46&gt;CL$1,(($F46-CI$1)-($F46-CL$1))/($F46-$E46),($F46-CI$1)/($F46-$E46))),IF($F46&gt;CL$1,((($F46-$E46)-($F46-CL$1))/($F46-$E46)),1)))</f>
        <v>0</v>
      </c>
      <c r="CJ46" s="11">
        <f t="shared" ref="CJ46" si="2386">+CI46*$G46</f>
        <v>0</v>
      </c>
      <c r="CK46" s="12">
        <f>+CI46*$H46</f>
        <v>0</v>
      </c>
      <c r="CL46" s="10">
        <f>IF($E46&gt;CO$1,0,IF($E46&lt;CL$1,IF($F46&lt;CL$1,0,IF($F46&gt;CO$1,(($F46-CL$1)-($F46-CO$1))/($F46-$E46),($F46-CL$1)/($F46-$E46))),IF($F46&gt;CO$1,((($F46-$E46)-($F46-CO$1))/($F46-$E46)),1)))</f>
        <v>0</v>
      </c>
      <c r="CM46" s="11">
        <f t="shared" ref="CM46" si="2387">+CL46*$G46</f>
        <v>0</v>
      </c>
      <c r="CN46" s="12">
        <f>+CL46*$H46</f>
        <v>0</v>
      </c>
      <c r="CO46" s="10">
        <f>IF($E46&gt;CR$1,0,IF($E46&lt;CO$1,IF($F46&lt;CO$1,0,IF($F46&gt;CR$1,(($F46-CO$1)-($F46-CR$1))/($F46-$E46),($F46-CO$1)/($F46-$E46))),IF($F46&gt;CR$1,((($F46-$E46)-($F46-CR$1))/($F46-$E46)),1)))</f>
        <v>0</v>
      </c>
      <c r="CP46" s="11">
        <f t="shared" ref="CP46" si="2388">+CO46*$G46</f>
        <v>0</v>
      </c>
      <c r="CQ46" s="12">
        <f>+CO46*$H46</f>
        <v>0</v>
      </c>
      <c r="CR46" s="10">
        <f>IF($E46&gt;CU$1,0,IF($E46&lt;CR$1,IF($F46&lt;CR$1,0,IF($F46&gt;CU$1,(($F46-CR$1)-($F46-CU$1))/($F46-$E46),($F46-CR$1)/($F46-$E46))),IF($F46&gt;CU$1,((($F46-$E46)-($F46-CU$1))/($F46-$E46)),1)))</f>
        <v>0</v>
      </c>
      <c r="CS46" s="11">
        <f t="shared" ref="CS46" si="2389">+CR46*$G46</f>
        <v>0</v>
      </c>
      <c r="CT46" s="12">
        <f>+CR46*$H46</f>
        <v>0</v>
      </c>
      <c r="CU46" s="10">
        <f>IF($E46&gt;CX$1,0,IF($E46&lt;CU$1,IF($F46&lt;CU$1,0,IF($F46&gt;CX$1,(($F46-CU$1)-($F46-CX$1))/($F46-$E46),($F46-CU$1)/($F46-$E46))),IF($F46&gt;CX$1,((($F46-$E46)-($F46-CX$1))/($F46-$E46)),1)))</f>
        <v>0</v>
      </c>
      <c r="CV46" s="11">
        <f t="shared" ref="CV46" si="2390">+CU46*$G46</f>
        <v>0</v>
      </c>
      <c r="CW46" s="12">
        <f>+CU46*$H46</f>
        <v>0</v>
      </c>
      <c r="CX46" s="10">
        <f>IF($E46&gt;DA$1,0,IF($E46&lt;CX$1,IF($F46&lt;CX$1,0,IF($F46&gt;DA$1,(($F46-CX$1)-($F46-DA$1))/($F46-$E46),($F46-CX$1)/($F46-$E46))),IF($F46&gt;DA$1,((($F46-$E46)-($F46-DA$1))/($F46-$E46)),1)))</f>
        <v>0</v>
      </c>
      <c r="CY46" s="11">
        <f t="shared" ref="CY46" si="2391">+CX46*$G46</f>
        <v>0</v>
      </c>
      <c r="CZ46" s="12">
        <f>+CX46*$H46</f>
        <v>0</v>
      </c>
      <c r="DA46" s="10">
        <f>IF($E46&gt;DD$1,0,IF($E46&lt;DA$1,IF($F46&lt;DA$1,0,IF($F46&gt;DD$1,(($F46-DA$1)-($F46-DD$1))/($F46-$E46),($F46-DA$1)/($F46-$E46))),IF($F46&gt;DD$1,((($F46-$E46)-($F46-DD$1))/($F46-$E46)),1)))</f>
        <v>0</v>
      </c>
      <c r="DB46" s="11">
        <f t="shared" ref="DB46" si="2392">+DA46*$G46</f>
        <v>0</v>
      </c>
      <c r="DC46" s="12">
        <f>+DA46*$H46</f>
        <v>0</v>
      </c>
      <c r="DD46" s="10">
        <f>IF($E46&gt;DG$1,0,IF($E46&lt;DD$1,IF($F46&lt;DD$1,0,IF($F46&gt;DG$1,(($F46-DD$1)-($F46-DG$1))/($F46-$E46),($F46-DD$1)/($F46-$E46))),IF($F46&gt;DG$1,((($F46-$E46)-($F46-DG$1))/($F46-$E46)),1)))</f>
        <v>0</v>
      </c>
      <c r="DE46" s="11">
        <f t="shared" ref="DE46" si="2393">+DD46*$G46</f>
        <v>0</v>
      </c>
      <c r="DF46" s="12">
        <f>+DD46*$H46</f>
        <v>0</v>
      </c>
      <c r="DG46" s="10">
        <f>IF($E46&gt;DJ$1,0,IF($E46&lt;DG$1,IF($F46&lt;DG$1,0,IF($F46&gt;DJ$1,(($F46-DG$1)-($F46-DJ$1))/($F46-$E46),($F46-DG$1)/($F46-$E46))),IF($F46&gt;DJ$1,((($F46-$E46)-($F46-DJ$1))/($F46-$E46)),1)))</f>
        <v>0</v>
      </c>
      <c r="DH46" s="11">
        <f t="shared" ref="DH46" si="2394">+DG46*$G46</f>
        <v>0</v>
      </c>
      <c r="DI46" s="12">
        <f>+DG46*$H46</f>
        <v>0</v>
      </c>
      <c r="DJ46" s="10">
        <f>IF($E46&gt;DM$1,0,IF($E46&lt;DJ$1,IF($F46&lt;DJ$1,0,IF($F46&gt;DM$1,(($F46-DJ$1)-($F46-DM$1))/($F46-$E46),($F46-DJ$1)/($F46-$E46))),IF($F46&gt;DM$1,((($F46-$E46)-($F46-DM$1))/($F46-$E46)),1)))</f>
        <v>0</v>
      </c>
      <c r="DK46" s="11">
        <f t="shared" ref="DK46" si="2395">+DJ46*$G46</f>
        <v>0</v>
      </c>
      <c r="DL46" s="12">
        <f>+DJ46*$H46</f>
        <v>0</v>
      </c>
      <c r="DM46" s="10">
        <f>IF($E46&gt;DP$1,0,IF($E46&lt;DM$1,IF($F46&lt;DM$1,0,IF($F46&gt;DP$1,(($F46-DM$1)-($F46-DP$1))/($F46-$E46),($F46-DM$1)/($F46-$E46))),IF($F46&gt;DP$1,((($F46-$E46)-($F46-DP$1))/($F46-$E46)),1)))</f>
        <v>0</v>
      </c>
      <c r="DN46" s="11">
        <f t="shared" ref="DN46" si="2396">+DM46*$G46</f>
        <v>0</v>
      </c>
      <c r="DO46" s="12">
        <f>+DM46*$H46</f>
        <v>0</v>
      </c>
      <c r="DP46" s="10">
        <f>IF($E46&gt;DS$1,0,IF($E46&lt;DP$1,IF($F46&lt;DP$1,0,IF($F46&gt;DS$1,(($F46-DP$1)-($F46-DS$1))/($F46-$E46),($F46-DP$1)/($F46-$E46))),IF($F46&gt;DS$1,((($F46-$E46)-($F46-DS$1))/($F46-$E46)),1)))</f>
        <v>0</v>
      </c>
      <c r="DQ46" s="11">
        <f t="shared" ref="DQ46" si="2397">+DP46*$G46</f>
        <v>0</v>
      </c>
      <c r="DR46" s="12">
        <f>+DP46*$H46</f>
        <v>0</v>
      </c>
      <c r="DS46" s="10">
        <f>IF($E46&gt;DV$1,0,IF($E46&lt;DS$1,IF($F46&lt;DS$1,0,IF($F46&gt;DV$1,(($F46-DS$1)-($F46-DV$1))/($F46-$E46),($F46-DS$1)/($F46-$E46))),IF($F46&gt;DV$1,((($F46-$E46)-($F46-DV$1))/($F46-$E46)),1)))</f>
        <v>0</v>
      </c>
      <c r="DT46" s="11">
        <f t="shared" ref="DT46" si="2398">+DS46*$G46</f>
        <v>0</v>
      </c>
      <c r="DU46" s="12">
        <f>+DS46*$H46</f>
        <v>0</v>
      </c>
    </row>
    <row r="47" spans="1:125" x14ac:dyDescent="0.25">
      <c r="A47" s="63">
        <v>27</v>
      </c>
      <c r="B47" s="63" t="s">
        <v>29</v>
      </c>
      <c r="C47" s="64"/>
      <c r="D47" s="65"/>
      <c r="E47" s="66">
        <v>43895</v>
      </c>
      <c r="F47" s="67">
        <v>44006</v>
      </c>
      <c r="G47" s="68">
        <v>0</v>
      </c>
      <c r="H47" s="69">
        <f>2815729.5695184-H48</f>
        <v>0</v>
      </c>
      <c r="I47" s="14">
        <f t="shared" si="1294"/>
        <v>0</v>
      </c>
      <c r="J47" s="11">
        <f t="shared" si="1295"/>
        <v>0</v>
      </c>
      <c r="K47" s="12">
        <f t="shared" si="1296"/>
        <v>0</v>
      </c>
      <c r="L47" s="10">
        <f t="shared" si="1297"/>
        <v>0</v>
      </c>
      <c r="M47" s="11">
        <f t="shared" si="1298"/>
        <v>0</v>
      </c>
      <c r="N47" s="12">
        <f t="shared" si="1299"/>
        <v>0</v>
      </c>
      <c r="O47" s="10">
        <f t="shared" si="1300"/>
        <v>0</v>
      </c>
      <c r="P47" s="11">
        <f t="shared" si="1301"/>
        <v>0</v>
      </c>
      <c r="Q47" s="12">
        <f t="shared" si="1302"/>
        <v>0</v>
      </c>
      <c r="R47" s="10">
        <f t="shared" si="1454"/>
        <v>0</v>
      </c>
      <c r="S47" s="11">
        <f t="shared" si="1455"/>
        <v>0</v>
      </c>
      <c r="T47" s="12">
        <f t="shared" si="1456"/>
        <v>0</v>
      </c>
      <c r="U47" s="10">
        <f t="shared" si="1457"/>
        <v>0</v>
      </c>
      <c r="V47" s="11">
        <f t="shared" si="1458"/>
        <v>0</v>
      </c>
      <c r="W47" s="12">
        <f t="shared" si="1459"/>
        <v>0</v>
      </c>
      <c r="X47" s="10">
        <f>IF($E47&gt;AA$1,0,IF($E47&lt;X$1,IF($F47&lt;X$1,0,IF($F47&gt;AA$1,(($F47-X$1)-($F47-AA$1))/($F47-$E47),($F47-X$1)/($F47-$E47))),IF($F47&gt;AA$1,((($F47-$E47)-($F47-AA$1))/($F47-$E47)),1)))</f>
        <v>0</v>
      </c>
      <c r="Y47" s="11">
        <f>+X47*$G47</f>
        <v>0</v>
      </c>
      <c r="Z47" s="12">
        <f>+X47*$H47</f>
        <v>0</v>
      </c>
      <c r="AA47" s="10">
        <f>IF($E47&gt;AD$1,0,IF($E47&lt;AA$1,IF($F47&lt;AA$1,0,IF($F47&gt;AD$1,(($F47-AA$1)-($F47-AD$1))/($F47-$E47),($F47-AA$1)/($F47-$E47))),IF($F47&gt;AD$1,((($F47-$E47)-($F47-AD$1))/($F47-$E47)),1)))</f>
        <v>0</v>
      </c>
      <c r="AB47" s="11">
        <f>+AA47*$G47</f>
        <v>0</v>
      </c>
      <c r="AC47" s="12">
        <f>+AA47*$H47</f>
        <v>0</v>
      </c>
      <c r="AD47" s="10">
        <f>IF($E47&gt;AG$1,0,IF($E47&lt;AD$1,IF($F47&lt;AD$1,0,IF($F47&gt;AG$1,(($F47-AD$1)-($F47-AG$1))/($F47-$E47),($F47-AD$1)/($F47-$E47))),IF($F47&gt;AG$1,((($F47-$E47)-($F47-AG$1))/($F47-$E47)),1)))</f>
        <v>0</v>
      </c>
      <c r="AE47" s="11">
        <f>+AD47*$G47</f>
        <v>0</v>
      </c>
      <c r="AF47" s="12">
        <f>+AD47*$H47</f>
        <v>0</v>
      </c>
      <c r="AG47" s="10">
        <f>IF($E47&gt;AJ$1,0,IF($E47&lt;AG$1,IF($F47&lt;AG$1,0,IF($F47&gt;AJ$1,(($F47-AG$1)-($F47-AJ$1))/($F47-$E47),($F47-AG$1)/($F47-$E47))),IF($F47&gt;AJ$1,((($F47-$E47)-($F47-AJ$1))/($F47-$E47)),1)))</f>
        <v>0</v>
      </c>
      <c r="AH47" s="11">
        <f>+AG47*$G47</f>
        <v>0</v>
      </c>
      <c r="AI47" s="12">
        <f>+AG47*$H47</f>
        <v>0</v>
      </c>
      <c r="AJ47" s="10">
        <f>IF($E47&gt;AM$1,0,IF($E47&lt;AJ$1,IF($F47&lt;AJ$1,0,IF($F47&gt;AM$1,(($F47-AJ$1)-($F47-AM$1))/($F47-$E47),($F47-AJ$1)/($F47-$E47))),IF($F47&gt;AM$1,((($F47-$E47)-($F47-AM$1))/($F47-$E47)),1)))</f>
        <v>0</v>
      </c>
      <c r="AK47" s="11">
        <f>+AJ47*$G47</f>
        <v>0</v>
      </c>
      <c r="AL47" s="12">
        <f>+AJ47*$H47</f>
        <v>0</v>
      </c>
      <c r="AM47" s="10">
        <f>IF($E47&gt;AP$1,0,IF($E47&lt;AM$1,IF($F47&lt;AM$1,0,IF($F47&gt;AP$1,(($F47-AM$1)-($F47-AP$1))/($F47-$E47),($F47-AM$1)/($F47-$E47))),IF($F47&gt;AP$1,((($F47-$E47)-($F47-AP$1))/($F47-$E47)),1)))</f>
        <v>0</v>
      </c>
      <c r="AN47" s="11">
        <f>+AM47*$G47</f>
        <v>0</v>
      </c>
      <c r="AO47" s="12">
        <f>+AM47*$H47</f>
        <v>0</v>
      </c>
      <c r="AP47" s="10">
        <f>IF($E47&gt;AS$1,0,IF($E47&lt;AP$1,IF($F47&lt;AP$1,0,IF($F47&gt;AS$1,(($F47-AP$1)-($F47-AS$1))/($F47-$E47),($F47-AP$1)/($F47-$E47))),IF($F47&gt;AS$1,((($F47-$E47)-($F47-AS$1))/($F47-$E47)),1)))</f>
        <v>0</v>
      </c>
      <c r="AQ47" s="11">
        <f t="shared" ref="AQ47:AQ48" si="2399">+AP47*$G47</f>
        <v>0</v>
      </c>
      <c r="AR47" s="12">
        <f>+AP47*$H47</f>
        <v>0</v>
      </c>
      <c r="AS47" s="10">
        <f>IF($E47&gt;AV$1,0,IF($E47&lt;AS$1,IF($F47&lt;AS$1,0,IF($F47&gt;AV$1,(($F47-AS$1)-($F47-AV$1))/($F47-$E47),($F47-AS$1)/($F47-$E47))),IF($F47&gt;AV$1,((($F47-$E47)-($F47-AV$1))/($F47-$E47)),1)))</f>
        <v>0</v>
      </c>
      <c r="AT47" s="11">
        <f t="shared" ref="AT47:AT48" si="2400">+AS47*$G47</f>
        <v>0</v>
      </c>
      <c r="AU47" s="12">
        <f>+AS47*$H47</f>
        <v>0</v>
      </c>
      <c r="AV47" s="10">
        <f>IF($E47&gt;AY$1,0,IF($E47&lt;AV$1,IF($F47&lt;AV$1,0,IF($F47&gt;AY$1,(($F47-AV$1)-($F47-AY$1))/($F47-$E47),($F47-AV$1)/($F47-$E47))),IF($F47&gt;AY$1,((($F47-$E47)-($F47-AY$1))/($F47-$E47)),1)))</f>
        <v>0</v>
      </c>
      <c r="AW47" s="11">
        <f t="shared" ref="AW47:AW48" si="2401">+AV47*$G47</f>
        <v>0</v>
      </c>
      <c r="AX47" s="12">
        <f>+AV47*$H47</f>
        <v>0</v>
      </c>
      <c r="AY47" s="10">
        <f>IF($E47&gt;BB$1,0,IF($E47&lt;AY$1,IF($F47&lt;AY$1,0,IF($F47&gt;BB$1,(($F47-AY$1)-($F47-BB$1))/($F47-$E47),($F47-AY$1)/($F47-$E47))),IF($F47&gt;BB$1,((($F47-$E47)-($F47-BB$1))/($F47-$E47)),1)))</f>
        <v>0.24324324324324326</v>
      </c>
      <c r="AZ47" s="11">
        <f t="shared" ref="AZ47:AZ48" si="2402">+AY47*$G47</f>
        <v>0</v>
      </c>
      <c r="BA47" s="12">
        <f>+AY47*$H47</f>
        <v>0</v>
      </c>
      <c r="BB47" s="10">
        <f>IF($E47&gt;BE$1,0,IF($E47&lt;BB$1,IF($F47&lt;BB$1,0,IF($F47&gt;BE$1,(($F47-BB$1)-($F47-BE$1))/($F47-$E47),($F47-BB$1)/($F47-$E47))),IF($F47&gt;BE$1,((($F47-$E47)-($F47-BE$1))/($F47-$E47)),1)))</f>
        <v>0.27027027027027029</v>
      </c>
      <c r="BC47" s="11">
        <f t="shared" ref="BC47:BC48" si="2403">+BB47*$G47</f>
        <v>0</v>
      </c>
      <c r="BD47" s="12">
        <f>+BB47*$H47</f>
        <v>0</v>
      </c>
      <c r="BE47" s="10">
        <f>IF($E47&gt;BH$1,0,IF($E47&lt;BE$1,IF($F47&lt;BE$1,0,IF($F47&gt;BH$1,(($F47-BE$1)-($F47-BH$1))/($F47-$E47),($F47-BE$1)/($F47-$E47))),IF($F47&gt;BH$1,((($F47-$E47)-($F47-BH$1))/($F47-$E47)),1)))</f>
        <v>0.27927927927927926</v>
      </c>
      <c r="BF47" s="11">
        <f t="shared" ref="BF47:BF48" si="2404">+BE47*$G47</f>
        <v>0</v>
      </c>
      <c r="BG47" s="12">
        <f>+BE47*$H47</f>
        <v>0</v>
      </c>
      <c r="BH47" s="10">
        <f>IF($E47&gt;BK$1,0,IF($E47&lt;BH$1,IF($F47&lt;BH$1,0,IF($F47&gt;BK$1,(($F47-BH$1)-($F47-BK$1))/($F47-$E47),($F47-BH$1)/($F47-$E47))),IF($F47&gt;BK$1,((($F47-$E47)-($F47-BK$1))/($F47-$E47)),1)))</f>
        <v>0.2072072072072072</v>
      </c>
      <c r="BI47" s="11">
        <f t="shared" ref="BI47:BI48" si="2405">+BH47*$G47</f>
        <v>0</v>
      </c>
      <c r="BJ47" s="12">
        <f>+BH47*$H47</f>
        <v>0</v>
      </c>
      <c r="BK47" s="10">
        <f>IF($E47&gt;BN$1,0,IF($E47&lt;BK$1,IF($F47&lt;BK$1,0,IF($F47&gt;BN$1,(($F47-BK$1)-($F47-BN$1))/($F47-$E47),($F47-BK$1)/($F47-$E47))),IF($F47&gt;BN$1,((($F47-$E47)-($F47-BN$1))/($F47-$E47)),1)))</f>
        <v>0</v>
      </c>
      <c r="BL47" s="11">
        <f t="shared" ref="BL47:BL48" si="2406">+BK47*$G47</f>
        <v>0</v>
      </c>
      <c r="BM47" s="12">
        <f>+BK47*$H47</f>
        <v>0</v>
      </c>
      <c r="BN47" s="10">
        <f>IF($E47&gt;BQ$1,0,IF($E47&lt;BN$1,IF($F47&lt;BN$1,0,IF($F47&gt;BQ$1,(($F47-BN$1)-($F47-BQ$1))/($F47-$E47),($F47-BN$1)/($F47-$E47))),IF($F47&gt;BQ$1,((($F47-$E47)-($F47-BQ$1))/($F47-$E47)),1)))</f>
        <v>0</v>
      </c>
      <c r="BO47" s="11">
        <f t="shared" ref="BO47:BO48" si="2407">+BN47*$G47</f>
        <v>0</v>
      </c>
      <c r="BP47" s="12">
        <f>+BN47*$H47</f>
        <v>0</v>
      </c>
      <c r="BQ47" s="10">
        <f>IF($E47&gt;BT$1,0,IF($E47&lt;BQ$1,IF($F47&lt;BQ$1,0,IF($F47&gt;BT$1,(($F47-BQ$1)-($F47-BT$1))/($F47-$E47),($F47-BQ$1)/($F47-$E47))),IF($F47&gt;BT$1,((($F47-$E47)-($F47-BT$1))/($F47-$E47)),1)))</f>
        <v>0</v>
      </c>
      <c r="BR47" s="11">
        <f t="shared" ref="BR47:BR48" si="2408">+BQ47*$G47</f>
        <v>0</v>
      </c>
      <c r="BS47" s="12">
        <f>+BQ47*$H47</f>
        <v>0</v>
      </c>
      <c r="BT47" s="10">
        <f>IF($E47&gt;BW$1,0,IF($E47&lt;BT$1,IF($F47&lt;BT$1,0,IF($F47&gt;BW$1,(($F47-BT$1)-($F47-BW$1))/($F47-$E47),($F47-BT$1)/($F47-$E47))),IF($F47&gt;BW$1,((($F47-$E47)-($F47-BW$1))/($F47-$E47)),1)))</f>
        <v>0</v>
      </c>
      <c r="BU47" s="11">
        <f t="shared" ref="BU47:BU48" si="2409">+BT47*$G47</f>
        <v>0</v>
      </c>
      <c r="BV47" s="12">
        <f>+BT47*$H47</f>
        <v>0</v>
      </c>
      <c r="BW47" s="10">
        <f>IF($E47&gt;BZ$1,0,IF($E47&lt;BW$1,IF($F47&lt;BW$1,0,IF($F47&gt;BZ$1,(($F47-BW$1)-($F47-BZ$1))/($F47-$E47),($F47-BW$1)/($F47-$E47))),IF($F47&gt;BZ$1,((($F47-$E47)-($F47-BZ$1))/($F47-$E47)),1)))</f>
        <v>0</v>
      </c>
      <c r="BX47" s="11">
        <f t="shared" ref="BX47:BX48" si="2410">+BW47*$G47</f>
        <v>0</v>
      </c>
      <c r="BY47" s="12">
        <f>+BW47*$H47</f>
        <v>0</v>
      </c>
      <c r="BZ47" s="10">
        <f>IF($E47&gt;CC$1,0,IF($E47&lt;BZ$1,IF($F47&lt;BZ$1,0,IF($F47&gt;CC$1,(($F47-BZ$1)-($F47-CC$1))/($F47-$E47),($F47-BZ$1)/($F47-$E47))),IF($F47&gt;CC$1,((($F47-$E47)-($F47-CC$1))/($F47-$E47)),1)))</f>
        <v>0</v>
      </c>
      <c r="CA47" s="11">
        <f t="shared" ref="CA47:CA48" si="2411">+BZ47*$G47</f>
        <v>0</v>
      </c>
      <c r="CB47" s="12">
        <f>+BZ47*$H47</f>
        <v>0</v>
      </c>
      <c r="CC47" s="10">
        <f>IF($E47&gt;CF$1,0,IF($E47&lt;CC$1,IF($F47&lt;CC$1,0,IF($F47&gt;CF$1,(($F47-CC$1)-($F47-CF$1))/($F47-$E47),($F47-CC$1)/($F47-$E47))),IF($F47&gt;CF$1,((($F47-$E47)-($F47-CF$1))/($F47-$E47)),1)))</f>
        <v>0</v>
      </c>
      <c r="CD47" s="11">
        <f t="shared" ref="CD47:CD48" si="2412">+CC47*$G47</f>
        <v>0</v>
      </c>
      <c r="CE47" s="12">
        <f>+CC47*$H47</f>
        <v>0</v>
      </c>
      <c r="CF47" s="10">
        <f>IF($E47&gt;CI$1,0,IF($E47&lt;CF$1,IF($F47&lt;CF$1,0,IF($F47&gt;CI$1,(($F47-CF$1)-($F47-CI$1))/($F47-$E47),($F47-CF$1)/($F47-$E47))),IF($F47&gt;CI$1,((($F47-$E47)-($F47-CI$1))/($F47-$E47)),1)))</f>
        <v>0</v>
      </c>
      <c r="CG47" s="11">
        <f t="shared" ref="CG47:CG48" si="2413">+CF47*$G47</f>
        <v>0</v>
      </c>
      <c r="CH47" s="12">
        <f>+CF47*$H47</f>
        <v>0</v>
      </c>
      <c r="CI47" s="10">
        <f>IF($E47&gt;CL$1,0,IF($E47&lt;CI$1,IF($F47&lt;CI$1,0,IF($F47&gt;CL$1,(($F47-CI$1)-($F47-CL$1))/($F47-$E47),($F47-CI$1)/($F47-$E47))),IF($F47&gt;CL$1,((($F47-$E47)-($F47-CL$1))/($F47-$E47)),1)))</f>
        <v>0</v>
      </c>
      <c r="CJ47" s="11">
        <f t="shared" ref="CJ47:CJ48" si="2414">+CI47*$G47</f>
        <v>0</v>
      </c>
      <c r="CK47" s="12">
        <f>+CI47*$H47</f>
        <v>0</v>
      </c>
      <c r="CL47" s="10">
        <f>IF($E47&gt;CO$1,0,IF($E47&lt;CL$1,IF($F47&lt;CL$1,0,IF($F47&gt;CO$1,(($F47-CL$1)-($F47-CO$1))/($F47-$E47),($F47-CL$1)/($F47-$E47))),IF($F47&gt;CO$1,((($F47-$E47)-($F47-CO$1))/($F47-$E47)),1)))</f>
        <v>0</v>
      </c>
      <c r="CM47" s="11">
        <f t="shared" ref="CM47:CM48" si="2415">+CL47*$G47</f>
        <v>0</v>
      </c>
      <c r="CN47" s="12">
        <f>+CL47*$H47</f>
        <v>0</v>
      </c>
      <c r="CO47" s="10">
        <f>IF($E47&gt;CR$1,0,IF($E47&lt;CO$1,IF($F47&lt;CO$1,0,IF($F47&gt;CR$1,(($F47-CO$1)-($F47-CR$1))/($F47-$E47),($F47-CO$1)/($F47-$E47))),IF($F47&gt;CR$1,((($F47-$E47)-($F47-CR$1))/($F47-$E47)),1)))</f>
        <v>0</v>
      </c>
      <c r="CP47" s="11">
        <f t="shared" ref="CP47:CP48" si="2416">+CO47*$G47</f>
        <v>0</v>
      </c>
      <c r="CQ47" s="12">
        <f>+CO47*$H47</f>
        <v>0</v>
      </c>
      <c r="CR47" s="10">
        <f>IF($E47&gt;CU$1,0,IF($E47&lt;CR$1,IF($F47&lt;CR$1,0,IF($F47&gt;CU$1,(($F47-CR$1)-($F47-CU$1))/($F47-$E47),($F47-CR$1)/($F47-$E47))),IF($F47&gt;CU$1,((($F47-$E47)-($F47-CU$1))/($F47-$E47)),1)))</f>
        <v>0</v>
      </c>
      <c r="CS47" s="11">
        <f t="shared" ref="CS47:CS48" si="2417">+CR47*$G47</f>
        <v>0</v>
      </c>
      <c r="CT47" s="12">
        <f>+CR47*$H47</f>
        <v>0</v>
      </c>
      <c r="CU47" s="10">
        <f>IF($E47&gt;CX$1,0,IF($E47&lt;CU$1,IF($F47&lt;CU$1,0,IF($F47&gt;CX$1,(($F47-CU$1)-($F47-CX$1))/($F47-$E47),($F47-CU$1)/($F47-$E47))),IF($F47&gt;CX$1,((($F47-$E47)-($F47-CX$1))/($F47-$E47)),1)))</f>
        <v>0</v>
      </c>
      <c r="CV47" s="11">
        <f t="shared" ref="CV47:CV48" si="2418">+CU47*$G47</f>
        <v>0</v>
      </c>
      <c r="CW47" s="12">
        <f>+CU47*$H47</f>
        <v>0</v>
      </c>
      <c r="CX47" s="10">
        <f>IF($E47&gt;DA$1,0,IF($E47&lt;CX$1,IF($F47&lt;CX$1,0,IF($F47&gt;DA$1,(($F47-CX$1)-($F47-DA$1))/($F47-$E47),($F47-CX$1)/($F47-$E47))),IF($F47&gt;DA$1,((($F47-$E47)-($F47-DA$1))/($F47-$E47)),1)))</f>
        <v>0</v>
      </c>
      <c r="CY47" s="11">
        <f t="shared" ref="CY47:CY48" si="2419">+CX47*$G47</f>
        <v>0</v>
      </c>
      <c r="CZ47" s="12">
        <f>+CX47*$H47</f>
        <v>0</v>
      </c>
      <c r="DA47" s="10">
        <f>IF($E47&gt;DD$1,0,IF($E47&lt;DA$1,IF($F47&lt;DA$1,0,IF($F47&gt;DD$1,(($F47-DA$1)-($F47-DD$1))/($F47-$E47),($F47-DA$1)/($F47-$E47))),IF($F47&gt;DD$1,((($F47-$E47)-($F47-DD$1))/($F47-$E47)),1)))</f>
        <v>0</v>
      </c>
      <c r="DB47" s="11">
        <f t="shared" ref="DB47:DB48" si="2420">+DA47*$G47</f>
        <v>0</v>
      </c>
      <c r="DC47" s="12">
        <f>+DA47*$H47</f>
        <v>0</v>
      </c>
      <c r="DD47" s="10">
        <f>IF($E47&gt;DG$1,0,IF($E47&lt;DD$1,IF($F47&lt;DD$1,0,IF($F47&gt;DG$1,(($F47-DD$1)-($F47-DG$1))/($F47-$E47),($F47-DD$1)/($F47-$E47))),IF($F47&gt;DG$1,((($F47-$E47)-($F47-DG$1))/($F47-$E47)),1)))</f>
        <v>0</v>
      </c>
      <c r="DE47" s="11">
        <f t="shared" ref="DE47:DE48" si="2421">+DD47*$G47</f>
        <v>0</v>
      </c>
      <c r="DF47" s="12">
        <f>+DD47*$H47</f>
        <v>0</v>
      </c>
      <c r="DG47" s="10">
        <f>IF($E47&gt;DJ$1,0,IF($E47&lt;DG$1,IF($F47&lt;DG$1,0,IF($F47&gt;DJ$1,(($F47-DG$1)-($F47-DJ$1))/($F47-$E47),($F47-DG$1)/($F47-$E47))),IF($F47&gt;DJ$1,((($F47-$E47)-($F47-DJ$1))/($F47-$E47)),1)))</f>
        <v>0</v>
      </c>
      <c r="DH47" s="11">
        <f t="shared" ref="DH47:DH48" si="2422">+DG47*$G47</f>
        <v>0</v>
      </c>
      <c r="DI47" s="12">
        <f>+DG47*$H47</f>
        <v>0</v>
      </c>
      <c r="DJ47" s="10">
        <f>IF($E47&gt;DM$1,0,IF($E47&lt;DJ$1,IF($F47&lt;DJ$1,0,IF($F47&gt;DM$1,(($F47-DJ$1)-($F47-DM$1))/($F47-$E47),($F47-DJ$1)/($F47-$E47))),IF($F47&gt;DM$1,((($F47-$E47)-($F47-DM$1))/($F47-$E47)),1)))</f>
        <v>0</v>
      </c>
      <c r="DK47" s="11">
        <f t="shared" ref="DK47:DK48" si="2423">+DJ47*$G47</f>
        <v>0</v>
      </c>
      <c r="DL47" s="12">
        <f>+DJ47*$H47</f>
        <v>0</v>
      </c>
      <c r="DM47" s="10">
        <f>IF($E47&gt;DP$1,0,IF($E47&lt;DM$1,IF($F47&lt;DM$1,0,IF($F47&gt;DP$1,(($F47-DM$1)-($F47-DP$1))/($F47-$E47),($F47-DM$1)/($F47-$E47))),IF($F47&gt;DP$1,((($F47-$E47)-($F47-DP$1))/($F47-$E47)),1)))</f>
        <v>0</v>
      </c>
      <c r="DN47" s="11">
        <f t="shared" ref="DN47:DN48" si="2424">+DM47*$G47</f>
        <v>0</v>
      </c>
      <c r="DO47" s="12">
        <f>+DM47*$H47</f>
        <v>0</v>
      </c>
      <c r="DP47" s="10">
        <f>IF($E47&gt;DS$1,0,IF($E47&lt;DP$1,IF($F47&lt;DP$1,0,IF($F47&gt;DS$1,(($F47-DP$1)-($F47-DS$1))/($F47-$E47),($F47-DP$1)/($F47-$E47))),IF($F47&gt;DS$1,((($F47-$E47)-($F47-DS$1))/($F47-$E47)),1)))</f>
        <v>0</v>
      </c>
      <c r="DQ47" s="11">
        <f t="shared" ref="DQ47:DQ48" si="2425">+DP47*$G47</f>
        <v>0</v>
      </c>
      <c r="DR47" s="12">
        <f>+DP47*$H47</f>
        <v>0</v>
      </c>
      <c r="DS47" s="10">
        <f>IF($E47&gt;DV$1,0,IF($E47&lt;DS$1,IF($F47&lt;DS$1,0,IF($F47&gt;DV$1,(($F47-DS$1)-($F47-DV$1))/($F47-$E47),($F47-DS$1)/($F47-$E47))),IF($F47&gt;DV$1,((($F47-$E47)-($F47-DV$1))/($F47-$E47)),1)))</f>
        <v>0</v>
      </c>
      <c r="DT47" s="11">
        <f t="shared" ref="DT47:DT48" si="2426">+DS47*$G47</f>
        <v>0</v>
      </c>
      <c r="DU47" s="12">
        <f>+DS47*$H47</f>
        <v>0</v>
      </c>
    </row>
    <row r="48" spans="1:125" x14ac:dyDescent="0.25">
      <c r="A48" s="59"/>
      <c r="B48" s="59" t="s">
        <v>29</v>
      </c>
      <c r="C48" s="60" t="s">
        <v>62</v>
      </c>
      <c r="D48" s="54"/>
      <c r="E48" s="62">
        <v>43891</v>
      </c>
      <c r="F48" s="62">
        <v>43863</v>
      </c>
      <c r="G48" s="70"/>
      <c r="H48" s="71">
        <v>2815729.5695183999</v>
      </c>
      <c r="I48" s="14">
        <f t="shared" ref="I48" si="2427">IF($E48&gt;L$1,0,IF($E48&lt;I$1,IF($F48&lt;I$1,0,IF($F48&gt;L$1,(($F48-I$1)-($F48-L$1))/($F48-$E48),($F48-I$1)/($F48-$E48))),IF($F48&gt;L$1,((($F48-$E48)-($F48-L$1))/($F48-$E48)),1)))</f>
        <v>0</v>
      </c>
      <c r="J48" s="11">
        <f t="shared" ref="J48" si="2428">+I48*$G48</f>
        <v>0</v>
      </c>
      <c r="K48" s="12">
        <f t="shared" ref="K48" si="2429">+I48*$H48</f>
        <v>0</v>
      </c>
      <c r="L48" s="10">
        <f t="shared" ref="L48" si="2430">IF($E48&gt;O$1,0,IF($E48&lt;L$1,IF($F48&lt;L$1,0,IF($F48&gt;O$1,(($F48-L$1)-($F48-O$1))/($F48-$E48),($F48-L$1)/($F48-$E48))),IF($F48&gt;O$1,((($F48-$E48)-($F48-O$1))/($F48-$E48)),1)))</f>
        <v>0</v>
      </c>
      <c r="M48" s="11">
        <f t="shared" ref="M48" si="2431">+L48*$G48</f>
        <v>0</v>
      </c>
      <c r="N48" s="12">
        <f t="shared" ref="N48" si="2432">+L48*$H48</f>
        <v>0</v>
      </c>
      <c r="O48" s="10">
        <f t="shared" ref="O48" si="2433">IF($E48&gt;R$1,0,IF($E48&lt;O$1,IF($F48&lt;O$1,0,IF($F48&gt;R$1,(($F48-O$1)-($F48-R$1))/($F48-$E48),($F48-O$1)/($F48-$E48))),IF($F48&gt;R$1,((($F48-$E48)-($F48-R$1))/($F48-$E48)),1)))</f>
        <v>0</v>
      </c>
      <c r="P48" s="11">
        <f t="shared" ref="P48" si="2434">+O48*$G48</f>
        <v>0</v>
      </c>
      <c r="Q48" s="12">
        <f t="shared" ref="Q48" si="2435">+O48*$H48</f>
        <v>0</v>
      </c>
      <c r="R48" s="10">
        <f t="shared" ref="R48" si="2436">IF($E48&gt;U$1,0,IF($E48&lt;R$1,IF($F48&lt;R$1,0,IF($F48&gt;U$1,(($F48-R$1)-($F48-U$1))/($F48-$E48),($F48-R$1)/($F48-$E48))),IF($F48&gt;U$1,((($F48-$E48)-($F48-U$1))/($F48-$E48)),1)))</f>
        <v>0</v>
      </c>
      <c r="S48" s="11">
        <f t="shared" ref="S48" si="2437">+R48*$G48</f>
        <v>0</v>
      </c>
      <c r="T48" s="12">
        <f t="shared" ref="T48" si="2438">+R48*$H48</f>
        <v>0</v>
      </c>
      <c r="U48" s="10">
        <f t="shared" ref="U48" si="2439">IF($E48&gt;X$1,0,IF($E48&lt;U$1,IF($F48&lt;U$1,0,IF($F48&gt;X$1,(($F48-U$1)-($F48-X$1))/($F48-$E48),($F48-U$1)/($F48-$E48))),IF($F48&gt;X$1,((($F48-$E48)-($F48-X$1))/($F48-$E48)),1)))</f>
        <v>0</v>
      </c>
      <c r="V48" s="11">
        <f t="shared" ref="V48" si="2440">+U48*$G48</f>
        <v>0</v>
      </c>
      <c r="W48" s="12">
        <f t="shared" ref="W48" si="2441">+U48*$H48</f>
        <v>0</v>
      </c>
      <c r="X48" s="10">
        <f t="shared" ref="X48" si="2442">IF($E48&gt;AA$1,0,IF($E48&lt;X$1,IF($F48&lt;X$1,0,IF($F48&gt;AA$1,(($F48-X$1)-($F48-AA$1))/($F48-$E48),($F48-X$1)/($F48-$E48))),IF($F48&gt;AA$1,((($F48-$E48)-($F48-AA$1))/($F48-$E48)),1)))</f>
        <v>0</v>
      </c>
      <c r="Y48" s="11">
        <f t="shared" ref="Y48" si="2443">+X48*$G48</f>
        <v>0</v>
      </c>
      <c r="Z48" s="12">
        <f t="shared" ref="Z48" si="2444">+X48*$H48</f>
        <v>0</v>
      </c>
      <c r="AA48" s="10">
        <f t="shared" ref="AA48" si="2445">IF($E48&gt;AD$1,0,IF($E48&lt;AA$1,IF($F48&lt;AA$1,0,IF($F48&gt;AD$1,(($F48-AA$1)-($F48-AD$1))/($F48-$E48),($F48-AA$1)/($F48-$E48))),IF($F48&gt;AD$1,((($F48-$E48)-($F48-AD$1))/($F48-$E48)),1)))</f>
        <v>0</v>
      </c>
      <c r="AB48" s="11">
        <f t="shared" ref="AB48" si="2446">+AA48*$G48</f>
        <v>0</v>
      </c>
      <c r="AC48" s="12">
        <f t="shared" ref="AC48" si="2447">+AA48*$H48</f>
        <v>0</v>
      </c>
      <c r="AD48" s="10">
        <f t="shared" ref="AD48" si="2448">IF($E48&gt;AG$1,0,IF($E48&lt;AD$1,IF($F48&lt;AD$1,0,IF($F48&gt;AG$1,(($F48-AD$1)-($F48-AG$1))/($F48-$E48),($F48-AD$1)/($F48-$E48))),IF($F48&gt;AG$1,((($F48-$E48)-($F48-AG$1))/($F48-$E48)),1)))</f>
        <v>0</v>
      </c>
      <c r="AE48" s="11">
        <f t="shared" ref="AE48" si="2449">+AD48*$G48</f>
        <v>0</v>
      </c>
      <c r="AF48" s="12">
        <f t="shared" ref="AF48" si="2450">+AD48*$H48</f>
        <v>0</v>
      </c>
      <c r="AG48" s="10">
        <f t="shared" ref="AG48" si="2451">IF($E48&gt;AJ$1,0,IF($E48&lt;AG$1,IF($F48&lt;AG$1,0,IF($F48&gt;AJ$1,(($F48-AG$1)-($F48-AJ$1))/($F48-$E48),($F48-AG$1)/($F48-$E48))),IF($F48&gt;AJ$1,((($F48-$E48)-($F48-AJ$1))/($F48-$E48)),1)))</f>
        <v>0</v>
      </c>
      <c r="AH48" s="11">
        <f t="shared" ref="AH48" si="2452">+AG48*$G48</f>
        <v>0</v>
      </c>
      <c r="AI48" s="12">
        <f t="shared" ref="AI48" si="2453">+AG48*$H48</f>
        <v>0</v>
      </c>
      <c r="AJ48" s="10">
        <f t="shared" ref="AJ48" si="2454">IF($E48&gt;AM$1,0,IF($E48&lt;AJ$1,IF($F48&lt;AJ$1,0,IF($F48&gt;AM$1,(($F48-AJ$1)-($F48-AM$1))/($F48-$E48),($F48-AJ$1)/($F48-$E48))),IF($F48&gt;AM$1,((($F48-$E48)-($F48-AM$1))/($F48-$E48)),1)))</f>
        <v>0</v>
      </c>
      <c r="AK48" s="11">
        <f t="shared" ref="AK48" si="2455">+AJ48*$G48</f>
        <v>0</v>
      </c>
      <c r="AL48" s="12">
        <f t="shared" ref="AL48" si="2456">+AJ48*$H48</f>
        <v>0</v>
      </c>
      <c r="AM48" s="10">
        <f t="shared" ref="AM48" si="2457">IF($E48&gt;AP$1,0,IF($E48&lt;AM$1,IF($F48&lt;AM$1,0,IF($F48&gt;AP$1,(($F48-AM$1)-($F48-AP$1))/($F48-$E48),($F48-AM$1)/($F48-$E48))),IF($F48&gt;AP$1,((($F48-$E48)-($F48-AP$1))/($F48-$E48)),1)))</f>
        <v>0</v>
      </c>
      <c r="AN48" s="11">
        <f t="shared" ref="AN48" si="2458">+AM48*$G48</f>
        <v>0</v>
      </c>
      <c r="AO48" s="12">
        <f t="shared" ref="AO48" si="2459">+AM48*$H48</f>
        <v>0</v>
      </c>
      <c r="AP48" s="10">
        <f t="shared" ref="AP48" si="2460">IF($E48&gt;AS$1,0,IF($E48&lt;AP$1,IF($F48&lt;AP$1,0,IF($F48&gt;AS$1,(($F48-AP$1)-($F48-AS$1))/($F48-$E48),($F48-AP$1)/($F48-$E48))),IF($F48&gt;AS$1,((($F48-$E48)-($F48-AS$1))/($F48-$E48)),1)))</f>
        <v>0</v>
      </c>
      <c r="AQ48" s="11">
        <f t="shared" si="2399"/>
        <v>0</v>
      </c>
      <c r="AR48" s="12">
        <f t="shared" ref="AR48" si="2461">+AP48*$H48</f>
        <v>0</v>
      </c>
      <c r="AS48" s="10">
        <f t="shared" ref="AS48" si="2462">IF($E48&gt;AV$1,0,IF($E48&lt;AS$1,IF($F48&lt;AS$1,0,IF($F48&gt;AV$1,(($F48-AS$1)-($F48-AV$1))/($F48-$E48),($F48-AS$1)/($F48-$E48))),IF($F48&gt;AV$1,((($F48-$E48)-($F48-AV$1))/($F48-$E48)),1)))</f>
        <v>0</v>
      </c>
      <c r="AT48" s="11">
        <f t="shared" si="2400"/>
        <v>0</v>
      </c>
      <c r="AU48" s="12">
        <f t="shared" ref="AU48" si="2463">+AS48*$H48</f>
        <v>0</v>
      </c>
      <c r="AV48" s="10">
        <f t="shared" ref="AV48" si="2464">IF($E48&gt;AY$1,0,IF($E48&lt;AV$1,IF($F48&lt;AV$1,0,IF($F48&gt;AY$1,(($F48-AV$1)-($F48-AY$1))/($F48-$E48),($F48-AV$1)/($F48-$E48))),IF($F48&gt;AY$1,((($F48-$E48)-($F48-AY$1))/($F48-$E48)),1)))</f>
        <v>1</v>
      </c>
      <c r="AW48" s="11">
        <f t="shared" si="2401"/>
        <v>0</v>
      </c>
      <c r="AX48" s="12">
        <f t="shared" ref="AX48" si="2465">+AV48*$H48</f>
        <v>2815729.5695183999</v>
      </c>
      <c r="AY48" s="10">
        <f t="shared" ref="AY48" si="2466">IF($E48&gt;BB$1,0,IF($E48&lt;AY$1,IF($F48&lt;AY$1,0,IF($F48&gt;BB$1,(($F48-AY$1)-($F48-BB$1))/($F48-$E48),($F48-AY$1)/($F48-$E48))),IF($F48&gt;BB$1,((($F48-$E48)-($F48-BB$1))/($F48-$E48)),1)))</f>
        <v>1</v>
      </c>
      <c r="AZ48" s="11">
        <f t="shared" si="2402"/>
        <v>0</v>
      </c>
      <c r="BA48" s="12">
        <f t="shared" ref="BA48" si="2467">+AY48*$H48</f>
        <v>2815729.5695183999</v>
      </c>
      <c r="BB48" s="10">
        <f t="shared" ref="BB48" si="2468">IF($E48&gt;BE$1,0,IF($E48&lt;BB$1,IF($F48&lt;BB$1,0,IF($F48&gt;BE$1,(($F48-BB$1)-($F48-BE$1))/($F48-$E48),($F48-BB$1)/($F48-$E48))),IF($F48&gt;BE$1,((($F48-$E48)-($F48-BE$1))/($F48-$E48)),1)))</f>
        <v>0</v>
      </c>
      <c r="BC48" s="11">
        <f t="shared" si="2403"/>
        <v>0</v>
      </c>
      <c r="BD48" s="12">
        <f t="shared" ref="BD48" si="2469">+BB48*$H48</f>
        <v>0</v>
      </c>
      <c r="BE48" s="10">
        <f t="shared" ref="BE48" si="2470">IF($E48&gt;BH$1,0,IF($E48&lt;BE$1,IF($F48&lt;BE$1,0,IF($F48&gt;BH$1,(($F48-BE$1)-($F48-BH$1))/($F48-$E48),($F48-BE$1)/($F48-$E48))),IF($F48&gt;BH$1,((($F48-$E48)-($F48-BH$1))/($F48-$E48)),1)))</f>
        <v>0</v>
      </c>
      <c r="BF48" s="11">
        <f t="shared" si="2404"/>
        <v>0</v>
      </c>
      <c r="BG48" s="12">
        <f t="shared" ref="BG48" si="2471">+BE48*$H48</f>
        <v>0</v>
      </c>
      <c r="BH48" s="10">
        <f t="shared" ref="BH48" si="2472">IF($E48&gt;BK$1,0,IF($E48&lt;BH$1,IF($F48&lt;BH$1,0,IF($F48&gt;BK$1,(($F48-BH$1)-($F48-BK$1))/($F48-$E48),($F48-BH$1)/($F48-$E48))),IF($F48&gt;BK$1,((($F48-$E48)-($F48-BK$1))/($F48-$E48)),1)))</f>
        <v>0</v>
      </c>
      <c r="BI48" s="11">
        <f t="shared" si="2405"/>
        <v>0</v>
      </c>
      <c r="BJ48" s="12">
        <f t="shared" ref="BJ48" si="2473">+BH48*$H48</f>
        <v>0</v>
      </c>
      <c r="BK48" s="10">
        <f t="shared" ref="BK48" si="2474">IF($E48&gt;BN$1,0,IF($E48&lt;BK$1,IF($F48&lt;BK$1,0,IF($F48&gt;BN$1,(($F48-BK$1)-($F48-BN$1))/($F48-$E48),($F48-BK$1)/($F48-$E48))),IF($F48&gt;BN$1,((($F48-$E48)-($F48-BN$1))/($F48-$E48)),1)))</f>
        <v>0</v>
      </c>
      <c r="BL48" s="11">
        <f t="shared" si="2406"/>
        <v>0</v>
      </c>
      <c r="BM48" s="12">
        <f t="shared" ref="BM48" si="2475">+BK48*$H48</f>
        <v>0</v>
      </c>
      <c r="BN48" s="10">
        <f t="shared" ref="BN48" si="2476">IF($E48&gt;BQ$1,0,IF($E48&lt;BN$1,IF($F48&lt;BN$1,0,IF($F48&gt;BQ$1,(($F48-BN$1)-($F48-BQ$1))/($F48-$E48),($F48-BN$1)/($F48-$E48))),IF($F48&gt;BQ$1,((($F48-$E48)-($F48-BQ$1))/($F48-$E48)),1)))</f>
        <v>0</v>
      </c>
      <c r="BO48" s="11">
        <f t="shared" si="2407"/>
        <v>0</v>
      </c>
      <c r="BP48" s="12">
        <f t="shared" ref="BP48" si="2477">+BN48*$H48</f>
        <v>0</v>
      </c>
      <c r="BQ48" s="10">
        <f t="shared" ref="BQ48" si="2478">IF($E48&gt;BT$1,0,IF($E48&lt;BQ$1,IF($F48&lt;BQ$1,0,IF($F48&gt;BT$1,(($F48-BQ$1)-($F48-BT$1))/($F48-$E48),($F48-BQ$1)/($F48-$E48))),IF($F48&gt;BT$1,((($F48-$E48)-($F48-BT$1))/($F48-$E48)),1)))</f>
        <v>0</v>
      </c>
      <c r="BR48" s="11">
        <f t="shared" si="2408"/>
        <v>0</v>
      </c>
      <c r="BS48" s="12">
        <f t="shared" ref="BS48" si="2479">+BQ48*$H48</f>
        <v>0</v>
      </c>
      <c r="BT48" s="10">
        <f t="shared" ref="BT48" si="2480">IF($E48&gt;BW$1,0,IF($E48&lt;BT$1,IF($F48&lt;BT$1,0,IF($F48&gt;BW$1,(($F48-BT$1)-($F48-BW$1))/($F48-$E48),($F48-BT$1)/($F48-$E48))),IF($F48&gt;BW$1,((($F48-$E48)-($F48-BW$1))/($F48-$E48)),1)))</f>
        <v>0</v>
      </c>
      <c r="BU48" s="11">
        <f t="shared" si="2409"/>
        <v>0</v>
      </c>
      <c r="BV48" s="12">
        <f t="shared" ref="BV48" si="2481">+BT48*$H48</f>
        <v>0</v>
      </c>
      <c r="BW48" s="10">
        <f t="shared" ref="BW48" si="2482">IF($E48&gt;BZ$1,0,IF($E48&lt;BW$1,IF($F48&lt;BW$1,0,IF($F48&gt;BZ$1,(($F48-BW$1)-($F48-BZ$1))/($F48-$E48),($F48-BW$1)/($F48-$E48))),IF($F48&gt;BZ$1,((($F48-$E48)-($F48-BZ$1))/($F48-$E48)),1)))</f>
        <v>0</v>
      </c>
      <c r="BX48" s="11">
        <f t="shared" si="2410"/>
        <v>0</v>
      </c>
      <c r="BY48" s="12">
        <f t="shared" ref="BY48" si="2483">+BW48*$H48</f>
        <v>0</v>
      </c>
      <c r="BZ48" s="10">
        <f t="shared" ref="BZ48" si="2484">IF($E48&gt;CC$1,0,IF($E48&lt;BZ$1,IF($F48&lt;BZ$1,0,IF($F48&gt;CC$1,(($F48-BZ$1)-($F48-CC$1))/($F48-$E48),($F48-BZ$1)/($F48-$E48))),IF($F48&gt;CC$1,((($F48-$E48)-($F48-CC$1))/($F48-$E48)),1)))</f>
        <v>0</v>
      </c>
      <c r="CA48" s="11">
        <f t="shared" si="2411"/>
        <v>0</v>
      </c>
      <c r="CB48" s="12">
        <f t="shared" ref="CB48" si="2485">+BZ48*$H48</f>
        <v>0</v>
      </c>
      <c r="CC48" s="10">
        <f t="shared" ref="CC48" si="2486">IF($E48&gt;CF$1,0,IF($E48&lt;CC$1,IF($F48&lt;CC$1,0,IF($F48&gt;CF$1,(($F48-CC$1)-($F48-CF$1))/($F48-$E48),($F48-CC$1)/($F48-$E48))),IF($F48&gt;CF$1,((($F48-$E48)-($F48-CF$1))/($F48-$E48)),1)))</f>
        <v>0</v>
      </c>
      <c r="CD48" s="11">
        <f t="shared" si="2412"/>
        <v>0</v>
      </c>
      <c r="CE48" s="12">
        <f t="shared" ref="CE48" si="2487">+CC48*$H48</f>
        <v>0</v>
      </c>
      <c r="CF48" s="10">
        <f t="shared" ref="CF48" si="2488">IF($E48&gt;CI$1,0,IF($E48&lt;CF$1,IF($F48&lt;CF$1,0,IF($F48&gt;CI$1,(($F48-CF$1)-($F48-CI$1))/($F48-$E48),($F48-CF$1)/($F48-$E48))),IF($F48&gt;CI$1,((($F48-$E48)-($F48-CI$1))/($F48-$E48)),1)))</f>
        <v>0</v>
      </c>
      <c r="CG48" s="11">
        <f t="shared" si="2413"/>
        <v>0</v>
      </c>
      <c r="CH48" s="12">
        <f t="shared" ref="CH48" si="2489">+CF48*$H48</f>
        <v>0</v>
      </c>
      <c r="CI48" s="10">
        <f t="shared" ref="CI48" si="2490">IF($E48&gt;CL$1,0,IF($E48&lt;CI$1,IF($F48&lt;CI$1,0,IF($F48&gt;CL$1,(($F48-CI$1)-($F48-CL$1))/($F48-$E48),($F48-CI$1)/($F48-$E48))),IF($F48&gt;CL$1,((($F48-$E48)-($F48-CL$1))/($F48-$E48)),1)))</f>
        <v>0</v>
      </c>
      <c r="CJ48" s="11">
        <f t="shared" si="2414"/>
        <v>0</v>
      </c>
      <c r="CK48" s="12">
        <f t="shared" ref="CK48" si="2491">+CI48*$H48</f>
        <v>0</v>
      </c>
      <c r="CL48" s="10">
        <f t="shared" ref="CL48" si="2492">IF($E48&gt;CO$1,0,IF($E48&lt;CL$1,IF($F48&lt;CL$1,0,IF($F48&gt;CO$1,(($F48-CL$1)-($F48-CO$1))/($F48-$E48),($F48-CL$1)/($F48-$E48))),IF($F48&gt;CO$1,((($F48-$E48)-($F48-CO$1))/($F48-$E48)),1)))</f>
        <v>0</v>
      </c>
      <c r="CM48" s="11">
        <f t="shared" si="2415"/>
        <v>0</v>
      </c>
      <c r="CN48" s="12">
        <f t="shared" ref="CN48" si="2493">+CL48*$H48</f>
        <v>0</v>
      </c>
      <c r="CO48" s="10">
        <f t="shared" ref="CO48" si="2494">IF($E48&gt;CR$1,0,IF($E48&lt;CO$1,IF($F48&lt;CO$1,0,IF($F48&gt;CR$1,(($F48-CO$1)-($F48-CR$1))/($F48-$E48),($F48-CO$1)/($F48-$E48))),IF($F48&gt;CR$1,((($F48-$E48)-($F48-CR$1))/($F48-$E48)),1)))</f>
        <v>0</v>
      </c>
      <c r="CP48" s="11">
        <f t="shared" si="2416"/>
        <v>0</v>
      </c>
      <c r="CQ48" s="12">
        <f t="shared" ref="CQ48" si="2495">+CO48*$H48</f>
        <v>0</v>
      </c>
      <c r="CR48" s="10">
        <f t="shared" ref="CR48" si="2496">IF($E48&gt;CU$1,0,IF($E48&lt;CR$1,IF($F48&lt;CR$1,0,IF($F48&gt;CU$1,(($F48-CR$1)-($F48-CU$1))/($F48-$E48),($F48-CR$1)/($F48-$E48))),IF($F48&gt;CU$1,((($F48-$E48)-($F48-CU$1))/($F48-$E48)),1)))</f>
        <v>0</v>
      </c>
      <c r="CS48" s="11">
        <f t="shared" si="2417"/>
        <v>0</v>
      </c>
      <c r="CT48" s="12">
        <f t="shared" ref="CT48" si="2497">+CR48*$H48</f>
        <v>0</v>
      </c>
      <c r="CU48" s="10">
        <f t="shared" ref="CU48" si="2498">IF($E48&gt;CX$1,0,IF($E48&lt;CU$1,IF($F48&lt;CU$1,0,IF($F48&gt;CX$1,(($F48-CU$1)-($F48-CX$1))/($F48-$E48),($F48-CU$1)/($F48-$E48))),IF($F48&gt;CX$1,((($F48-$E48)-($F48-CX$1))/($F48-$E48)),1)))</f>
        <v>0</v>
      </c>
      <c r="CV48" s="11">
        <f t="shared" si="2418"/>
        <v>0</v>
      </c>
      <c r="CW48" s="12">
        <f t="shared" ref="CW48" si="2499">+CU48*$H48</f>
        <v>0</v>
      </c>
      <c r="CX48" s="10">
        <f t="shared" ref="CX48" si="2500">IF($E48&gt;DA$1,0,IF($E48&lt;CX$1,IF($F48&lt;CX$1,0,IF($F48&gt;DA$1,(($F48-CX$1)-($F48-DA$1))/($F48-$E48),($F48-CX$1)/($F48-$E48))),IF($F48&gt;DA$1,((($F48-$E48)-($F48-DA$1))/($F48-$E48)),1)))</f>
        <v>0</v>
      </c>
      <c r="CY48" s="11">
        <f t="shared" si="2419"/>
        <v>0</v>
      </c>
      <c r="CZ48" s="12">
        <f t="shared" ref="CZ48" si="2501">+CX48*$H48</f>
        <v>0</v>
      </c>
      <c r="DA48" s="10">
        <f t="shared" ref="DA48" si="2502">IF($E48&gt;DD$1,0,IF($E48&lt;DA$1,IF($F48&lt;DA$1,0,IF($F48&gt;DD$1,(($F48-DA$1)-($F48-DD$1))/($F48-$E48),($F48-DA$1)/($F48-$E48))),IF($F48&gt;DD$1,((($F48-$E48)-($F48-DD$1))/($F48-$E48)),1)))</f>
        <v>0</v>
      </c>
      <c r="DB48" s="11">
        <f t="shared" si="2420"/>
        <v>0</v>
      </c>
      <c r="DC48" s="12">
        <f t="shared" ref="DC48" si="2503">+DA48*$H48</f>
        <v>0</v>
      </c>
      <c r="DD48" s="10">
        <f t="shared" ref="DD48" si="2504">IF($E48&gt;DG$1,0,IF($E48&lt;DD$1,IF($F48&lt;DD$1,0,IF($F48&gt;DG$1,(($F48-DD$1)-($F48-DG$1))/($F48-$E48),($F48-DD$1)/($F48-$E48))),IF($F48&gt;DG$1,((($F48-$E48)-($F48-DG$1))/($F48-$E48)),1)))</f>
        <v>0</v>
      </c>
      <c r="DE48" s="11">
        <f t="shared" si="2421"/>
        <v>0</v>
      </c>
      <c r="DF48" s="12">
        <f t="shared" ref="DF48" si="2505">+DD48*$H48</f>
        <v>0</v>
      </c>
      <c r="DG48" s="10">
        <f t="shared" ref="DG48" si="2506">IF($E48&gt;DJ$1,0,IF($E48&lt;DG$1,IF($F48&lt;DG$1,0,IF($F48&gt;DJ$1,(($F48-DG$1)-($F48-DJ$1))/($F48-$E48),($F48-DG$1)/($F48-$E48))),IF($F48&gt;DJ$1,((($F48-$E48)-($F48-DJ$1))/($F48-$E48)),1)))</f>
        <v>0</v>
      </c>
      <c r="DH48" s="11">
        <f t="shared" si="2422"/>
        <v>0</v>
      </c>
      <c r="DI48" s="12">
        <f t="shared" ref="DI48" si="2507">+DG48*$H48</f>
        <v>0</v>
      </c>
      <c r="DJ48" s="10">
        <f t="shared" ref="DJ48" si="2508">IF($E48&gt;DM$1,0,IF($E48&lt;DJ$1,IF($F48&lt;DJ$1,0,IF($F48&gt;DM$1,(($F48-DJ$1)-($F48-DM$1))/($F48-$E48),($F48-DJ$1)/($F48-$E48))),IF($F48&gt;DM$1,((($F48-$E48)-($F48-DM$1))/($F48-$E48)),1)))</f>
        <v>0</v>
      </c>
      <c r="DK48" s="11">
        <f t="shared" si="2423"/>
        <v>0</v>
      </c>
      <c r="DL48" s="12">
        <f t="shared" ref="DL48" si="2509">+DJ48*$H48</f>
        <v>0</v>
      </c>
      <c r="DM48" s="10">
        <f t="shared" ref="DM48" si="2510">IF($E48&gt;DP$1,0,IF($E48&lt;DM$1,IF($F48&lt;DM$1,0,IF($F48&gt;DP$1,(($F48-DM$1)-($F48-DP$1))/($F48-$E48),($F48-DM$1)/($F48-$E48))),IF($F48&gt;DP$1,((($F48-$E48)-($F48-DP$1))/($F48-$E48)),1)))</f>
        <v>0</v>
      </c>
      <c r="DN48" s="11">
        <f t="shared" si="2424"/>
        <v>0</v>
      </c>
      <c r="DO48" s="12">
        <f t="shared" ref="DO48" si="2511">+DM48*$H48</f>
        <v>0</v>
      </c>
      <c r="DP48" s="10">
        <f t="shared" ref="DP48" si="2512">IF($E48&gt;DS$1,0,IF($E48&lt;DP$1,IF($F48&lt;DP$1,0,IF($F48&gt;DS$1,(($F48-DP$1)-($F48-DS$1))/($F48-$E48),($F48-DP$1)/($F48-$E48))),IF($F48&gt;DS$1,((($F48-$E48)-($F48-DS$1))/($F48-$E48)),1)))</f>
        <v>0</v>
      </c>
      <c r="DQ48" s="11">
        <f t="shared" si="2425"/>
        <v>0</v>
      </c>
      <c r="DR48" s="12">
        <f t="shared" ref="DR48" si="2513">+DP48*$H48</f>
        <v>0</v>
      </c>
      <c r="DS48" s="10">
        <f t="shared" ref="DS48" si="2514">IF($E48&gt;DV$1,0,IF($E48&lt;DS$1,IF($F48&lt;DS$1,0,IF($F48&gt;DV$1,(($F48-DS$1)-($F48-DV$1))/($F48-$E48),($F48-DS$1)/($F48-$E48))),IF($F48&gt;DV$1,((($F48-$E48)-($F48-DV$1))/($F48-$E48)),1)))</f>
        <v>0</v>
      </c>
      <c r="DT48" s="11">
        <f t="shared" si="2426"/>
        <v>0</v>
      </c>
      <c r="DU48" s="12">
        <f t="shared" ref="DU48" si="2515">+DS48*$H48</f>
        <v>0</v>
      </c>
    </row>
    <row r="49" spans="1:125" x14ac:dyDescent="0.25">
      <c r="A49" s="63">
        <v>28</v>
      </c>
      <c r="B49" s="63" t="s">
        <v>2</v>
      </c>
      <c r="C49" s="64"/>
      <c r="D49" s="65"/>
      <c r="E49" s="66">
        <v>43955</v>
      </c>
      <c r="F49" s="67">
        <v>44036</v>
      </c>
      <c r="G49" s="68">
        <v>0</v>
      </c>
      <c r="H49" s="69">
        <f>6763894.79-SUM(H50:H51)</f>
        <v>1183636.1645000009</v>
      </c>
      <c r="I49" s="14">
        <f t="shared" si="1294"/>
        <v>0</v>
      </c>
      <c r="J49" s="11">
        <f t="shared" si="1295"/>
        <v>0</v>
      </c>
      <c r="K49" s="12">
        <f t="shared" si="1296"/>
        <v>0</v>
      </c>
      <c r="L49" s="10">
        <f t="shared" si="1297"/>
        <v>0</v>
      </c>
      <c r="M49" s="11">
        <f t="shared" si="1298"/>
        <v>0</v>
      </c>
      <c r="N49" s="12">
        <f t="shared" si="1299"/>
        <v>0</v>
      </c>
      <c r="O49" s="10">
        <f t="shared" si="1300"/>
        <v>0</v>
      </c>
      <c r="P49" s="11">
        <f t="shared" si="1301"/>
        <v>0</v>
      </c>
      <c r="Q49" s="12">
        <f t="shared" si="1302"/>
        <v>0</v>
      </c>
      <c r="R49" s="10">
        <f t="shared" si="1454"/>
        <v>0</v>
      </c>
      <c r="S49" s="11">
        <f t="shared" si="1455"/>
        <v>0</v>
      </c>
      <c r="T49" s="12">
        <f t="shared" si="1456"/>
        <v>0</v>
      </c>
      <c r="U49" s="10">
        <f t="shared" si="1457"/>
        <v>0</v>
      </c>
      <c r="V49" s="11">
        <f t="shared" si="1458"/>
        <v>0</v>
      </c>
      <c r="W49" s="12">
        <f t="shared" si="1459"/>
        <v>0</v>
      </c>
      <c r="X49" s="10">
        <f>IF($E49&gt;AA$1,0,IF($E49&lt;X$1,IF($F49&lt;X$1,0,IF($F49&gt;AA$1,(($F49-X$1)-($F49-AA$1))/($F49-$E49),($F49-X$1)/($F49-$E49))),IF($F49&gt;AA$1,((($F49-$E49)-($F49-AA$1))/($F49-$E49)),1)))</f>
        <v>0</v>
      </c>
      <c r="Y49" s="11">
        <f>+X49*$G49</f>
        <v>0</v>
      </c>
      <c r="Z49" s="12">
        <f>+X49*$H49</f>
        <v>0</v>
      </c>
      <c r="AA49" s="10">
        <f>IF($E49&gt;AD$1,0,IF($E49&lt;AA$1,IF($F49&lt;AA$1,0,IF($F49&gt;AD$1,(($F49-AA$1)-($F49-AD$1))/($F49-$E49),($F49-AA$1)/($F49-$E49))),IF($F49&gt;AD$1,((($F49-$E49)-($F49-AD$1))/($F49-$E49)),1)))</f>
        <v>0</v>
      </c>
      <c r="AB49" s="11">
        <f>+AA49*$G49</f>
        <v>0</v>
      </c>
      <c r="AC49" s="12">
        <f>+AA49*$H49</f>
        <v>0</v>
      </c>
      <c r="AD49" s="10">
        <f>IF($E49&gt;AG$1,0,IF($E49&lt;AD$1,IF($F49&lt;AD$1,0,IF($F49&gt;AG$1,(($F49-AD$1)-($F49-AG$1))/($F49-$E49),($F49-AD$1)/($F49-$E49))),IF($F49&gt;AG$1,((($F49-$E49)-($F49-AG$1))/($F49-$E49)),1)))</f>
        <v>0</v>
      </c>
      <c r="AE49" s="11">
        <f>+AD49*$G49</f>
        <v>0</v>
      </c>
      <c r="AF49" s="12">
        <f>+AD49*$H49</f>
        <v>0</v>
      </c>
      <c r="AG49" s="10">
        <f>IF($E49&gt;AJ$1,0,IF($E49&lt;AG$1,IF($F49&lt;AG$1,0,IF($F49&gt;AJ$1,(($F49-AG$1)-($F49-AJ$1))/($F49-$E49),($F49-AG$1)/($F49-$E49))),IF($F49&gt;AJ$1,((($F49-$E49)-($F49-AJ$1))/($F49-$E49)),1)))</f>
        <v>0</v>
      </c>
      <c r="AH49" s="11">
        <f>+AG49*$G49</f>
        <v>0</v>
      </c>
      <c r="AI49" s="12">
        <f>+AG49*$H49</f>
        <v>0</v>
      </c>
      <c r="AJ49" s="10">
        <f>IF($E49&gt;AM$1,0,IF($E49&lt;AJ$1,IF($F49&lt;AJ$1,0,IF($F49&gt;AM$1,(($F49-AJ$1)-($F49-AM$1))/($F49-$E49),($F49-AJ$1)/($F49-$E49))),IF($F49&gt;AM$1,((($F49-$E49)-($F49-AM$1))/($F49-$E49)),1)))</f>
        <v>0</v>
      </c>
      <c r="AK49" s="11">
        <f>+AJ49*$G49</f>
        <v>0</v>
      </c>
      <c r="AL49" s="12">
        <f>+AJ49*$H49</f>
        <v>0</v>
      </c>
      <c r="AM49" s="10">
        <f>IF($E49&gt;AP$1,0,IF($E49&lt;AM$1,IF($F49&lt;AM$1,0,IF($F49&gt;AP$1,(($F49-AM$1)-($F49-AP$1))/($F49-$E49),($F49-AM$1)/($F49-$E49))),IF($F49&gt;AP$1,((($F49-$E49)-($F49-AP$1))/($F49-$E49)),1)))</f>
        <v>0</v>
      </c>
      <c r="AN49" s="11">
        <f>+AM49*$G49</f>
        <v>0</v>
      </c>
      <c r="AO49" s="12">
        <f>+AM49*$H49</f>
        <v>0</v>
      </c>
      <c r="AP49" s="10">
        <f>IF($E49&gt;AS$1,0,IF($E49&lt;AP$1,IF($F49&lt;AP$1,0,IF($F49&gt;AS$1,(($F49-AP$1)-($F49-AS$1))/($F49-$E49),($F49-AP$1)/($F49-$E49))),IF($F49&gt;AS$1,((($F49-$E49)-($F49-AS$1))/($F49-$E49)),1)))</f>
        <v>0</v>
      </c>
      <c r="AQ49" s="11">
        <f t="shared" ref="AQ49:AQ50" si="2516">+AP49*$G49</f>
        <v>0</v>
      </c>
      <c r="AR49" s="12">
        <f>+AP49*$H49</f>
        <v>0</v>
      </c>
      <c r="AS49" s="10">
        <f>IF($E49&gt;AV$1,0,IF($E49&lt;AS$1,IF($F49&lt;AS$1,0,IF($F49&gt;AV$1,(($F49-AS$1)-($F49-AV$1))/($F49-$E49),($F49-AS$1)/($F49-$E49))),IF($F49&gt;AV$1,((($F49-$E49)-($F49-AV$1))/($F49-$E49)),1)))</f>
        <v>0</v>
      </c>
      <c r="AT49" s="11">
        <f t="shared" ref="AT49:AT50" si="2517">+AS49*$G49</f>
        <v>0</v>
      </c>
      <c r="AU49" s="12">
        <f>+AS49*$H49</f>
        <v>0</v>
      </c>
      <c r="AV49" s="10">
        <f>IF($E49&gt;AY$1,0,IF($E49&lt;AV$1,IF($F49&lt;AV$1,0,IF($F49&gt;AY$1,(($F49-AV$1)-($F49-AY$1))/($F49-$E49),($F49-AV$1)/($F49-$E49))),IF($F49&gt;AY$1,((($F49-$E49)-($F49-AY$1))/($F49-$E49)),1)))</f>
        <v>0</v>
      </c>
      <c r="AW49" s="11">
        <f t="shared" ref="AW49:AW50" si="2518">+AV49*$G49</f>
        <v>0</v>
      </c>
      <c r="AX49" s="12">
        <f>+AV49*$H49</f>
        <v>0</v>
      </c>
      <c r="AY49" s="10">
        <f>IF($E49&gt;BB$1,0,IF($E49&lt;AY$1,IF($F49&lt;AY$1,0,IF($F49&gt;BB$1,(($F49-AY$1)-($F49-BB$1))/($F49-$E49),($F49-AY$1)/($F49-$E49))),IF($F49&gt;BB$1,((($F49-$E49)-($F49-BB$1))/($F49-$E49)),1)))</f>
        <v>0</v>
      </c>
      <c r="AZ49" s="11">
        <f t="shared" ref="AZ49:AZ50" si="2519">+AY49*$G49</f>
        <v>0</v>
      </c>
      <c r="BA49" s="12">
        <f>+AY49*$H49</f>
        <v>0</v>
      </c>
      <c r="BB49" s="10">
        <f>IF($E49&gt;BE$1,0,IF($E49&lt;BB$1,IF($F49&lt;BB$1,0,IF($F49&gt;BE$1,(($F49-BB$1)-($F49-BE$1))/($F49-$E49),($F49-BB$1)/($F49-$E49))),IF($F49&gt;BE$1,((($F49-$E49)-($F49-BE$1))/($F49-$E49)),1)))</f>
        <v>0</v>
      </c>
      <c r="BC49" s="11">
        <f t="shared" ref="BC49:BC50" si="2520">+BB49*$G49</f>
        <v>0</v>
      </c>
      <c r="BD49" s="12">
        <f>+BB49*$H49</f>
        <v>0</v>
      </c>
      <c r="BE49" s="10">
        <f>IF($E49&gt;BH$1,0,IF($E49&lt;BE$1,IF($F49&lt;BE$1,0,IF($F49&gt;BH$1,(($F49-BE$1)-($F49-BH$1))/($F49-$E49),($F49-BE$1)/($F49-$E49))),IF($F49&gt;BH$1,((($F49-$E49)-($F49-BH$1))/($F49-$E49)),1)))</f>
        <v>0.34567901234567899</v>
      </c>
      <c r="BF49" s="11">
        <f t="shared" ref="BF49:BF50" si="2521">+BE49*$G49</f>
        <v>0</v>
      </c>
      <c r="BG49" s="12">
        <f>+BE49*$H49</f>
        <v>409158.18032098794</v>
      </c>
      <c r="BH49" s="10">
        <f>IF($E49&gt;BK$1,0,IF($E49&lt;BH$1,IF($F49&lt;BH$1,0,IF($F49&gt;BK$1,(($F49-BH$1)-($F49-BK$1))/($F49-$E49),($F49-BH$1)/($F49-$E49))),IF($F49&gt;BK$1,((($F49-$E49)-($F49-BK$1))/($F49-$E49)),1)))</f>
        <v>0.37037037037037035</v>
      </c>
      <c r="BI49" s="11">
        <f t="shared" ref="BI49:BI50" si="2522">+BH49*$G49</f>
        <v>0</v>
      </c>
      <c r="BJ49" s="12">
        <f>+BH49*$H49</f>
        <v>438383.76462962991</v>
      </c>
      <c r="BK49" s="10">
        <f>IF($E49&gt;BN$1,0,IF($E49&lt;BK$1,IF($F49&lt;BK$1,0,IF($F49&gt;BN$1,(($F49-BK$1)-($F49-BN$1))/($F49-$E49),($F49-BK$1)/($F49-$E49))),IF($F49&gt;BN$1,((($F49-$E49)-($F49-BN$1))/($F49-$E49)),1)))</f>
        <v>0.2839506172839506</v>
      </c>
      <c r="BL49" s="11">
        <f t="shared" ref="BL49:BL50" si="2523">+BK49*$G49</f>
        <v>0</v>
      </c>
      <c r="BM49" s="12">
        <f>+BK49*$H49</f>
        <v>336094.21954938292</v>
      </c>
      <c r="BN49" s="10">
        <f>IF($E49&gt;BQ$1,0,IF($E49&lt;BN$1,IF($F49&lt;BN$1,0,IF($F49&gt;BQ$1,(($F49-BN$1)-($F49-BQ$1))/($F49-$E49),($F49-BN$1)/($F49-$E49))),IF($F49&gt;BQ$1,((($F49-$E49)-($F49-BQ$1))/($F49-$E49)),1)))</f>
        <v>0</v>
      </c>
      <c r="BO49" s="11">
        <f t="shared" ref="BO49:BO50" si="2524">+BN49*$G49</f>
        <v>0</v>
      </c>
      <c r="BP49" s="12">
        <f>+BN49*$H49</f>
        <v>0</v>
      </c>
      <c r="BQ49" s="10">
        <f>IF($E49&gt;BT$1,0,IF($E49&lt;BQ$1,IF($F49&lt;BQ$1,0,IF($F49&gt;BT$1,(($F49-BQ$1)-($F49-BT$1))/($F49-$E49),($F49-BQ$1)/($F49-$E49))),IF($F49&gt;BT$1,((($F49-$E49)-($F49-BT$1))/($F49-$E49)),1)))</f>
        <v>0</v>
      </c>
      <c r="BR49" s="11">
        <f t="shared" ref="BR49:BR50" si="2525">+BQ49*$G49</f>
        <v>0</v>
      </c>
      <c r="BS49" s="12">
        <f>+BQ49*$H49</f>
        <v>0</v>
      </c>
      <c r="BT49" s="10">
        <f>IF($E49&gt;BW$1,0,IF($E49&lt;BT$1,IF($F49&lt;BT$1,0,IF($F49&gt;BW$1,(($F49-BT$1)-($F49-BW$1))/($F49-$E49),($F49-BT$1)/($F49-$E49))),IF($F49&gt;BW$1,((($F49-$E49)-($F49-BW$1))/($F49-$E49)),1)))</f>
        <v>0</v>
      </c>
      <c r="BU49" s="11">
        <f t="shared" ref="BU49:BU50" si="2526">+BT49*$G49</f>
        <v>0</v>
      </c>
      <c r="BV49" s="12">
        <f>+BT49*$H49</f>
        <v>0</v>
      </c>
      <c r="BW49" s="10">
        <f>IF($E49&gt;BZ$1,0,IF($E49&lt;BW$1,IF($F49&lt;BW$1,0,IF($F49&gt;BZ$1,(($F49-BW$1)-($F49-BZ$1))/($F49-$E49),($F49-BW$1)/($F49-$E49))),IF($F49&gt;BZ$1,((($F49-$E49)-($F49-BZ$1))/($F49-$E49)),1)))</f>
        <v>0</v>
      </c>
      <c r="BX49" s="11">
        <f t="shared" ref="BX49:BX50" si="2527">+BW49*$G49</f>
        <v>0</v>
      </c>
      <c r="BY49" s="12">
        <f>+BW49*$H49</f>
        <v>0</v>
      </c>
      <c r="BZ49" s="10">
        <f>IF($E49&gt;CC$1,0,IF($E49&lt;BZ$1,IF($F49&lt;BZ$1,0,IF($F49&gt;CC$1,(($F49-BZ$1)-($F49-CC$1))/($F49-$E49),($F49-BZ$1)/($F49-$E49))),IF($F49&gt;CC$1,((($F49-$E49)-($F49-CC$1))/($F49-$E49)),1)))</f>
        <v>0</v>
      </c>
      <c r="CA49" s="11">
        <f t="shared" ref="CA49:CA50" si="2528">+BZ49*$G49</f>
        <v>0</v>
      </c>
      <c r="CB49" s="12">
        <f>+BZ49*$H49</f>
        <v>0</v>
      </c>
      <c r="CC49" s="10">
        <f>IF($E49&gt;CF$1,0,IF($E49&lt;CC$1,IF($F49&lt;CC$1,0,IF($F49&gt;CF$1,(($F49-CC$1)-($F49-CF$1))/($F49-$E49),($F49-CC$1)/($F49-$E49))),IF($F49&gt;CF$1,((($F49-$E49)-($F49-CF$1))/($F49-$E49)),1)))</f>
        <v>0</v>
      </c>
      <c r="CD49" s="11">
        <f t="shared" ref="CD49:CD50" si="2529">+CC49*$G49</f>
        <v>0</v>
      </c>
      <c r="CE49" s="12">
        <f>+CC49*$H49</f>
        <v>0</v>
      </c>
      <c r="CF49" s="10">
        <f>IF($E49&gt;CI$1,0,IF($E49&lt;CF$1,IF($F49&lt;CF$1,0,IF($F49&gt;CI$1,(($F49-CF$1)-($F49-CI$1))/($F49-$E49),($F49-CF$1)/($F49-$E49))),IF($F49&gt;CI$1,((($F49-$E49)-($F49-CI$1))/($F49-$E49)),1)))</f>
        <v>0</v>
      </c>
      <c r="CG49" s="11">
        <f t="shared" ref="CG49:CG50" si="2530">+CF49*$G49</f>
        <v>0</v>
      </c>
      <c r="CH49" s="12">
        <f>+CF49*$H49</f>
        <v>0</v>
      </c>
      <c r="CI49" s="10">
        <f>IF($E49&gt;CL$1,0,IF($E49&lt;CI$1,IF($F49&lt;CI$1,0,IF($F49&gt;CL$1,(($F49-CI$1)-($F49-CL$1))/($F49-$E49),($F49-CI$1)/($F49-$E49))),IF($F49&gt;CL$1,((($F49-$E49)-($F49-CL$1))/($F49-$E49)),1)))</f>
        <v>0</v>
      </c>
      <c r="CJ49" s="11">
        <f t="shared" ref="CJ49:CJ50" si="2531">+CI49*$G49</f>
        <v>0</v>
      </c>
      <c r="CK49" s="12">
        <f>+CI49*$H49</f>
        <v>0</v>
      </c>
      <c r="CL49" s="10">
        <f>IF($E49&gt;CO$1,0,IF($E49&lt;CL$1,IF($F49&lt;CL$1,0,IF($F49&gt;CO$1,(($F49-CL$1)-($F49-CO$1))/($F49-$E49),($F49-CL$1)/($F49-$E49))),IF($F49&gt;CO$1,((($F49-$E49)-($F49-CO$1))/($F49-$E49)),1)))</f>
        <v>0</v>
      </c>
      <c r="CM49" s="11">
        <f t="shared" ref="CM49:CM50" si="2532">+CL49*$G49</f>
        <v>0</v>
      </c>
      <c r="CN49" s="12">
        <f>+CL49*$H49</f>
        <v>0</v>
      </c>
      <c r="CO49" s="10">
        <f>IF($E49&gt;CR$1,0,IF($E49&lt;CO$1,IF($F49&lt;CO$1,0,IF($F49&gt;CR$1,(($F49-CO$1)-($F49-CR$1))/($F49-$E49),($F49-CO$1)/($F49-$E49))),IF($F49&gt;CR$1,((($F49-$E49)-($F49-CR$1))/($F49-$E49)),1)))</f>
        <v>0</v>
      </c>
      <c r="CP49" s="11">
        <f t="shared" ref="CP49:CP50" si="2533">+CO49*$G49</f>
        <v>0</v>
      </c>
      <c r="CQ49" s="12">
        <f>+CO49*$H49</f>
        <v>0</v>
      </c>
      <c r="CR49" s="10">
        <f>IF($E49&gt;CU$1,0,IF($E49&lt;CR$1,IF($F49&lt;CR$1,0,IF($F49&gt;CU$1,(($F49-CR$1)-($F49-CU$1))/($F49-$E49),($F49-CR$1)/($F49-$E49))),IF($F49&gt;CU$1,((($F49-$E49)-($F49-CU$1))/($F49-$E49)),1)))</f>
        <v>0</v>
      </c>
      <c r="CS49" s="11">
        <f t="shared" ref="CS49:CS50" si="2534">+CR49*$G49</f>
        <v>0</v>
      </c>
      <c r="CT49" s="12">
        <f>+CR49*$H49</f>
        <v>0</v>
      </c>
      <c r="CU49" s="10">
        <f>IF($E49&gt;CX$1,0,IF($E49&lt;CU$1,IF($F49&lt;CU$1,0,IF($F49&gt;CX$1,(($F49-CU$1)-($F49-CX$1))/($F49-$E49),($F49-CU$1)/($F49-$E49))),IF($F49&gt;CX$1,((($F49-$E49)-($F49-CX$1))/($F49-$E49)),1)))</f>
        <v>0</v>
      </c>
      <c r="CV49" s="11">
        <f t="shared" ref="CV49:CV50" si="2535">+CU49*$G49</f>
        <v>0</v>
      </c>
      <c r="CW49" s="12">
        <f>+CU49*$H49</f>
        <v>0</v>
      </c>
      <c r="CX49" s="10">
        <f>IF($E49&gt;DA$1,0,IF($E49&lt;CX$1,IF($F49&lt;CX$1,0,IF($F49&gt;DA$1,(($F49-CX$1)-($F49-DA$1))/($F49-$E49),($F49-CX$1)/($F49-$E49))),IF($F49&gt;DA$1,((($F49-$E49)-($F49-DA$1))/($F49-$E49)),1)))</f>
        <v>0</v>
      </c>
      <c r="CY49" s="11">
        <f t="shared" ref="CY49:CY50" si="2536">+CX49*$G49</f>
        <v>0</v>
      </c>
      <c r="CZ49" s="12">
        <f>+CX49*$H49</f>
        <v>0</v>
      </c>
      <c r="DA49" s="10">
        <f>IF($E49&gt;DD$1,0,IF($E49&lt;DA$1,IF($F49&lt;DA$1,0,IF($F49&gt;DD$1,(($F49-DA$1)-($F49-DD$1))/($F49-$E49),($F49-DA$1)/($F49-$E49))),IF($F49&gt;DD$1,((($F49-$E49)-($F49-DD$1))/($F49-$E49)),1)))</f>
        <v>0</v>
      </c>
      <c r="DB49" s="11">
        <f t="shared" ref="DB49:DB50" si="2537">+DA49*$G49</f>
        <v>0</v>
      </c>
      <c r="DC49" s="12">
        <f>+DA49*$H49</f>
        <v>0</v>
      </c>
      <c r="DD49" s="10">
        <f>IF($E49&gt;DG$1,0,IF($E49&lt;DD$1,IF($F49&lt;DD$1,0,IF($F49&gt;DG$1,(($F49-DD$1)-($F49-DG$1))/($F49-$E49),($F49-DD$1)/($F49-$E49))),IF($F49&gt;DG$1,((($F49-$E49)-($F49-DG$1))/($F49-$E49)),1)))</f>
        <v>0</v>
      </c>
      <c r="DE49" s="11">
        <f t="shared" ref="DE49:DE50" si="2538">+DD49*$G49</f>
        <v>0</v>
      </c>
      <c r="DF49" s="12">
        <f>+DD49*$H49</f>
        <v>0</v>
      </c>
      <c r="DG49" s="10">
        <f>IF($E49&gt;DJ$1,0,IF($E49&lt;DG$1,IF($F49&lt;DG$1,0,IF($F49&gt;DJ$1,(($F49-DG$1)-($F49-DJ$1))/($F49-$E49),($F49-DG$1)/($F49-$E49))),IF($F49&gt;DJ$1,((($F49-$E49)-($F49-DJ$1))/($F49-$E49)),1)))</f>
        <v>0</v>
      </c>
      <c r="DH49" s="11">
        <f t="shared" ref="DH49:DH50" si="2539">+DG49*$G49</f>
        <v>0</v>
      </c>
      <c r="DI49" s="12">
        <f>+DG49*$H49</f>
        <v>0</v>
      </c>
      <c r="DJ49" s="10">
        <f>IF($E49&gt;DM$1,0,IF($E49&lt;DJ$1,IF($F49&lt;DJ$1,0,IF($F49&gt;DM$1,(($F49-DJ$1)-($F49-DM$1))/($F49-$E49),($F49-DJ$1)/($F49-$E49))),IF($F49&gt;DM$1,((($F49-$E49)-($F49-DM$1))/($F49-$E49)),1)))</f>
        <v>0</v>
      </c>
      <c r="DK49" s="11">
        <f t="shared" ref="DK49:DK50" si="2540">+DJ49*$G49</f>
        <v>0</v>
      </c>
      <c r="DL49" s="12">
        <f>+DJ49*$H49</f>
        <v>0</v>
      </c>
      <c r="DM49" s="10">
        <f>IF($E49&gt;DP$1,0,IF($E49&lt;DM$1,IF($F49&lt;DM$1,0,IF($F49&gt;DP$1,(($F49-DM$1)-($F49-DP$1))/($F49-$E49),($F49-DM$1)/($F49-$E49))),IF($F49&gt;DP$1,((($F49-$E49)-($F49-DP$1))/($F49-$E49)),1)))</f>
        <v>0</v>
      </c>
      <c r="DN49" s="11">
        <f t="shared" ref="DN49:DN50" si="2541">+DM49*$G49</f>
        <v>0</v>
      </c>
      <c r="DO49" s="12">
        <f>+DM49*$H49</f>
        <v>0</v>
      </c>
      <c r="DP49" s="10">
        <f>IF($E49&gt;DS$1,0,IF($E49&lt;DP$1,IF($F49&lt;DP$1,0,IF($F49&gt;DS$1,(($F49-DP$1)-($F49-DS$1))/($F49-$E49),($F49-DP$1)/($F49-$E49))),IF($F49&gt;DS$1,((($F49-$E49)-($F49-DS$1))/($F49-$E49)),1)))</f>
        <v>0</v>
      </c>
      <c r="DQ49" s="11">
        <f t="shared" ref="DQ49:DQ50" si="2542">+DP49*$G49</f>
        <v>0</v>
      </c>
      <c r="DR49" s="12">
        <f>+DP49*$H49</f>
        <v>0</v>
      </c>
      <c r="DS49" s="10">
        <f>IF($E49&gt;DV$1,0,IF($E49&lt;DS$1,IF($F49&lt;DS$1,0,IF($F49&gt;DV$1,(($F49-DS$1)-($F49-DV$1))/($F49-$E49),($F49-DS$1)/($F49-$E49))),IF($F49&gt;DV$1,((($F49-$E49)-($F49-DV$1))/($F49-$E49)),1)))</f>
        <v>0</v>
      </c>
      <c r="DT49" s="11">
        <f t="shared" ref="DT49:DT50" si="2543">+DS49*$G49</f>
        <v>0</v>
      </c>
      <c r="DU49" s="12">
        <f>+DS49*$H49</f>
        <v>0</v>
      </c>
    </row>
    <row r="50" spans="1:125" x14ac:dyDescent="0.25">
      <c r="A50" s="59"/>
      <c r="B50" s="59" t="s">
        <v>2</v>
      </c>
      <c r="C50" s="60" t="s">
        <v>62</v>
      </c>
      <c r="D50" s="54"/>
      <c r="E50" s="61">
        <v>43862</v>
      </c>
      <c r="F50" s="62">
        <v>43863</v>
      </c>
      <c r="G50" s="70"/>
      <c r="H50" s="71">
        <f>+(8585013.27)*0.35</f>
        <v>3004754.6444999995</v>
      </c>
      <c r="I50" s="14">
        <f t="shared" si="1294"/>
        <v>0</v>
      </c>
      <c r="J50" s="11">
        <f t="shared" si="1295"/>
        <v>0</v>
      </c>
      <c r="K50" s="12">
        <f t="shared" si="1296"/>
        <v>0</v>
      </c>
      <c r="L50" s="10">
        <f t="shared" si="1297"/>
        <v>0</v>
      </c>
      <c r="M50" s="11">
        <f t="shared" si="1298"/>
        <v>0</v>
      </c>
      <c r="N50" s="12">
        <f t="shared" si="1299"/>
        <v>0</v>
      </c>
      <c r="O50" s="10">
        <f t="shared" si="1300"/>
        <v>0</v>
      </c>
      <c r="P50" s="11">
        <f t="shared" si="1301"/>
        <v>0</v>
      </c>
      <c r="Q50" s="12">
        <f t="shared" si="1302"/>
        <v>0</v>
      </c>
      <c r="R50" s="10">
        <f t="shared" si="1454"/>
        <v>0</v>
      </c>
      <c r="S50" s="11">
        <f t="shared" si="1455"/>
        <v>0</v>
      </c>
      <c r="T50" s="12">
        <f t="shared" si="1456"/>
        <v>0</v>
      </c>
      <c r="U50" s="10">
        <f t="shared" si="1457"/>
        <v>0</v>
      </c>
      <c r="V50" s="11">
        <f t="shared" si="1458"/>
        <v>0</v>
      </c>
      <c r="W50" s="12">
        <f t="shared" si="1459"/>
        <v>0</v>
      </c>
      <c r="X50" s="10">
        <f t="shared" ref="X50" si="2544">IF($E50&gt;AA$1,0,IF($E50&lt;X$1,IF($F50&lt;X$1,0,IF($F50&gt;AA$1,(($F50-X$1)-($F50-AA$1))/($F50-$E50),($F50-X$1)/($F50-$E50))),IF($F50&gt;AA$1,((($F50-$E50)-($F50-AA$1))/($F50-$E50)),1)))</f>
        <v>0</v>
      </c>
      <c r="Y50" s="11">
        <f t="shared" ref="Y50" si="2545">+X50*$G50</f>
        <v>0</v>
      </c>
      <c r="Z50" s="12">
        <f t="shared" ref="Z50" si="2546">+X50*$H50</f>
        <v>0</v>
      </c>
      <c r="AA50" s="10">
        <f t="shared" ref="AA50" si="2547">IF($E50&gt;AD$1,0,IF($E50&lt;AA$1,IF($F50&lt;AA$1,0,IF($F50&gt;AD$1,(($F50-AA$1)-($F50-AD$1))/($F50-$E50),($F50-AA$1)/($F50-$E50))),IF($F50&gt;AD$1,((($F50-$E50)-($F50-AD$1))/($F50-$E50)),1)))</f>
        <v>0</v>
      </c>
      <c r="AB50" s="11">
        <f t="shared" ref="AB50" si="2548">+AA50*$G50</f>
        <v>0</v>
      </c>
      <c r="AC50" s="12">
        <f t="shared" ref="AC50" si="2549">+AA50*$H50</f>
        <v>0</v>
      </c>
      <c r="AD50" s="10">
        <f t="shared" ref="AD50" si="2550">IF($E50&gt;AG$1,0,IF($E50&lt;AD$1,IF($F50&lt;AD$1,0,IF($F50&gt;AG$1,(($F50-AD$1)-($F50-AG$1))/($F50-$E50),($F50-AD$1)/($F50-$E50))),IF($F50&gt;AG$1,((($F50-$E50)-($F50-AG$1))/($F50-$E50)),1)))</f>
        <v>0</v>
      </c>
      <c r="AE50" s="11">
        <f t="shared" ref="AE50" si="2551">+AD50*$G50</f>
        <v>0</v>
      </c>
      <c r="AF50" s="12">
        <f t="shared" ref="AF50" si="2552">+AD50*$H50</f>
        <v>0</v>
      </c>
      <c r="AG50" s="10">
        <f t="shared" ref="AG50" si="2553">IF($E50&gt;AJ$1,0,IF($E50&lt;AG$1,IF($F50&lt;AG$1,0,IF($F50&gt;AJ$1,(($F50-AG$1)-($F50-AJ$1))/($F50-$E50),($F50-AG$1)/($F50-$E50))),IF($F50&gt;AJ$1,((($F50-$E50)-($F50-AJ$1))/($F50-$E50)),1)))</f>
        <v>0</v>
      </c>
      <c r="AH50" s="11">
        <f t="shared" ref="AH50" si="2554">+AG50*$G50</f>
        <v>0</v>
      </c>
      <c r="AI50" s="12">
        <f t="shared" ref="AI50" si="2555">+AG50*$H50</f>
        <v>0</v>
      </c>
      <c r="AJ50" s="10">
        <f t="shared" ref="AJ50" si="2556">IF($E50&gt;AM$1,0,IF($E50&lt;AJ$1,IF($F50&lt;AJ$1,0,IF($F50&gt;AM$1,(($F50-AJ$1)-($F50-AM$1))/($F50-$E50),($F50-AJ$1)/($F50-$E50))),IF($F50&gt;AM$1,((($F50-$E50)-($F50-AM$1))/($F50-$E50)),1)))</f>
        <v>0</v>
      </c>
      <c r="AK50" s="11">
        <f t="shared" ref="AK50" si="2557">+AJ50*$G50</f>
        <v>0</v>
      </c>
      <c r="AL50" s="12">
        <f t="shared" ref="AL50" si="2558">+AJ50*$H50</f>
        <v>0</v>
      </c>
      <c r="AM50" s="10">
        <f t="shared" ref="AM50" si="2559">IF($E50&gt;AP$1,0,IF($E50&lt;AM$1,IF($F50&lt;AM$1,0,IF($F50&gt;AP$1,(($F50-AM$1)-($F50-AP$1))/($F50-$E50),($F50-AM$1)/($F50-$E50))),IF($F50&gt;AP$1,((($F50-$E50)-($F50-AP$1))/($F50-$E50)),1)))</f>
        <v>0</v>
      </c>
      <c r="AN50" s="11">
        <f t="shared" ref="AN50" si="2560">+AM50*$G50</f>
        <v>0</v>
      </c>
      <c r="AO50" s="12">
        <f t="shared" ref="AO50" si="2561">+AM50*$H50</f>
        <v>0</v>
      </c>
      <c r="AP50" s="10">
        <f t="shared" ref="AP50" si="2562">IF($E50&gt;AS$1,0,IF($E50&lt;AP$1,IF($F50&lt;AP$1,0,IF($F50&gt;AS$1,(($F50-AP$1)-($F50-AS$1))/($F50-$E50),($F50-AP$1)/($F50-$E50))),IF($F50&gt;AS$1,((($F50-$E50)-($F50-AS$1))/($F50-$E50)),1)))</f>
        <v>0</v>
      </c>
      <c r="AQ50" s="11">
        <f t="shared" si="2516"/>
        <v>0</v>
      </c>
      <c r="AR50" s="12">
        <f t="shared" ref="AR50" si="2563">+AP50*$H50</f>
        <v>0</v>
      </c>
      <c r="AS50" s="10">
        <f t="shared" ref="AS50" si="2564">IF($E50&gt;AV$1,0,IF($E50&lt;AS$1,IF($F50&lt;AS$1,0,IF($F50&gt;AV$1,(($F50-AS$1)-($F50-AV$1))/($F50-$E50),($F50-AS$1)/($F50-$E50))),IF($F50&gt;AV$1,((($F50-$E50)-($F50-AV$1))/($F50-$E50)),1)))</f>
        <v>0</v>
      </c>
      <c r="AT50" s="11">
        <f t="shared" si="2517"/>
        <v>0</v>
      </c>
      <c r="AU50" s="12">
        <f t="shared" ref="AU50" si="2565">+AS50*$H50</f>
        <v>0</v>
      </c>
      <c r="AV50" s="10">
        <f t="shared" ref="AV50" si="2566">IF($E50&gt;AY$1,0,IF($E50&lt;AV$1,IF($F50&lt;AV$1,0,IF($F50&gt;AY$1,(($F50-AV$1)-($F50-AY$1))/($F50-$E50),($F50-AV$1)/($F50-$E50))),IF($F50&gt;AY$1,((($F50-$E50)-($F50-AY$1))/($F50-$E50)),1)))</f>
        <v>1</v>
      </c>
      <c r="AW50" s="11">
        <f t="shared" si="2518"/>
        <v>0</v>
      </c>
      <c r="AX50" s="12">
        <f t="shared" ref="AX50" si="2567">+AV50*$H50</f>
        <v>3004754.6444999995</v>
      </c>
      <c r="AY50" s="10">
        <f t="shared" ref="AY50" si="2568">IF($E50&gt;BB$1,0,IF($E50&lt;AY$1,IF($F50&lt;AY$1,0,IF($F50&gt;BB$1,(($F50-AY$1)-($F50-BB$1))/($F50-$E50),($F50-AY$1)/($F50-$E50))),IF($F50&gt;BB$1,((($F50-$E50)-($F50-BB$1))/($F50-$E50)),1)))</f>
        <v>0</v>
      </c>
      <c r="AZ50" s="11">
        <f t="shared" si="2519"/>
        <v>0</v>
      </c>
      <c r="BA50" s="12">
        <f t="shared" ref="BA50" si="2569">+AY50*$H50</f>
        <v>0</v>
      </c>
      <c r="BB50" s="10">
        <f t="shared" ref="BB50" si="2570">IF($E50&gt;BE$1,0,IF($E50&lt;BB$1,IF($F50&lt;BB$1,0,IF($F50&gt;BE$1,(($F50-BB$1)-($F50-BE$1))/($F50-$E50),($F50-BB$1)/($F50-$E50))),IF($F50&gt;BE$1,((($F50-$E50)-($F50-BE$1))/($F50-$E50)),1)))</f>
        <v>0</v>
      </c>
      <c r="BC50" s="11">
        <f t="shared" si="2520"/>
        <v>0</v>
      </c>
      <c r="BD50" s="12">
        <f t="shared" ref="BD50" si="2571">+BB50*$H50</f>
        <v>0</v>
      </c>
      <c r="BE50" s="10">
        <f t="shared" ref="BE50" si="2572">IF($E50&gt;BH$1,0,IF($E50&lt;BE$1,IF($F50&lt;BE$1,0,IF($F50&gt;BH$1,(($F50-BE$1)-($F50-BH$1))/($F50-$E50),($F50-BE$1)/($F50-$E50))),IF($F50&gt;BH$1,((($F50-$E50)-($F50-BH$1))/($F50-$E50)),1)))</f>
        <v>0</v>
      </c>
      <c r="BF50" s="11">
        <f t="shared" si="2521"/>
        <v>0</v>
      </c>
      <c r="BG50" s="12">
        <f t="shared" ref="BG50" si="2573">+BE50*$H50</f>
        <v>0</v>
      </c>
      <c r="BH50" s="10">
        <f t="shared" ref="BH50" si="2574">IF($E50&gt;BK$1,0,IF($E50&lt;BH$1,IF($F50&lt;BH$1,0,IF($F50&gt;BK$1,(($F50-BH$1)-($F50-BK$1))/($F50-$E50),($F50-BH$1)/($F50-$E50))),IF($F50&gt;BK$1,((($F50-$E50)-($F50-BK$1))/($F50-$E50)),1)))</f>
        <v>0</v>
      </c>
      <c r="BI50" s="11">
        <f t="shared" si="2522"/>
        <v>0</v>
      </c>
      <c r="BJ50" s="12">
        <f t="shared" ref="BJ50" si="2575">+BH50*$H50</f>
        <v>0</v>
      </c>
      <c r="BK50" s="10">
        <f t="shared" ref="BK50" si="2576">IF($E50&gt;BN$1,0,IF($E50&lt;BK$1,IF($F50&lt;BK$1,0,IF($F50&gt;BN$1,(($F50-BK$1)-($F50-BN$1))/($F50-$E50),($F50-BK$1)/($F50-$E50))),IF($F50&gt;BN$1,((($F50-$E50)-($F50-BN$1))/($F50-$E50)),1)))</f>
        <v>0</v>
      </c>
      <c r="BL50" s="11">
        <f t="shared" si="2523"/>
        <v>0</v>
      </c>
      <c r="BM50" s="12">
        <f t="shared" ref="BM50" si="2577">+BK50*$H50</f>
        <v>0</v>
      </c>
      <c r="BN50" s="10">
        <f t="shared" ref="BN50" si="2578">IF($E50&gt;BQ$1,0,IF($E50&lt;BN$1,IF($F50&lt;BN$1,0,IF($F50&gt;BQ$1,(($F50-BN$1)-($F50-BQ$1))/($F50-$E50),($F50-BN$1)/($F50-$E50))),IF($F50&gt;BQ$1,((($F50-$E50)-($F50-BQ$1))/($F50-$E50)),1)))</f>
        <v>0</v>
      </c>
      <c r="BO50" s="11">
        <f t="shared" si="2524"/>
        <v>0</v>
      </c>
      <c r="BP50" s="12">
        <f t="shared" ref="BP50" si="2579">+BN50*$H50</f>
        <v>0</v>
      </c>
      <c r="BQ50" s="10">
        <f t="shared" ref="BQ50" si="2580">IF($E50&gt;BT$1,0,IF($E50&lt;BQ$1,IF($F50&lt;BQ$1,0,IF($F50&gt;BT$1,(($F50-BQ$1)-($F50-BT$1))/($F50-$E50),($F50-BQ$1)/($F50-$E50))),IF($F50&gt;BT$1,((($F50-$E50)-($F50-BT$1))/($F50-$E50)),1)))</f>
        <v>0</v>
      </c>
      <c r="BR50" s="11">
        <f t="shared" si="2525"/>
        <v>0</v>
      </c>
      <c r="BS50" s="12">
        <f t="shared" ref="BS50" si="2581">+BQ50*$H50</f>
        <v>0</v>
      </c>
      <c r="BT50" s="10">
        <f t="shared" ref="BT50" si="2582">IF($E50&gt;BW$1,0,IF($E50&lt;BT$1,IF($F50&lt;BT$1,0,IF($F50&gt;BW$1,(($F50-BT$1)-($F50-BW$1))/($F50-$E50),($F50-BT$1)/($F50-$E50))),IF($F50&gt;BW$1,((($F50-$E50)-($F50-BW$1))/($F50-$E50)),1)))</f>
        <v>0</v>
      </c>
      <c r="BU50" s="11">
        <f t="shared" si="2526"/>
        <v>0</v>
      </c>
      <c r="BV50" s="12">
        <f t="shared" ref="BV50" si="2583">+BT50*$H50</f>
        <v>0</v>
      </c>
      <c r="BW50" s="10">
        <f t="shared" ref="BW50" si="2584">IF($E50&gt;BZ$1,0,IF($E50&lt;BW$1,IF($F50&lt;BW$1,0,IF($F50&gt;BZ$1,(($F50-BW$1)-($F50-BZ$1))/($F50-$E50),($F50-BW$1)/($F50-$E50))),IF($F50&gt;BZ$1,((($F50-$E50)-($F50-BZ$1))/($F50-$E50)),1)))</f>
        <v>0</v>
      </c>
      <c r="BX50" s="11">
        <f t="shared" si="2527"/>
        <v>0</v>
      </c>
      <c r="BY50" s="12">
        <f t="shared" ref="BY50" si="2585">+BW50*$H50</f>
        <v>0</v>
      </c>
      <c r="BZ50" s="10">
        <f t="shared" ref="BZ50" si="2586">IF($E50&gt;CC$1,0,IF($E50&lt;BZ$1,IF($F50&lt;BZ$1,0,IF($F50&gt;CC$1,(($F50-BZ$1)-($F50-CC$1))/($F50-$E50),($F50-BZ$1)/($F50-$E50))),IF($F50&gt;CC$1,((($F50-$E50)-($F50-CC$1))/($F50-$E50)),1)))</f>
        <v>0</v>
      </c>
      <c r="CA50" s="11">
        <f t="shared" si="2528"/>
        <v>0</v>
      </c>
      <c r="CB50" s="12">
        <f t="shared" ref="CB50" si="2587">+BZ50*$H50</f>
        <v>0</v>
      </c>
      <c r="CC50" s="10">
        <f t="shared" ref="CC50" si="2588">IF($E50&gt;CF$1,0,IF($E50&lt;CC$1,IF($F50&lt;CC$1,0,IF($F50&gt;CF$1,(($F50-CC$1)-($F50-CF$1))/($F50-$E50),($F50-CC$1)/($F50-$E50))),IF($F50&gt;CF$1,((($F50-$E50)-($F50-CF$1))/($F50-$E50)),1)))</f>
        <v>0</v>
      </c>
      <c r="CD50" s="11">
        <f t="shared" si="2529"/>
        <v>0</v>
      </c>
      <c r="CE50" s="12">
        <f t="shared" ref="CE50" si="2589">+CC50*$H50</f>
        <v>0</v>
      </c>
      <c r="CF50" s="10">
        <f t="shared" ref="CF50" si="2590">IF($E50&gt;CI$1,0,IF($E50&lt;CF$1,IF($F50&lt;CF$1,0,IF($F50&gt;CI$1,(($F50-CF$1)-($F50-CI$1))/($F50-$E50),($F50-CF$1)/($F50-$E50))),IF($F50&gt;CI$1,((($F50-$E50)-($F50-CI$1))/($F50-$E50)),1)))</f>
        <v>0</v>
      </c>
      <c r="CG50" s="11">
        <f t="shared" si="2530"/>
        <v>0</v>
      </c>
      <c r="CH50" s="12">
        <f t="shared" ref="CH50" si="2591">+CF50*$H50</f>
        <v>0</v>
      </c>
      <c r="CI50" s="10">
        <f t="shared" ref="CI50" si="2592">IF($E50&gt;CL$1,0,IF($E50&lt;CI$1,IF($F50&lt;CI$1,0,IF($F50&gt;CL$1,(($F50-CI$1)-($F50-CL$1))/($F50-$E50),($F50-CI$1)/($F50-$E50))),IF($F50&gt;CL$1,((($F50-$E50)-($F50-CL$1))/($F50-$E50)),1)))</f>
        <v>0</v>
      </c>
      <c r="CJ50" s="11">
        <f t="shared" si="2531"/>
        <v>0</v>
      </c>
      <c r="CK50" s="12">
        <f t="shared" ref="CK50" si="2593">+CI50*$H50</f>
        <v>0</v>
      </c>
      <c r="CL50" s="10">
        <f t="shared" ref="CL50" si="2594">IF($E50&gt;CO$1,0,IF($E50&lt;CL$1,IF($F50&lt;CL$1,0,IF($F50&gt;CO$1,(($F50-CL$1)-($F50-CO$1))/($F50-$E50),($F50-CL$1)/($F50-$E50))),IF($F50&gt;CO$1,((($F50-$E50)-($F50-CO$1))/($F50-$E50)),1)))</f>
        <v>0</v>
      </c>
      <c r="CM50" s="11">
        <f t="shared" si="2532"/>
        <v>0</v>
      </c>
      <c r="CN50" s="12">
        <f t="shared" ref="CN50" si="2595">+CL50*$H50</f>
        <v>0</v>
      </c>
      <c r="CO50" s="10">
        <f t="shared" ref="CO50" si="2596">IF($E50&gt;CR$1,0,IF($E50&lt;CO$1,IF($F50&lt;CO$1,0,IF($F50&gt;CR$1,(($F50-CO$1)-($F50-CR$1))/($F50-$E50),($F50-CO$1)/($F50-$E50))),IF($F50&gt;CR$1,((($F50-$E50)-($F50-CR$1))/($F50-$E50)),1)))</f>
        <v>0</v>
      </c>
      <c r="CP50" s="11">
        <f t="shared" si="2533"/>
        <v>0</v>
      </c>
      <c r="CQ50" s="12">
        <f t="shared" ref="CQ50" si="2597">+CO50*$H50</f>
        <v>0</v>
      </c>
      <c r="CR50" s="10">
        <f t="shared" ref="CR50" si="2598">IF($E50&gt;CU$1,0,IF($E50&lt;CR$1,IF($F50&lt;CR$1,0,IF($F50&gt;CU$1,(($F50-CR$1)-($F50-CU$1))/($F50-$E50),($F50-CR$1)/($F50-$E50))),IF($F50&gt;CU$1,((($F50-$E50)-($F50-CU$1))/($F50-$E50)),1)))</f>
        <v>0</v>
      </c>
      <c r="CS50" s="11">
        <f t="shared" si="2534"/>
        <v>0</v>
      </c>
      <c r="CT50" s="12">
        <f t="shared" ref="CT50" si="2599">+CR50*$H50</f>
        <v>0</v>
      </c>
      <c r="CU50" s="10">
        <f t="shared" ref="CU50" si="2600">IF($E50&gt;CX$1,0,IF($E50&lt;CU$1,IF($F50&lt;CU$1,0,IF($F50&gt;CX$1,(($F50-CU$1)-($F50-CX$1))/($F50-$E50),($F50-CU$1)/($F50-$E50))),IF($F50&gt;CX$1,((($F50-$E50)-($F50-CX$1))/($F50-$E50)),1)))</f>
        <v>0</v>
      </c>
      <c r="CV50" s="11">
        <f t="shared" si="2535"/>
        <v>0</v>
      </c>
      <c r="CW50" s="12">
        <f t="shared" ref="CW50" si="2601">+CU50*$H50</f>
        <v>0</v>
      </c>
      <c r="CX50" s="10">
        <f t="shared" ref="CX50" si="2602">IF($E50&gt;DA$1,0,IF($E50&lt;CX$1,IF($F50&lt;CX$1,0,IF($F50&gt;DA$1,(($F50-CX$1)-($F50-DA$1))/($F50-$E50),($F50-CX$1)/($F50-$E50))),IF($F50&gt;DA$1,((($F50-$E50)-($F50-DA$1))/($F50-$E50)),1)))</f>
        <v>0</v>
      </c>
      <c r="CY50" s="11">
        <f t="shared" si="2536"/>
        <v>0</v>
      </c>
      <c r="CZ50" s="12">
        <f t="shared" ref="CZ50" si="2603">+CX50*$H50</f>
        <v>0</v>
      </c>
      <c r="DA50" s="10">
        <f t="shared" ref="DA50" si="2604">IF($E50&gt;DD$1,0,IF($E50&lt;DA$1,IF($F50&lt;DA$1,0,IF($F50&gt;DD$1,(($F50-DA$1)-($F50-DD$1))/($F50-$E50),($F50-DA$1)/($F50-$E50))),IF($F50&gt;DD$1,((($F50-$E50)-($F50-DD$1))/($F50-$E50)),1)))</f>
        <v>0</v>
      </c>
      <c r="DB50" s="11">
        <f t="shared" si="2537"/>
        <v>0</v>
      </c>
      <c r="DC50" s="12">
        <f t="shared" ref="DC50" si="2605">+DA50*$H50</f>
        <v>0</v>
      </c>
      <c r="DD50" s="10">
        <f t="shared" ref="DD50" si="2606">IF($E50&gt;DG$1,0,IF($E50&lt;DD$1,IF($F50&lt;DD$1,0,IF($F50&gt;DG$1,(($F50-DD$1)-($F50-DG$1))/($F50-$E50),($F50-DD$1)/($F50-$E50))),IF($F50&gt;DG$1,((($F50-$E50)-($F50-DG$1))/($F50-$E50)),1)))</f>
        <v>0</v>
      </c>
      <c r="DE50" s="11">
        <f t="shared" si="2538"/>
        <v>0</v>
      </c>
      <c r="DF50" s="12">
        <f t="shared" ref="DF50" si="2607">+DD50*$H50</f>
        <v>0</v>
      </c>
      <c r="DG50" s="10">
        <f t="shared" ref="DG50" si="2608">IF($E50&gt;DJ$1,0,IF($E50&lt;DG$1,IF($F50&lt;DG$1,0,IF($F50&gt;DJ$1,(($F50-DG$1)-($F50-DJ$1))/($F50-$E50),($F50-DG$1)/($F50-$E50))),IF($F50&gt;DJ$1,((($F50-$E50)-($F50-DJ$1))/($F50-$E50)),1)))</f>
        <v>0</v>
      </c>
      <c r="DH50" s="11">
        <f t="shared" si="2539"/>
        <v>0</v>
      </c>
      <c r="DI50" s="12">
        <f t="shared" ref="DI50" si="2609">+DG50*$H50</f>
        <v>0</v>
      </c>
      <c r="DJ50" s="10">
        <f t="shared" ref="DJ50" si="2610">IF($E50&gt;DM$1,0,IF($E50&lt;DJ$1,IF($F50&lt;DJ$1,0,IF($F50&gt;DM$1,(($F50-DJ$1)-($F50-DM$1))/($F50-$E50),($F50-DJ$1)/($F50-$E50))),IF($F50&gt;DM$1,((($F50-$E50)-($F50-DM$1))/($F50-$E50)),1)))</f>
        <v>0</v>
      </c>
      <c r="DK50" s="11">
        <f t="shared" si="2540"/>
        <v>0</v>
      </c>
      <c r="DL50" s="12">
        <f t="shared" ref="DL50" si="2611">+DJ50*$H50</f>
        <v>0</v>
      </c>
      <c r="DM50" s="10">
        <f t="shared" ref="DM50" si="2612">IF($E50&gt;DP$1,0,IF($E50&lt;DM$1,IF($F50&lt;DM$1,0,IF($F50&gt;DP$1,(($F50-DM$1)-($F50-DP$1))/($F50-$E50),($F50-DM$1)/($F50-$E50))),IF($F50&gt;DP$1,((($F50-$E50)-($F50-DP$1))/($F50-$E50)),1)))</f>
        <v>0</v>
      </c>
      <c r="DN50" s="11">
        <f t="shared" si="2541"/>
        <v>0</v>
      </c>
      <c r="DO50" s="12">
        <f t="shared" ref="DO50" si="2613">+DM50*$H50</f>
        <v>0</v>
      </c>
      <c r="DP50" s="10">
        <f t="shared" ref="DP50" si="2614">IF($E50&gt;DS$1,0,IF($E50&lt;DP$1,IF($F50&lt;DP$1,0,IF($F50&gt;DS$1,(($F50-DP$1)-($F50-DS$1))/($F50-$E50),($F50-DP$1)/($F50-$E50))),IF($F50&gt;DS$1,((($F50-$E50)-($F50-DS$1))/($F50-$E50)),1)))</f>
        <v>0</v>
      </c>
      <c r="DQ50" s="11">
        <f t="shared" si="2542"/>
        <v>0</v>
      </c>
      <c r="DR50" s="12">
        <f t="shared" ref="DR50" si="2615">+DP50*$H50</f>
        <v>0</v>
      </c>
      <c r="DS50" s="10">
        <f t="shared" ref="DS50" si="2616">IF($E50&gt;DV$1,0,IF($E50&lt;DS$1,IF($F50&lt;DS$1,0,IF($F50&gt;DV$1,(($F50-DS$1)-($F50-DV$1))/($F50-$E50),($F50-DS$1)/($F50-$E50))),IF($F50&gt;DV$1,((($F50-$E50)-($F50-DV$1))/($F50-$E50)),1)))</f>
        <v>0</v>
      </c>
      <c r="DT50" s="11">
        <f t="shared" si="2543"/>
        <v>0</v>
      </c>
      <c r="DU50" s="12">
        <f t="shared" ref="DU50" si="2617">+DS50*$H50</f>
        <v>0</v>
      </c>
    </row>
    <row r="51" spans="1:125" x14ac:dyDescent="0.25">
      <c r="A51" s="59"/>
      <c r="B51" s="59" t="s">
        <v>2</v>
      </c>
      <c r="C51" s="60" t="s">
        <v>63</v>
      </c>
      <c r="D51" s="54"/>
      <c r="E51" s="61">
        <v>43919</v>
      </c>
      <c r="F51" s="62">
        <v>43922</v>
      </c>
      <c r="G51" s="70"/>
      <c r="H51" s="71">
        <f>+(8585013.27)*0.3</f>
        <v>2575503.9809999997</v>
      </c>
      <c r="I51" s="14">
        <f t="shared" ref="I51" si="2618">IF($E51&gt;L$1,0,IF($E51&lt;I$1,IF($F51&lt;I$1,0,IF($F51&gt;L$1,(($F51-I$1)-($F51-L$1))/($F51-$E51),($F51-I$1)/($F51-$E51))),IF($F51&gt;L$1,((($F51-$E51)-($F51-L$1))/($F51-$E51)),1)))</f>
        <v>0</v>
      </c>
      <c r="J51" s="11">
        <f t="shared" ref="J51" si="2619">+I51*$G51</f>
        <v>0</v>
      </c>
      <c r="K51" s="12">
        <f t="shared" ref="K51" si="2620">+I51*$H51</f>
        <v>0</v>
      </c>
      <c r="L51" s="10">
        <f t="shared" ref="L51" si="2621">IF($E51&gt;O$1,0,IF($E51&lt;L$1,IF($F51&lt;L$1,0,IF($F51&gt;O$1,(($F51-L$1)-($F51-O$1))/($F51-$E51),($F51-L$1)/($F51-$E51))),IF($F51&gt;O$1,((($F51-$E51)-($F51-O$1))/($F51-$E51)),1)))</f>
        <v>0</v>
      </c>
      <c r="M51" s="11">
        <f t="shared" ref="M51" si="2622">+L51*$G51</f>
        <v>0</v>
      </c>
      <c r="N51" s="12">
        <f t="shared" ref="N51" si="2623">+L51*$H51</f>
        <v>0</v>
      </c>
      <c r="O51" s="10">
        <f t="shared" ref="O51" si="2624">IF($E51&gt;R$1,0,IF($E51&lt;O$1,IF($F51&lt;O$1,0,IF($F51&gt;R$1,(($F51-O$1)-($F51-R$1))/($F51-$E51),($F51-O$1)/($F51-$E51))),IF($F51&gt;R$1,((($F51-$E51)-($F51-R$1))/($F51-$E51)),1)))</f>
        <v>0</v>
      </c>
      <c r="P51" s="11">
        <f t="shared" ref="P51" si="2625">+O51*$G51</f>
        <v>0</v>
      </c>
      <c r="Q51" s="12">
        <f t="shared" ref="Q51" si="2626">+O51*$H51</f>
        <v>0</v>
      </c>
      <c r="R51" s="10">
        <f t="shared" ref="R51" si="2627">IF($E51&gt;U$1,0,IF($E51&lt;R$1,IF($F51&lt;R$1,0,IF($F51&gt;U$1,(($F51-R$1)-($F51-U$1))/($F51-$E51),($F51-R$1)/($F51-$E51))),IF($F51&gt;U$1,((($F51-$E51)-($F51-U$1))/($F51-$E51)),1)))</f>
        <v>0</v>
      </c>
      <c r="S51" s="11">
        <f t="shared" ref="S51" si="2628">+R51*$G51</f>
        <v>0</v>
      </c>
      <c r="T51" s="12">
        <f t="shared" ref="T51" si="2629">+R51*$H51</f>
        <v>0</v>
      </c>
      <c r="U51" s="10">
        <f t="shared" ref="U51" si="2630">IF($E51&gt;X$1,0,IF($E51&lt;U$1,IF($F51&lt;U$1,0,IF($F51&gt;X$1,(($F51-U$1)-($F51-X$1))/($F51-$E51),($F51-U$1)/($F51-$E51))),IF($F51&gt;X$1,((($F51-$E51)-($F51-X$1))/($F51-$E51)),1)))</f>
        <v>0</v>
      </c>
      <c r="V51" s="11">
        <f t="shared" ref="V51" si="2631">+U51*$G51</f>
        <v>0</v>
      </c>
      <c r="W51" s="12">
        <f t="shared" ref="W51" si="2632">+U51*$H51</f>
        <v>0</v>
      </c>
      <c r="X51" s="10">
        <f t="shared" ref="X51" si="2633">IF($E51&gt;AA$1,0,IF($E51&lt;X$1,IF($F51&lt;X$1,0,IF($F51&gt;AA$1,(($F51-X$1)-($F51-AA$1))/($F51-$E51),($F51-X$1)/($F51-$E51))),IF($F51&gt;AA$1,((($F51-$E51)-($F51-AA$1))/($F51-$E51)),1)))</f>
        <v>0</v>
      </c>
      <c r="Y51" s="11">
        <f t="shared" ref="Y51" si="2634">+X51*$G51</f>
        <v>0</v>
      </c>
      <c r="Z51" s="12">
        <f t="shared" ref="Z51" si="2635">+X51*$H51</f>
        <v>0</v>
      </c>
      <c r="AA51" s="10">
        <f t="shared" ref="AA51" si="2636">IF($E51&gt;AD$1,0,IF($E51&lt;AA$1,IF($F51&lt;AA$1,0,IF($F51&gt;AD$1,(($F51-AA$1)-($F51-AD$1))/($F51-$E51),($F51-AA$1)/($F51-$E51))),IF($F51&gt;AD$1,((($F51-$E51)-($F51-AD$1))/($F51-$E51)),1)))</f>
        <v>0</v>
      </c>
      <c r="AB51" s="11">
        <f t="shared" ref="AB51" si="2637">+AA51*$G51</f>
        <v>0</v>
      </c>
      <c r="AC51" s="12">
        <f t="shared" ref="AC51" si="2638">+AA51*$H51</f>
        <v>0</v>
      </c>
      <c r="AD51" s="10">
        <f t="shared" ref="AD51" si="2639">IF($E51&gt;AG$1,0,IF($E51&lt;AD$1,IF($F51&lt;AD$1,0,IF($F51&gt;AG$1,(($F51-AD$1)-($F51-AG$1))/($F51-$E51),($F51-AD$1)/($F51-$E51))),IF($F51&gt;AG$1,((($F51-$E51)-($F51-AG$1))/($F51-$E51)),1)))</f>
        <v>0</v>
      </c>
      <c r="AE51" s="11">
        <f t="shared" ref="AE51" si="2640">+AD51*$G51</f>
        <v>0</v>
      </c>
      <c r="AF51" s="12">
        <f t="shared" ref="AF51" si="2641">+AD51*$H51</f>
        <v>0</v>
      </c>
      <c r="AG51" s="10">
        <f t="shared" ref="AG51" si="2642">IF($E51&gt;AJ$1,0,IF($E51&lt;AG$1,IF($F51&lt;AG$1,0,IF($F51&gt;AJ$1,(($F51-AG$1)-($F51-AJ$1))/($F51-$E51),($F51-AG$1)/($F51-$E51))),IF($F51&gt;AJ$1,((($F51-$E51)-($F51-AJ$1))/($F51-$E51)),1)))</f>
        <v>0</v>
      </c>
      <c r="AH51" s="11">
        <f t="shared" ref="AH51" si="2643">+AG51*$G51</f>
        <v>0</v>
      </c>
      <c r="AI51" s="12">
        <f t="shared" ref="AI51" si="2644">+AG51*$H51</f>
        <v>0</v>
      </c>
      <c r="AJ51" s="10">
        <f t="shared" ref="AJ51" si="2645">IF($E51&gt;AM$1,0,IF($E51&lt;AJ$1,IF($F51&lt;AJ$1,0,IF($F51&gt;AM$1,(($F51-AJ$1)-($F51-AM$1))/($F51-$E51),($F51-AJ$1)/($F51-$E51))),IF($F51&gt;AM$1,((($F51-$E51)-($F51-AM$1))/($F51-$E51)),1)))</f>
        <v>0</v>
      </c>
      <c r="AK51" s="11">
        <f t="shared" ref="AK51" si="2646">+AJ51*$G51</f>
        <v>0</v>
      </c>
      <c r="AL51" s="12">
        <f t="shared" ref="AL51" si="2647">+AJ51*$H51</f>
        <v>0</v>
      </c>
      <c r="AM51" s="10">
        <f t="shared" ref="AM51" si="2648">IF($E51&gt;AP$1,0,IF($E51&lt;AM$1,IF($F51&lt;AM$1,0,IF($F51&gt;AP$1,(($F51-AM$1)-($F51-AP$1))/($F51-$E51),($F51-AM$1)/($F51-$E51))),IF($F51&gt;AP$1,((($F51-$E51)-($F51-AP$1))/($F51-$E51)),1)))</f>
        <v>0</v>
      </c>
      <c r="AN51" s="11">
        <f t="shared" ref="AN51" si="2649">+AM51*$G51</f>
        <v>0</v>
      </c>
      <c r="AO51" s="12">
        <f t="shared" ref="AO51" si="2650">+AM51*$H51</f>
        <v>0</v>
      </c>
      <c r="AP51" s="10">
        <f t="shared" ref="AP51" si="2651">IF($E51&gt;AS$1,0,IF($E51&lt;AP$1,IF($F51&lt;AP$1,0,IF($F51&gt;AS$1,(($F51-AP$1)-($F51-AS$1))/($F51-$E51),($F51-AP$1)/($F51-$E51))),IF($F51&gt;AS$1,((($F51-$E51)-($F51-AS$1))/($F51-$E51)),1)))</f>
        <v>0</v>
      </c>
      <c r="AQ51" s="11">
        <f t="shared" ref="AQ51" si="2652">+AP51*$G51</f>
        <v>0</v>
      </c>
      <c r="AR51" s="12">
        <f t="shared" ref="AR51" si="2653">+AP51*$H51</f>
        <v>0</v>
      </c>
      <c r="AS51" s="10">
        <f t="shared" ref="AS51" si="2654">IF($E51&gt;AV$1,0,IF($E51&lt;AS$1,IF($F51&lt;AS$1,0,IF($F51&gt;AV$1,(($F51-AS$1)-($F51-AV$1))/($F51-$E51),($F51-AS$1)/($F51-$E51))),IF($F51&gt;AV$1,((($F51-$E51)-($F51-AV$1))/($F51-$E51)),1)))</f>
        <v>0</v>
      </c>
      <c r="AT51" s="11">
        <f t="shared" ref="AT51" si="2655">+AS51*$G51</f>
        <v>0</v>
      </c>
      <c r="AU51" s="12">
        <f t="shared" ref="AU51" si="2656">+AS51*$H51</f>
        <v>0</v>
      </c>
      <c r="AV51" s="10">
        <f t="shared" ref="AV51" si="2657">IF($E51&gt;AY$1,0,IF($E51&lt;AV$1,IF($F51&lt;AV$1,0,IF($F51&gt;AY$1,(($F51-AV$1)-($F51-AY$1))/($F51-$E51),($F51-AV$1)/($F51-$E51))),IF($F51&gt;AY$1,((($F51-$E51)-($F51-AY$1))/($F51-$E51)),1)))</f>
        <v>0</v>
      </c>
      <c r="AW51" s="11">
        <f t="shared" ref="AW51" si="2658">+AV51*$G51</f>
        <v>0</v>
      </c>
      <c r="AX51" s="12">
        <f t="shared" ref="AX51" si="2659">+AV51*$H51</f>
        <v>0</v>
      </c>
      <c r="AY51" s="10">
        <f t="shared" ref="AY51" si="2660">IF($E51&gt;BB$1,0,IF($E51&lt;AY$1,IF($F51&lt;AY$1,0,IF($F51&gt;BB$1,(($F51-AY$1)-($F51-BB$1))/($F51-$E51),($F51-AY$1)/($F51-$E51))),IF($F51&gt;BB$1,((($F51-$E51)-($F51-BB$1))/($F51-$E51)),1)))</f>
        <v>1</v>
      </c>
      <c r="AZ51" s="11">
        <f t="shared" ref="AZ51" si="2661">+AY51*$G51</f>
        <v>0</v>
      </c>
      <c r="BA51" s="12">
        <f t="shared" ref="BA51" si="2662">+AY51*$H51</f>
        <v>2575503.9809999997</v>
      </c>
      <c r="BB51" s="10">
        <f t="shared" ref="BB51" si="2663">IF($E51&gt;BE$1,0,IF($E51&lt;BB$1,IF($F51&lt;BB$1,0,IF($F51&gt;BE$1,(($F51-BB$1)-($F51-BE$1))/($F51-$E51),($F51-BB$1)/($F51-$E51))),IF($F51&gt;BE$1,((($F51-$E51)-($F51-BE$1))/($F51-$E51)),1)))</f>
        <v>0</v>
      </c>
      <c r="BC51" s="11">
        <f t="shared" ref="BC51" si="2664">+BB51*$G51</f>
        <v>0</v>
      </c>
      <c r="BD51" s="12">
        <f t="shared" ref="BD51" si="2665">+BB51*$H51</f>
        <v>0</v>
      </c>
      <c r="BE51" s="10">
        <f t="shared" ref="BE51" si="2666">IF($E51&gt;BH$1,0,IF($E51&lt;BE$1,IF($F51&lt;BE$1,0,IF($F51&gt;BH$1,(($F51-BE$1)-($F51-BH$1))/($F51-$E51),($F51-BE$1)/($F51-$E51))),IF($F51&gt;BH$1,((($F51-$E51)-($F51-BH$1))/($F51-$E51)),1)))</f>
        <v>0</v>
      </c>
      <c r="BF51" s="11">
        <f t="shared" ref="BF51" si="2667">+BE51*$G51</f>
        <v>0</v>
      </c>
      <c r="BG51" s="12">
        <f t="shared" ref="BG51" si="2668">+BE51*$H51</f>
        <v>0</v>
      </c>
      <c r="BH51" s="10">
        <f t="shared" ref="BH51" si="2669">IF($E51&gt;BK$1,0,IF($E51&lt;BH$1,IF($F51&lt;BH$1,0,IF($F51&gt;BK$1,(($F51-BH$1)-($F51-BK$1))/($F51-$E51),($F51-BH$1)/($F51-$E51))),IF($F51&gt;BK$1,((($F51-$E51)-($F51-BK$1))/($F51-$E51)),1)))</f>
        <v>0</v>
      </c>
      <c r="BI51" s="11">
        <f t="shared" ref="BI51" si="2670">+BH51*$G51</f>
        <v>0</v>
      </c>
      <c r="BJ51" s="12">
        <f t="shared" ref="BJ51" si="2671">+BH51*$H51</f>
        <v>0</v>
      </c>
      <c r="BK51" s="10">
        <f t="shared" ref="BK51" si="2672">IF($E51&gt;BN$1,0,IF($E51&lt;BK$1,IF($F51&lt;BK$1,0,IF($F51&gt;BN$1,(($F51-BK$1)-($F51-BN$1))/($F51-$E51),($F51-BK$1)/($F51-$E51))),IF($F51&gt;BN$1,((($F51-$E51)-($F51-BN$1))/($F51-$E51)),1)))</f>
        <v>0</v>
      </c>
      <c r="BL51" s="11">
        <f t="shared" ref="BL51" si="2673">+BK51*$G51</f>
        <v>0</v>
      </c>
      <c r="BM51" s="12">
        <f t="shared" ref="BM51" si="2674">+BK51*$H51</f>
        <v>0</v>
      </c>
      <c r="BN51" s="10">
        <f t="shared" ref="BN51" si="2675">IF($E51&gt;BQ$1,0,IF($E51&lt;BN$1,IF($F51&lt;BN$1,0,IF($F51&gt;BQ$1,(($F51-BN$1)-($F51-BQ$1))/($F51-$E51),($F51-BN$1)/($F51-$E51))),IF($F51&gt;BQ$1,((($F51-$E51)-($F51-BQ$1))/($F51-$E51)),1)))</f>
        <v>0</v>
      </c>
      <c r="BO51" s="11">
        <f t="shared" ref="BO51" si="2676">+BN51*$G51</f>
        <v>0</v>
      </c>
      <c r="BP51" s="12">
        <f t="shared" ref="BP51" si="2677">+BN51*$H51</f>
        <v>0</v>
      </c>
      <c r="BQ51" s="10">
        <f t="shared" ref="BQ51" si="2678">IF($E51&gt;BT$1,0,IF($E51&lt;BQ$1,IF($F51&lt;BQ$1,0,IF($F51&gt;BT$1,(($F51-BQ$1)-($F51-BT$1))/($F51-$E51),($F51-BQ$1)/($F51-$E51))),IF($F51&gt;BT$1,((($F51-$E51)-($F51-BT$1))/($F51-$E51)),1)))</f>
        <v>0</v>
      </c>
      <c r="BR51" s="11">
        <f t="shared" ref="BR51" si="2679">+BQ51*$G51</f>
        <v>0</v>
      </c>
      <c r="BS51" s="12">
        <f t="shared" ref="BS51" si="2680">+BQ51*$H51</f>
        <v>0</v>
      </c>
      <c r="BT51" s="10">
        <f t="shared" ref="BT51" si="2681">IF($E51&gt;BW$1,0,IF($E51&lt;BT$1,IF($F51&lt;BT$1,0,IF($F51&gt;BW$1,(($F51-BT$1)-($F51-BW$1))/($F51-$E51),($F51-BT$1)/($F51-$E51))),IF($F51&gt;BW$1,((($F51-$E51)-($F51-BW$1))/($F51-$E51)),1)))</f>
        <v>0</v>
      </c>
      <c r="BU51" s="11">
        <f t="shared" ref="BU51" si="2682">+BT51*$G51</f>
        <v>0</v>
      </c>
      <c r="BV51" s="12">
        <f t="shared" ref="BV51" si="2683">+BT51*$H51</f>
        <v>0</v>
      </c>
      <c r="BW51" s="10">
        <f t="shared" ref="BW51" si="2684">IF($E51&gt;BZ$1,0,IF($E51&lt;BW$1,IF($F51&lt;BW$1,0,IF($F51&gt;BZ$1,(($F51-BW$1)-($F51-BZ$1))/($F51-$E51),($F51-BW$1)/($F51-$E51))),IF($F51&gt;BZ$1,((($F51-$E51)-($F51-BZ$1))/($F51-$E51)),1)))</f>
        <v>0</v>
      </c>
      <c r="BX51" s="11">
        <f t="shared" ref="BX51" si="2685">+BW51*$G51</f>
        <v>0</v>
      </c>
      <c r="BY51" s="12">
        <f t="shared" ref="BY51" si="2686">+BW51*$H51</f>
        <v>0</v>
      </c>
      <c r="BZ51" s="10">
        <f t="shared" ref="BZ51" si="2687">IF($E51&gt;CC$1,0,IF($E51&lt;BZ$1,IF($F51&lt;BZ$1,0,IF($F51&gt;CC$1,(($F51-BZ$1)-($F51-CC$1))/($F51-$E51),($F51-BZ$1)/($F51-$E51))),IF($F51&gt;CC$1,((($F51-$E51)-($F51-CC$1))/($F51-$E51)),1)))</f>
        <v>0</v>
      </c>
      <c r="CA51" s="11">
        <f t="shared" ref="CA51" si="2688">+BZ51*$G51</f>
        <v>0</v>
      </c>
      <c r="CB51" s="12">
        <f t="shared" ref="CB51" si="2689">+BZ51*$H51</f>
        <v>0</v>
      </c>
      <c r="CC51" s="10">
        <f t="shared" ref="CC51" si="2690">IF($E51&gt;CF$1,0,IF($E51&lt;CC$1,IF($F51&lt;CC$1,0,IF($F51&gt;CF$1,(($F51-CC$1)-($F51-CF$1))/($F51-$E51),($F51-CC$1)/($F51-$E51))),IF($F51&gt;CF$1,((($F51-$E51)-($F51-CF$1))/($F51-$E51)),1)))</f>
        <v>0</v>
      </c>
      <c r="CD51" s="11">
        <f t="shared" ref="CD51" si="2691">+CC51*$G51</f>
        <v>0</v>
      </c>
      <c r="CE51" s="12">
        <f t="shared" ref="CE51" si="2692">+CC51*$H51</f>
        <v>0</v>
      </c>
      <c r="CF51" s="10">
        <f t="shared" ref="CF51" si="2693">IF($E51&gt;CI$1,0,IF($E51&lt;CF$1,IF($F51&lt;CF$1,0,IF($F51&gt;CI$1,(($F51-CF$1)-($F51-CI$1))/($F51-$E51),($F51-CF$1)/($F51-$E51))),IF($F51&gt;CI$1,((($F51-$E51)-($F51-CI$1))/($F51-$E51)),1)))</f>
        <v>0</v>
      </c>
      <c r="CG51" s="11">
        <f t="shared" ref="CG51" si="2694">+CF51*$G51</f>
        <v>0</v>
      </c>
      <c r="CH51" s="12">
        <f t="shared" ref="CH51" si="2695">+CF51*$H51</f>
        <v>0</v>
      </c>
      <c r="CI51" s="10">
        <f t="shared" ref="CI51" si="2696">IF($E51&gt;CL$1,0,IF($E51&lt;CI$1,IF($F51&lt;CI$1,0,IF($F51&gt;CL$1,(($F51-CI$1)-($F51-CL$1))/($F51-$E51),($F51-CI$1)/($F51-$E51))),IF($F51&gt;CL$1,((($F51-$E51)-($F51-CL$1))/($F51-$E51)),1)))</f>
        <v>0</v>
      </c>
      <c r="CJ51" s="11">
        <f t="shared" ref="CJ51" si="2697">+CI51*$G51</f>
        <v>0</v>
      </c>
      <c r="CK51" s="12">
        <f t="shared" ref="CK51" si="2698">+CI51*$H51</f>
        <v>0</v>
      </c>
      <c r="CL51" s="10">
        <f t="shared" ref="CL51" si="2699">IF($E51&gt;CO$1,0,IF($E51&lt;CL$1,IF($F51&lt;CL$1,0,IF($F51&gt;CO$1,(($F51-CL$1)-($F51-CO$1))/($F51-$E51),($F51-CL$1)/($F51-$E51))),IF($F51&gt;CO$1,((($F51-$E51)-($F51-CO$1))/($F51-$E51)),1)))</f>
        <v>0</v>
      </c>
      <c r="CM51" s="11">
        <f t="shared" ref="CM51" si="2700">+CL51*$G51</f>
        <v>0</v>
      </c>
      <c r="CN51" s="12">
        <f t="shared" ref="CN51" si="2701">+CL51*$H51</f>
        <v>0</v>
      </c>
      <c r="CO51" s="10">
        <f t="shared" ref="CO51" si="2702">IF($E51&gt;CR$1,0,IF($E51&lt;CO$1,IF($F51&lt;CO$1,0,IF($F51&gt;CR$1,(($F51-CO$1)-($F51-CR$1))/($F51-$E51),($F51-CO$1)/($F51-$E51))),IF($F51&gt;CR$1,((($F51-$E51)-($F51-CR$1))/($F51-$E51)),1)))</f>
        <v>0</v>
      </c>
      <c r="CP51" s="11">
        <f t="shared" ref="CP51" si="2703">+CO51*$G51</f>
        <v>0</v>
      </c>
      <c r="CQ51" s="12">
        <f t="shared" ref="CQ51" si="2704">+CO51*$H51</f>
        <v>0</v>
      </c>
      <c r="CR51" s="10">
        <f t="shared" ref="CR51" si="2705">IF($E51&gt;CU$1,0,IF($E51&lt;CR$1,IF($F51&lt;CR$1,0,IF($F51&gt;CU$1,(($F51-CR$1)-($F51-CU$1))/($F51-$E51),($F51-CR$1)/($F51-$E51))),IF($F51&gt;CU$1,((($F51-$E51)-($F51-CU$1))/($F51-$E51)),1)))</f>
        <v>0</v>
      </c>
      <c r="CS51" s="11">
        <f t="shared" ref="CS51" si="2706">+CR51*$G51</f>
        <v>0</v>
      </c>
      <c r="CT51" s="12">
        <f t="shared" ref="CT51" si="2707">+CR51*$H51</f>
        <v>0</v>
      </c>
      <c r="CU51" s="10">
        <f t="shared" ref="CU51" si="2708">IF($E51&gt;CX$1,0,IF($E51&lt;CU$1,IF($F51&lt;CU$1,0,IF($F51&gt;CX$1,(($F51-CU$1)-($F51-CX$1))/($F51-$E51),($F51-CU$1)/($F51-$E51))),IF($F51&gt;CX$1,((($F51-$E51)-($F51-CX$1))/($F51-$E51)),1)))</f>
        <v>0</v>
      </c>
      <c r="CV51" s="11">
        <f t="shared" ref="CV51" si="2709">+CU51*$G51</f>
        <v>0</v>
      </c>
      <c r="CW51" s="12">
        <f t="shared" ref="CW51" si="2710">+CU51*$H51</f>
        <v>0</v>
      </c>
      <c r="CX51" s="10">
        <f t="shared" ref="CX51" si="2711">IF($E51&gt;DA$1,0,IF($E51&lt;CX$1,IF($F51&lt;CX$1,0,IF($F51&gt;DA$1,(($F51-CX$1)-($F51-DA$1))/($F51-$E51),($F51-CX$1)/($F51-$E51))),IF($F51&gt;DA$1,((($F51-$E51)-($F51-DA$1))/($F51-$E51)),1)))</f>
        <v>0</v>
      </c>
      <c r="CY51" s="11">
        <f t="shared" ref="CY51" si="2712">+CX51*$G51</f>
        <v>0</v>
      </c>
      <c r="CZ51" s="12">
        <f t="shared" ref="CZ51" si="2713">+CX51*$H51</f>
        <v>0</v>
      </c>
      <c r="DA51" s="10">
        <f t="shared" ref="DA51" si="2714">IF($E51&gt;DD$1,0,IF($E51&lt;DA$1,IF($F51&lt;DA$1,0,IF($F51&gt;DD$1,(($F51-DA$1)-($F51-DD$1))/($F51-$E51),($F51-DA$1)/($F51-$E51))),IF($F51&gt;DD$1,((($F51-$E51)-($F51-DD$1))/($F51-$E51)),1)))</f>
        <v>0</v>
      </c>
      <c r="DB51" s="11">
        <f t="shared" ref="DB51" si="2715">+DA51*$G51</f>
        <v>0</v>
      </c>
      <c r="DC51" s="12">
        <f t="shared" ref="DC51" si="2716">+DA51*$H51</f>
        <v>0</v>
      </c>
      <c r="DD51" s="10">
        <f t="shared" ref="DD51" si="2717">IF($E51&gt;DG$1,0,IF($E51&lt;DD$1,IF($F51&lt;DD$1,0,IF($F51&gt;DG$1,(($F51-DD$1)-($F51-DG$1))/($F51-$E51),($F51-DD$1)/($F51-$E51))),IF($F51&gt;DG$1,((($F51-$E51)-($F51-DG$1))/($F51-$E51)),1)))</f>
        <v>0</v>
      </c>
      <c r="DE51" s="11">
        <f t="shared" ref="DE51" si="2718">+DD51*$G51</f>
        <v>0</v>
      </c>
      <c r="DF51" s="12">
        <f t="shared" ref="DF51" si="2719">+DD51*$H51</f>
        <v>0</v>
      </c>
      <c r="DG51" s="10">
        <f t="shared" ref="DG51" si="2720">IF($E51&gt;DJ$1,0,IF($E51&lt;DG$1,IF($F51&lt;DG$1,0,IF($F51&gt;DJ$1,(($F51-DG$1)-($F51-DJ$1))/($F51-$E51),($F51-DG$1)/($F51-$E51))),IF($F51&gt;DJ$1,((($F51-$E51)-($F51-DJ$1))/($F51-$E51)),1)))</f>
        <v>0</v>
      </c>
      <c r="DH51" s="11">
        <f t="shared" ref="DH51" si="2721">+DG51*$G51</f>
        <v>0</v>
      </c>
      <c r="DI51" s="12">
        <f t="shared" ref="DI51" si="2722">+DG51*$H51</f>
        <v>0</v>
      </c>
      <c r="DJ51" s="10">
        <f t="shared" ref="DJ51" si="2723">IF($E51&gt;DM$1,0,IF($E51&lt;DJ$1,IF($F51&lt;DJ$1,0,IF($F51&gt;DM$1,(($F51-DJ$1)-($F51-DM$1))/($F51-$E51),($F51-DJ$1)/($F51-$E51))),IF($F51&gt;DM$1,((($F51-$E51)-($F51-DM$1))/($F51-$E51)),1)))</f>
        <v>0</v>
      </c>
      <c r="DK51" s="11">
        <f t="shared" ref="DK51" si="2724">+DJ51*$G51</f>
        <v>0</v>
      </c>
      <c r="DL51" s="12">
        <f t="shared" ref="DL51" si="2725">+DJ51*$H51</f>
        <v>0</v>
      </c>
      <c r="DM51" s="10">
        <f t="shared" ref="DM51" si="2726">IF($E51&gt;DP$1,0,IF($E51&lt;DM$1,IF($F51&lt;DM$1,0,IF($F51&gt;DP$1,(($F51-DM$1)-($F51-DP$1))/($F51-$E51),($F51-DM$1)/($F51-$E51))),IF($F51&gt;DP$1,((($F51-$E51)-($F51-DP$1))/($F51-$E51)),1)))</f>
        <v>0</v>
      </c>
      <c r="DN51" s="11">
        <f t="shared" ref="DN51" si="2727">+DM51*$G51</f>
        <v>0</v>
      </c>
      <c r="DO51" s="12">
        <f t="shared" ref="DO51" si="2728">+DM51*$H51</f>
        <v>0</v>
      </c>
      <c r="DP51" s="10">
        <f t="shared" ref="DP51" si="2729">IF($E51&gt;DS$1,0,IF($E51&lt;DP$1,IF($F51&lt;DP$1,0,IF($F51&gt;DS$1,(($F51-DP$1)-($F51-DS$1))/($F51-$E51),($F51-DP$1)/($F51-$E51))),IF($F51&gt;DS$1,((($F51-$E51)-($F51-DS$1))/($F51-$E51)),1)))</f>
        <v>0</v>
      </c>
      <c r="DQ51" s="11">
        <f t="shared" ref="DQ51" si="2730">+DP51*$G51</f>
        <v>0</v>
      </c>
      <c r="DR51" s="12">
        <f t="shared" ref="DR51" si="2731">+DP51*$H51</f>
        <v>0</v>
      </c>
      <c r="DS51" s="10">
        <f t="shared" ref="DS51" si="2732">IF($E51&gt;DV$1,0,IF($E51&lt;DS$1,IF($F51&lt;DS$1,0,IF($F51&gt;DV$1,(($F51-DS$1)-($F51-DV$1))/($F51-$E51),($F51-DS$1)/($F51-$E51))),IF($F51&gt;DV$1,((($F51-$E51)-($F51-DV$1))/($F51-$E51)),1)))</f>
        <v>0</v>
      </c>
      <c r="DT51" s="11">
        <f t="shared" ref="DT51" si="2733">+DS51*$G51</f>
        <v>0</v>
      </c>
      <c r="DU51" s="12">
        <f t="shared" ref="DU51" si="2734">+DS51*$H51</f>
        <v>0</v>
      </c>
    </row>
    <row r="52" spans="1:125" x14ac:dyDescent="0.25">
      <c r="A52" s="63">
        <v>29</v>
      </c>
      <c r="B52" s="63" t="s">
        <v>30</v>
      </c>
      <c r="C52" s="64"/>
      <c r="D52" s="65"/>
      <c r="E52" s="66"/>
      <c r="F52" s="67"/>
      <c r="G52" s="68">
        <v>0</v>
      </c>
      <c r="H52" s="69">
        <v>0</v>
      </c>
      <c r="I52" s="14">
        <f t="shared" si="1294"/>
        <v>0</v>
      </c>
      <c r="J52" s="11">
        <f t="shared" si="1295"/>
        <v>0</v>
      </c>
      <c r="K52" s="12">
        <f t="shared" si="1296"/>
        <v>0</v>
      </c>
      <c r="L52" s="10">
        <f t="shared" si="1297"/>
        <v>0</v>
      </c>
      <c r="M52" s="11">
        <f t="shared" si="1298"/>
        <v>0</v>
      </c>
      <c r="N52" s="12">
        <f t="shared" si="1299"/>
        <v>0</v>
      </c>
      <c r="O52" s="10">
        <f t="shared" si="1300"/>
        <v>0</v>
      </c>
      <c r="P52" s="11">
        <f t="shared" si="1301"/>
        <v>0</v>
      </c>
      <c r="Q52" s="12">
        <f t="shared" si="1302"/>
        <v>0</v>
      </c>
      <c r="R52" s="10">
        <f t="shared" si="1454"/>
        <v>0</v>
      </c>
      <c r="S52" s="11">
        <f t="shared" si="1455"/>
        <v>0</v>
      </c>
      <c r="T52" s="12">
        <f t="shared" si="1456"/>
        <v>0</v>
      </c>
      <c r="U52" s="10">
        <f t="shared" si="1457"/>
        <v>0</v>
      </c>
      <c r="V52" s="11">
        <f t="shared" si="1458"/>
        <v>0</v>
      </c>
      <c r="W52" s="12">
        <f t="shared" si="1459"/>
        <v>0</v>
      </c>
      <c r="X52" s="10">
        <f>IF($E52&gt;AA$1,0,IF($E52&lt;X$1,IF($F52&lt;X$1,0,IF($F52&gt;AA$1,(($F52-X$1)-($F52-AA$1))/($F52-$E52),($F52-X$1)/($F52-$E52))),IF($F52&gt;AA$1,((($F52-$E52)-($F52-AA$1))/($F52-$E52)),1)))</f>
        <v>0</v>
      </c>
      <c r="Y52" s="11">
        <f>+X52*$G52</f>
        <v>0</v>
      </c>
      <c r="Z52" s="12">
        <f>+X52*$H52</f>
        <v>0</v>
      </c>
      <c r="AA52" s="10">
        <f>IF($E52&gt;AD$1,0,IF($E52&lt;AA$1,IF($F52&lt;AA$1,0,IF($F52&gt;AD$1,(($F52-AA$1)-($F52-AD$1))/($F52-$E52),($F52-AA$1)/($F52-$E52))),IF($F52&gt;AD$1,((($F52-$E52)-($F52-AD$1))/($F52-$E52)),1)))</f>
        <v>0</v>
      </c>
      <c r="AB52" s="11">
        <f>+AA52*$G52</f>
        <v>0</v>
      </c>
      <c r="AC52" s="12">
        <f>+AA52*$H52</f>
        <v>0</v>
      </c>
      <c r="AD52" s="10">
        <f>IF($E52&gt;AG$1,0,IF($E52&lt;AD$1,IF($F52&lt;AD$1,0,IF($F52&gt;AG$1,(($F52-AD$1)-($F52-AG$1))/($F52-$E52),($F52-AD$1)/($F52-$E52))),IF($F52&gt;AG$1,((($F52-$E52)-($F52-AG$1))/($F52-$E52)),1)))</f>
        <v>0</v>
      </c>
      <c r="AE52" s="11">
        <f>+AD52*$G52</f>
        <v>0</v>
      </c>
      <c r="AF52" s="12">
        <f>+AD52*$H52</f>
        <v>0</v>
      </c>
      <c r="AG52" s="10">
        <f>IF($E52&gt;AJ$1,0,IF($E52&lt;AG$1,IF($F52&lt;AG$1,0,IF($F52&gt;AJ$1,(($F52-AG$1)-($F52-AJ$1))/($F52-$E52),($F52-AG$1)/($F52-$E52))),IF($F52&gt;AJ$1,((($F52-$E52)-($F52-AJ$1))/($F52-$E52)),1)))</f>
        <v>0</v>
      </c>
      <c r="AH52" s="11">
        <f>+AG52*$G52</f>
        <v>0</v>
      </c>
      <c r="AI52" s="12">
        <f>+AG52*$H52</f>
        <v>0</v>
      </c>
      <c r="AJ52" s="10">
        <f>IF($E52&gt;AM$1,0,IF($E52&lt;AJ$1,IF($F52&lt;AJ$1,0,IF($F52&gt;AM$1,(($F52-AJ$1)-($F52-AM$1))/($F52-$E52),($F52-AJ$1)/($F52-$E52))),IF($F52&gt;AM$1,((($F52-$E52)-($F52-AM$1))/($F52-$E52)),1)))</f>
        <v>0</v>
      </c>
      <c r="AK52" s="11">
        <f>+AJ52*$G52</f>
        <v>0</v>
      </c>
      <c r="AL52" s="12">
        <f>+AJ52*$H52</f>
        <v>0</v>
      </c>
      <c r="AM52" s="10">
        <f>IF($E52&gt;AP$1,0,IF($E52&lt;AM$1,IF($F52&lt;AM$1,0,IF($F52&gt;AP$1,(($F52-AM$1)-($F52-AP$1))/($F52-$E52),($F52-AM$1)/($F52-$E52))),IF($F52&gt;AP$1,((($F52-$E52)-($F52-AP$1))/($F52-$E52)),1)))</f>
        <v>0</v>
      </c>
      <c r="AN52" s="11">
        <f>+AM52*$G52</f>
        <v>0</v>
      </c>
      <c r="AO52" s="12">
        <f>+AM52*$H52</f>
        <v>0</v>
      </c>
      <c r="AP52" s="10">
        <f>IF($E52&gt;AS$1,0,IF($E52&lt;AP$1,IF($F52&lt;AP$1,0,IF($F52&gt;AS$1,(($F52-AP$1)-($F52-AS$1))/($F52-$E52),($F52-AP$1)/($F52-$E52))),IF($F52&gt;AS$1,((($F52-$E52)-($F52-AS$1))/($F52-$E52)),1)))</f>
        <v>0</v>
      </c>
      <c r="AQ52" s="11">
        <f t="shared" ref="AQ52" si="2735">+AP52*$G52</f>
        <v>0</v>
      </c>
      <c r="AR52" s="12">
        <f>+AP52*$H52</f>
        <v>0</v>
      </c>
      <c r="AS52" s="10">
        <f>IF($E52&gt;AV$1,0,IF($E52&lt;AS$1,IF($F52&lt;AS$1,0,IF($F52&gt;AV$1,(($F52-AS$1)-($F52-AV$1))/($F52-$E52),($F52-AS$1)/($F52-$E52))),IF($F52&gt;AV$1,((($F52-$E52)-($F52-AV$1))/($F52-$E52)),1)))</f>
        <v>0</v>
      </c>
      <c r="AT52" s="11">
        <f t="shared" ref="AT52" si="2736">+AS52*$G52</f>
        <v>0</v>
      </c>
      <c r="AU52" s="12">
        <f>+AS52*$H52</f>
        <v>0</v>
      </c>
      <c r="AV52" s="10">
        <f>IF($E52&gt;AY$1,0,IF($E52&lt;AV$1,IF($F52&lt;AV$1,0,IF($F52&gt;AY$1,(($F52-AV$1)-($F52-AY$1))/($F52-$E52),($F52-AV$1)/($F52-$E52))),IF($F52&gt;AY$1,((($F52-$E52)-($F52-AY$1))/($F52-$E52)),1)))</f>
        <v>0</v>
      </c>
      <c r="AW52" s="11">
        <f t="shared" ref="AW52" si="2737">+AV52*$G52</f>
        <v>0</v>
      </c>
      <c r="AX52" s="12">
        <f>+AV52*$H52</f>
        <v>0</v>
      </c>
      <c r="AY52" s="10">
        <f>IF($E52&gt;BB$1,0,IF($E52&lt;AY$1,IF($F52&lt;AY$1,0,IF($F52&gt;BB$1,(($F52-AY$1)-($F52-BB$1))/($F52-$E52),($F52-AY$1)/($F52-$E52))),IF($F52&gt;BB$1,((($F52-$E52)-($F52-BB$1))/($F52-$E52)),1)))</f>
        <v>0</v>
      </c>
      <c r="AZ52" s="11">
        <f t="shared" ref="AZ52" si="2738">+AY52*$G52</f>
        <v>0</v>
      </c>
      <c r="BA52" s="12">
        <f>+AY52*$H52</f>
        <v>0</v>
      </c>
      <c r="BB52" s="10">
        <f>IF($E52&gt;BE$1,0,IF($E52&lt;BB$1,IF($F52&lt;BB$1,0,IF($F52&gt;BE$1,(($F52-BB$1)-($F52-BE$1))/($F52-$E52),($F52-BB$1)/($F52-$E52))),IF($F52&gt;BE$1,((($F52-$E52)-($F52-BE$1))/($F52-$E52)),1)))</f>
        <v>0</v>
      </c>
      <c r="BC52" s="11">
        <f t="shared" ref="BC52" si="2739">+BB52*$G52</f>
        <v>0</v>
      </c>
      <c r="BD52" s="12">
        <f>+BB52*$H52</f>
        <v>0</v>
      </c>
      <c r="BE52" s="10">
        <f>IF($E52&gt;BH$1,0,IF($E52&lt;BE$1,IF($F52&lt;BE$1,0,IF($F52&gt;BH$1,(($F52-BE$1)-($F52-BH$1))/($F52-$E52),($F52-BE$1)/($F52-$E52))),IF($F52&gt;BH$1,((($F52-$E52)-($F52-BH$1))/($F52-$E52)),1)))</f>
        <v>0</v>
      </c>
      <c r="BF52" s="11">
        <f t="shared" ref="BF52" si="2740">+BE52*$G52</f>
        <v>0</v>
      </c>
      <c r="BG52" s="12">
        <f>+BE52*$H52</f>
        <v>0</v>
      </c>
      <c r="BH52" s="10">
        <f>IF($E52&gt;BK$1,0,IF($E52&lt;BH$1,IF($F52&lt;BH$1,0,IF($F52&gt;BK$1,(($F52-BH$1)-($F52-BK$1))/($F52-$E52),($F52-BH$1)/($F52-$E52))),IF($F52&gt;BK$1,((($F52-$E52)-($F52-BK$1))/($F52-$E52)),1)))</f>
        <v>0</v>
      </c>
      <c r="BI52" s="11">
        <f t="shared" ref="BI52" si="2741">+BH52*$G52</f>
        <v>0</v>
      </c>
      <c r="BJ52" s="12">
        <f>+BH52*$H52</f>
        <v>0</v>
      </c>
      <c r="BK52" s="10">
        <f>IF($E52&gt;BN$1,0,IF($E52&lt;BK$1,IF($F52&lt;BK$1,0,IF($F52&gt;BN$1,(($F52-BK$1)-($F52-BN$1))/($F52-$E52),($F52-BK$1)/($F52-$E52))),IF($F52&gt;BN$1,((($F52-$E52)-($F52-BN$1))/($F52-$E52)),1)))</f>
        <v>0</v>
      </c>
      <c r="BL52" s="11">
        <f t="shared" ref="BL52" si="2742">+BK52*$G52</f>
        <v>0</v>
      </c>
      <c r="BM52" s="12">
        <f>+BK52*$H52</f>
        <v>0</v>
      </c>
      <c r="BN52" s="10">
        <f>IF($E52&gt;BQ$1,0,IF($E52&lt;BN$1,IF($F52&lt;BN$1,0,IF($F52&gt;BQ$1,(($F52-BN$1)-($F52-BQ$1))/($F52-$E52),($F52-BN$1)/($F52-$E52))),IF($F52&gt;BQ$1,((($F52-$E52)-($F52-BQ$1))/($F52-$E52)),1)))</f>
        <v>0</v>
      </c>
      <c r="BO52" s="11">
        <f t="shared" ref="BO52" si="2743">+BN52*$G52</f>
        <v>0</v>
      </c>
      <c r="BP52" s="12">
        <f>+BN52*$H52</f>
        <v>0</v>
      </c>
      <c r="BQ52" s="10">
        <f>IF($E52&gt;BT$1,0,IF($E52&lt;BQ$1,IF($F52&lt;BQ$1,0,IF($F52&gt;BT$1,(($F52-BQ$1)-($F52-BT$1))/($F52-$E52),($F52-BQ$1)/($F52-$E52))),IF($F52&gt;BT$1,((($F52-$E52)-($F52-BT$1))/($F52-$E52)),1)))</f>
        <v>0</v>
      </c>
      <c r="BR52" s="11">
        <f t="shared" ref="BR52" si="2744">+BQ52*$G52</f>
        <v>0</v>
      </c>
      <c r="BS52" s="12">
        <f>+BQ52*$H52</f>
        <v>0</v>
      </c>
      <c r="BT52" s="10">
        <f>IF($E52&gt;BW$1,0,IF($E52&lt;BT$1,IF($F52&lt;BT$1,0,IF($F52&gt;BW$1,(($F52-BT$1)-($F52-BW$1))/($F52-$E52),($F52-BT$1)/($F52-$E52))),IF($F52&gt;BW$1,((($F52-$E52)-($F52-BW$1))/($F52-$E52)),1)))</f>
        <v>0</v>
      </c>
      <c r="BU52" s="11">
        <f t="shared" ref="BU52" si="2745">+BT52*$G52</f>
        <v>0</v>
      </c>
      <c r="BV52" s="12">
        <f>+BT52*$H52</f>
        <v>0</v>
      </c>
      <c r="BW52" s="10">
        <f>IF($E52&gt;BZ$1,0,IF($E52&lt;BW$1,IF($F52&lt;BW$1,0,IF($F52&gt;BZ$1,(($F52-BW$1)-($F52-BZ$1))/($F52-$E52),($F52-BW$1)/($F52-$E52))),IF($F52&gt;BZ$1,((($F52-$E52)-($F52-BZ$1))/($F52-$E52)),1)))</f>
        <v>0</v>
      </c>
      <c r="BX52" s="11">
        <f t="shared" ref="BX52" si="2746">+BW52*$G52</f>
        <v>0</v>
      </c>
      <c r="BY52" s="12">
        <f>+BW52*$H52</f>
        <v>0</v>
      </c>
      <c r="BZ52" s="10">
        <f>IF($E52&gt;CC$1,0,IF($E52&lt;BZ$1,IF($F52&lt;BZ$1,0,IF($F52&gt;CC$1,(($F52-BZ$1)-($F52-CC$1))/($F52-$E52),($F52-BZ$1)/($F52-$E52))),IF($F52&gt;CC$1,((($F52-$E52)-($F52-CC$1))/($F52-$E52)),1)))</f>
        <v>0</v>
      </c>
      <c r="CA52" s="11">
        <f t="shared" ref="CA52" si="2747">+BZ52*$G52</f>
        <v>0</v>
      </c>
      <c r="CB52" s="12">
        <f>+BZ52*$H52</f>
        <v>0</v>
      </c>
      <c r="CC52" s="10">
        <f>IF($E52&gt;CF$1,0,IF($E52&lt;CC$1,IF($F52&lt;CC$1,0,IF($F52&gt;CF$1,(($F52-CC$1)-($F52-CF$1))/($F52-$E52),($F52-CC$1)/($F52-$E52))),IF($F52&gt;CF$1,((($F52-$E52)-($F52-CF$1))/($F52-$E52)),1)))</f>
        <v>0</v>
      </c>
      <c r="CD52" s="11">
        <f t="shared" ref="CD52" si="2748">+CC52*$G52</f>
        <v>0</v>
      </c>
      <c r="CE52" s="12">
        <f>+CC52*$H52</f>
        <v>0</v>
      </c>
      <c r="CF52" s="10">
        <f>IF($E52&gt;CI$1,0,IF($E52&lt;CF$1,IF($F52&lt;CF$1,0,IF($F52&gt;CI$1,(($F52-CF$1)-($F52-CI$1))/($F52-$E52),($F52-CF$1)/($F52-$E52))),IF($F52&gt;CI$1,((($F52-$E52)-($F52-CI$1))/($F52-$E52)),1)))</f>
        <v>0</v>
      </c>
      <c r="CG52" s="11">
        <f t="shared" ref="CG52" si="2749">+CF52*$G52</f>
        <v>0</v>
      </c>
      <c r="CH52" s="12">
        <f>+CF52*$H52</f>
        <v>0</v>
      </c>
      <c r="CI52" s="10">
        <f>IF($E52&gt;CL$1,0,IF($E52&lt;CI$1,IF($F52&lt;CI$1,0,IF($F52&gt;CL$1,(($F52-CI$1)-($F52-CL$1))/($F52-$E52),($F52-CI$1)/($F52-$E52))),IF($F52&gt;CL$1,((($F52-$E52)-($F52-CL$1))/($F52-$E52)),1)))</f>
        <v>0</v>
      </c>
      <c r="CJ52" s="11">
        <f t="shared" ref="CJ52" si="2750">+CI52*$G52</f>
        <v>0</v>
      </c>
      <c r="CK52" s="12">
        <f>+CI52*$H52</f>
        <v>0</v>
      </c>
      <c r="CL52" s="10">
        <f>IF($E52&gt;CO$1,0,IF($E52&lt;CL$1,IF($F52&lt;CL$1,0,IF($F52&gt;CO$1,(($F52-CL$1)-($F52-CO$1))/($F52-$E52),($F52-CL$1)/($F52-$E52))),IF($F52&gt;CO$1,((($F52-$E52)-($F52-CO$1))/($F52-$E52)),1)))</f>
        <v>0</v>
      </c>
      <c r="CM52" s="11">
        <f t="shared" ref="CM52" si="2751">+CL52*$G52</f>
        <v>0</v>
      </c>
      <c r="CN52" s="12">
        <f>+CL52*$H52</f>
        <v>0</v>
      </c>
      <c r="CO52" s="10">
        <f>IF($E52&gt;CR$1,0,IF($E52&lt;CO$1,IF($F52&lt;CO$1,0,IF($F52&gt;CR$1,(($F52-CO$1)-($F52-CR$1))/($F52-$E52),($F52-CO$1)/($F52-$E52))),IF($F52&gt;CR$1,((($F52-$E52)-($F52-CR$1))/($F52-$E52)),1)))</f>
        <v>0</v>
      </c>
      <c r="CP52" s="11">
        <f t="shared" ref="CP52" si="2752">+CO52*$G52</f>
        <v>0</v>
      </c>
      <c r="CQ52" s="12">
        <f>+CO52*$H52</f>
        <v>0</v>
      </c>
      <c r="CR52" s="10">
        <f>IF($E52&gt;CU$1,0,IF($E52&lt;CR$1,IF($F52&lt;CR$1,0,IF($F52&gt;CU$1,(($F52-CR$1)-($F52-CU$1))/($F52-$E52),($F52-CR$1)/($F52-$E52))),IF($F52&gt;CU$1,((($F52-$E52)-($F52-CU$1))/($F52-$E52)),1)))</f>
        <v>0</v>
      </c>
      <c r="CS52" s="11">
        <f t="shared" ref="CS52" si="2753">+CR52*$G52</f>
        <v>0</v>
      </c>
      <c r="CT52" s="12">
        <f>+CR52*$H52</f>
        <v>0</v>
      </c>
      <c r="CU52" s="10">
        <f>IF($E52&gt;CX$1,0,IF($E52&lt;CU$1,IF($F52&lt;CU$1,0,IF($F52&gt;CX$1,(($F52-CU$1)-($F52-CX$1))/($F52-$E52),($F52-CU$1)/($F52-$E52))),IF($F52&gt;CX$1,((($F52-$E52)-($F52-CX$1))/($F52-$E52)),1)))</f>
        <v>0</v>
      </c>
      <c r="CV52" s="11">
        <f t="shared" ref="CV52" si="2754">+CU52*$G52</f>
        <v>0</v>
      </c>
      <c r="CW52" s="12">
        <f>+CU52*$H52</f>
        <v>0</v>
      </c>
      <c r="CX52" s="10">
        <f>IF($E52&gt;DA$1,0,IF($E52&lt;CX$1,IF($F52&lt;CX$1,0,IF($F52&gt;DA$1,(($F52-CX$1)-($F52-DA$1))/($F52-$E52),($F52-CX$1)/($F52-$E52))),IF($F52&gt;DA$1,((($F52-$E52)-($F52-DA$1))/($F52-$E52)),1)))</f>
        <v>0</v>
      </c>
      <c r="CY52" s="11">
        <f t="shared" ref="CY52" si="2755">+CX52*$G52</f>
        <v>0</v>
      </c>
      <c r="CZ52" s="12">
        <f>+CX52*$H52</f>
        <v>0</v>
      </c>
      <c r="DA52" s="10">
        <f>IF($E52&gt;DD$1,0,IF($E52&lt;DA$1,IF($F52&lt;DA$1,0,IF($F52&gt;DD$1,(($F52-DA$1)-($F52-DD$1))/($F52-$E52),($F52-DA$1)/($F52-$E52))),IF($F52&gt;DD$1,((($F52-$E52)-($F52-DD$1))/($F52-$E52)),1)))</f>
        <v>0</v>
      </c>
      <c r="DB52" s="11">
        <f t="shared" ref="DB52" si="2756">+DA52*$G52</f>
        <v>0</v>
      </c>
      <c r="DC52" s="12">
        <f>+DA52*$H52</f>
        <v>0</v>
      </c>
      <c r="DD52" s="10">
        <f>IF($E52&gt;DG$1,0,IF($E52&lt;DD$1,IF($F52&lt;DD$1,0,IF($F52&gt;DG$1,(($F52-DD$1)-($F52-DG$1))/($F52-$E52),($F52-DD$1)/($F52-$E52))),IF($F52&gt;DG$1,((($F52-$E52)-($F52-DG$1))/($F52-$E52)),1)))</f>
        <v>0</v>
      </c>
      <c r="DE52" s="11">
        <f t="shared" ref="DE52" si="2757">+DD52*$G52</f>
        <v>0</v>
      </c>
      <c r="DF52" s="12">
        <f>+DD52*$H52</f>
        <v>0</v>
      </c>
      <c r="DG52" s="10">
        <f>IF($E52&gt;DJ$1,0,IF($E52&lt;DG$1,IF($F52&lt;DG$1,0,IF($F52&gt;DJ$1,(($F52-DG$1)-($F52-DJ$1))/($F52-$E52),($F52-DG$1)/($F52-$E52))),IF($F52&gt;DJ$1,((($F52-$E52)-($F52-DJ$1))/($F52-$E52)),1)))</f>
        <v>0</v>
      </c>
      <c r="DH52" s="11">
        <f t="shared" ref="DH52" si="2758">+DG52*$G52</f>
        <v>0</v>
      </c>
      <c r="DI52" s="12">
        <f>+DG52*$H52</f>
        <v>0</v>
      </c>
      <c r="DJ52" s="10">
        <f>IF($E52&gt;DM$1,0,IF($E52&lt;DJ$1,IF($F52&lt;DJ$1,0,IF($F52&gt;DM$1,(($F52-DJ$1)-($F52-DM$1))/($F52-$E52),($F52-DJ$1)/($F52-$E52))),IF($F52&gt;DM$1,((($F52-$E52)-($F52-DM$1))/($F52-$E52)),1)))</f>
        <v>0</v>
      </c>
      <c r="DK52" s="11">
        <f t="shared" ref="DK52" si="2759">+DJ52*$G52</f>
        <v>0</v>
      </c>
      <c r="DL52" s="12">
        <f>+DJ52*$H52</f>
        <v>0</v>
      </c>
      <c r="DM52" s="10">
        <f>IF($E52&gt;DP$1,0,IF($E52&lt;DM$1,IF($F52&lt;DM$1,0,IF($F52&gt;DP$1,(($F52-DM$1)-($F52-DP$1))/($F52-$E52),($F52-DM$1)/($F52-$E52))),IF($F52&gt;DP$1,((($F52-$E52)-($F52-DP$1))/($F52-$E52)),1)))</f>
        <v>0</v>
      </c>
      <c r="DN52" s="11">
        <f t="shared" ref="DN52" si="2760">+DM52*$G52</f>
        <v>0</v>
      </c>
      <c r="DO52" s="12">
        <f>+DM52*$H52</f>
        <v>0</v>
      </c>
      <c r="DP52" s="10">
        <f>IF($E52&gt;DS$1,0,IF($E52&lt;DP$1,IF($F52&lt;DP$1,0,IF($F52&gt;DS$1,(($F52-DP$1)-($F52-DS$1))/($F52-$E52),($F52-DP$1)/($F52-$E52))),IF($F52&gt;DS$1,((($F52-$E52)-($F52-DS$1))/($F52-$E52)),1)))</f>
        <v>0</v>
      </c>
      <c r="DQ52" s="11">
        <f t="shared" ref="DQ52" si="2761">+DP52*$G52</f>
        <v>0</v>
      </c>
      <c r="DR52" s="12">
        <f>+DP52*$H52</f>
        <v>0</v>
      </c>
      <c r="DS52" s="10">
        <f>IF($E52&gt;DV$1,0,IF($E52&lt;DS$1,IF($F52&lt;DS$1,0,IF($F52&gt;DV$1,(($F52-DS$1)-($F52-DV$1))/($F52-$E52),($F52-DS$1)/($F52-$E52))),IF($F52&gt;DV$1,((($F52-$E52)-($F52-DV$1))/($F52-$E52)),1)))</f>
        <v>0</v>
      </c>
      <c r="DT52" s="11">
        <f t="shared" ref="DT52" si="2762">+DS52*$G52</f>
        <v>0</v>
      </c>
      <c r="DU52" s="12">
        <f>+DS52*$H52</f>
        <v>0</v>
      </c>
    </row>
    <row r="53" spans="1:125" x14ac:dyDescent="0.25">
      <c r="A53" s="63">
        <v>30</v>
      </c>
      <c r="B53" s="63" t="s">
        <v>31</v>
      </c>
      <c r="C53" s="64"/>
      <c r="D53" s="65"/>
      <c r="E53" s="66">
        <v>43891</v>
      </c>
      <c r="F53" s="67">
        <v>44136</v>
      </c>
      <c r="G53" s="68">
        <f>2558176.35-G54</f>
        <v>966842.93628685013</v>
      </c>
      <c r="H53" s="69">
        <f>1876612.58-H54-H55-H56</f>
        <v>98049.30078127014</v>
      </c>
      <c r="I53" s="14">
        <f t="shared" si="1294"/>
        <v>0</v>
      </c>
      <c r="J53" s="11">
        <f t="shared" si="1295"/>
        <v>0</v>
      </c>
      <c r="K53" s="12">
        <f t="shared" si="1296"/>
        <v>0</v>
      </c>
      <c r="L53" s="10">
        <f t="shared" si="1297"/>
        <v>0</v>
      </c>
      <c r="M53" s="11">
        <f t="shared" si="1298"/>
        <v>0</v>
      </c>
      <c r="N53" s="12">
        <f t="shared" si="1299"/>
        <v>0</v>
      </c>
      <c r="O53" s="10">
        <f t="shared" si="1300"/>
        <v>0</v>
      </c>
      <c r="P53" s="11">
        <f t="shared" si="1301"/>
        <v>0</v>
      </c>
      <c r="Q53" s="12">
        <f t="shared" si="1302"/>
        <v>0</v>
      </c>
      <c r="R53" s="10">
        <f t="shared" si="1454"/>
        <v>0</v>
      </c>
      <c r="S53" s="11">
        <f t="shared" si="1455"/>
        <v>0</v>
      </c>
      <c r="T53" s="12">
        <f t="shared" si="1456"/>
        <v>0</v>
      </c>
      <c r="U53" s="10">
        <f t="shared" si="1457"/>
        <v>0</v>
      </c>
      <c r="V53" s="11">
        <f t="shared" si="1458"/>
        <v>0</v>
      </c>
      <c r="W53" s="12">
        <f t="shared" si="1459"/>
        <v>0</v>
      </c>
      <c r="X53" s="10">
        <f>IF($E53&gt;AA$1,0,IF($E53&lt;X$1,IF($F53&lt;X$1,0,IF($F53&gt;AA$1,(($F53-X$1)-($F53-AA$1))/($F53-$E53),($F53-X$1)/($F53-$E53))),IF($F53&gt;AA$1,((($F53-$E53)-($F53-AA$1))/($F53-$E53)),1)))</f>
        <v>0</v>
      </c>
      <c r="Y53" s="11">
        <f>+X53*$G53</f>
        <v>0</v>
      </c>
      <c r="Z53" s="12">
        <f>+X53*$H53</f>
        <v>0</v>
      </c>
      <c r="AA53" s="10">
        <f>IF($E53&gt;AD$1,0,IF($E53&lt;AA$1,IF($F53&lt;AA$1,0,IF($F53&gt;AD$1,(($F53-AA$1)-($F53-AD$1))/($F53-$E53),($F53-AA$1)/($F53-$E53))),IF($F53&gt;AD$1,((($F53-$E53)-($F53-AD$1))/($F53-$E53)),1)))</f>
        <v>0</v>
      </c>
      <c r="AB53" s="11">
        <f>+AA53*$G53</f>
        <v>0</v>
      </c>
      <c r="AC53" s="12">
        <f>+AA53*$H53</f>
        <v>0</v>
      </c>
      <c r="AD53" s="10">
        <f>IF($E53&gt;AG$1,0,IF($E53&lt;AD$1,IF($F53&lt;AD$1,0,IF($F53&gt;AG$1,(($F53-AD$1)-($F53-AG$1))/($F53-$E53),($F53-AD$1)/($F53-$E53))),IF($F53&gt;AG$1,((($F53-$E53)-($F53-AG$1))/($F53-$E53)),1)))</f>
        <v>0</v>
      </c>
      <c r="AE53" s="11">
        <f>+AD53*$G53</f>
        <v>0</v>
      </c>
      <c r="AF53" s="12">
        <f>+AD53*$H53</f>
        <v>0</v>
      </c>
      <c r="AG53" s="10">
        <f>IF($E53&gt;AJ$1,0,IF($E53&lt;AG$1,IF($F53&lt;AG$1,0,IF($F53&gt;AJ$1,(($F53-AG$1)-($F53-AJ$1))/($F53-$E53),($F53-AG$1)/($F53-$E53))),IF($F53&gt;AJ$1,((($F53-$E53)-($F53-AJ$1))/($F53-$E53)),1)))</f>
        <v>0</v>
      </c>
      <c r="AH53" s="11">
        <f>+AG53*$G53</f>
        <v>0</v>
      </c>
      <c r="AI53" s="12">
        <f>+AG53*$H53</f>
        <v>0</v>
      </c>
      <c r="AJ53" s="10">
        <f>IF($E53&gt;AM$1,0,IF($E53&lt;AJ$1,IF($F53&lt;AJ$1,0,IF($F53&gt;AM$1,(($F53-AJ$1)-($F53-AM$1))/($F53-$E53),($F53-AJ$1)/($F53-$E53))),IF($F53&gt;AM$1,((($F53-$E53)-($F53-AM$1))/($F53-$E53)),1)))</f>
        <v>0</v>
      </c>
      <c r="AK53" s="11">
        <f>+AJ53*$G53</f>
        <v>0</v>
      </c>
      <c r="AL53" s="12">
        <f>+AJ53*$H53</f>
        <v>0</v>
      </c>
      <c r="AM53" s="10">
        <f>IF($E53&gt;AP$1,0,IF($E53&lt;AM$1,IF($F53&lt;AM$1,0,IF($F53&gt;AP$1,(($F53-AM$1)-($F53-AP$1))/($F53-$E53),($F53-AM$1)/($F53-$E53))),IF($F53&gt;AP$1,((($F53-$E53)-($F53-AP$1))/($F53-$E53)),1)))</f>
        <v>0</v>
      </c>
      <c r="AN53" s="11">
        <f>+AM53*$G53</f>
        <v>0</v>
      </c>
      <c r="AO53" s="12">
        <f>+AM53*$H53</f>
        <v>0</v>
      </c>
      <c r="AP53" s="10">
        <f>IF($E53&gt;AS$1,0,IF($E53&lt;AP$1,IF($F53&lt;AP$1,0,IF($F53&gt;AS$1,(($F53-AP$1)-($F53-AS$1))/($F53-$E53),($F53-AP$1)/($F53-$E53))),IF($F53&gt;AS$1,((($F53-$E53)-($F53-AS$1))/($F53-$E53)),1)))</f>
        <v>0</v>
      </c>
      <c r="AQ53" s="11">
        <f t="shared" ref="AQ53:AQ54" si="2763">+AP53*$G53</f>
        <v>0</v>
      </c>
      <c r="AR53" s="12">
        <f>+AP53*$H53</f>
        <v>0</v>
      </c>
      <c r="AS53" s="10">
        <f>IF($E53&gt;AV$1,0,IF($E53&lt;AS$1,IF($F53&lt;AS$1,0,IF($F53&gt;AV$1,(($F53-AS$1)-($F53-AV$1))/($F53-$E53),($F53-AS$1)/($F53-$E53))),IF($F53&gt;AV$1,((($F53-$E53)-($F53-AV$1))/($F53-$E53)),1)))</f>
        <v>0</v>
      </c>
      <c r="AT53" s="11">
        <f t="shared" ref="AT53:AT54" si="2764">+AS53*$G53</f>
        <v>0</v>
      </c>
      <c r="AU53" s="12">
        <f>+AS53*$H53</f>
        <v>0</v>
      </c>
      <c r="AV53" s="10">
        <f>IF($E53&gt;AY$1,0,IF($E53&lt;AV$1,IF($F53&lt;AV$1,0,IF($F53&gt;AY$1,(($F53-AV$1)-($F53-AY$1))/($F53-$E53),($F53-AV$1)/($F53-$E53))),IF($F53&gt;AY$1,((($F53-$E53)-($F53-AY$1))/($F53-$E53)),1)))</f>
        <v>0</v>
      </c>
      <c r="AW53" s="11">
        <f t="shared" ref="AW53:AW54" si="2765">+AV53*$G53</f>
        <v>0</v>
      </c>
      <c r="AX53" s="12">
        <f>+AV53*$H53</f>
        <v>0</v>
      </c>
      <c r="AY53" s="10">
        <f>IF($E53&gt;BB$1,0,IF($E53&lt;AY$1,IF($F53&lt;AY$1,0,IF($F53&gt;BB$1,(($F53-AY$1)-($F53-BB$1))/($F53-$E53),($F53-AY$1)/($F53-$E53))),IF($F53&gt;BB$1,((($F53-$E53)-($F53-BB$1))/($F53-$E53)),1)))</f>
        <v>0.12653061224489795</v>
      </c>
      <c r="AZ53" s="11">
        <f t="shared" ref="AZ53:AZ54" si="2766">+AY53*$G53</f>
        <v>122335.22867303001</v>
      </c>
      <c r="BA53" s="12">
        <f>+AY53*$H53</f>
        <v>12406.238058038261</v>
      </c>
      <c r="BB53" s="10">
        <f>IF($E53&gt;BE$1,0,IF($E53&lt;BB$1,IF($F53&lt;BB$1,0,IF($F53&gt;BE$1,(($F53-BB$1)-($F53-BE$1))/($F53-$E53),($F53-BB$1)/($F53-$E53))),IF($F53&gt;BE$1,((($F53-$E53)-($F53-BE$1))/($F53-$E53)),1)))</f>
        <v>0.12244897959183673</v>
      </c>
      <c r="BC53" s="11">
        <f t="shared" ref="BC53:BC54" si="2767">+BB53*$G53</f>
        <v>118388.93097390002</v>
      </c>
      <c r="BD53" s="12">
        <f>+BB53*$H53</f>
        <v>12006.036830359608</v>
      </c>
      <c r="BE53" s="10">
        <f>IF($E53&gt;BH$1,0,IF($E53&lt;BE$1,IF($F53&lt;BE$1,0,IF($F53&gt;BH$1,(($F53-BE$1)-($F53-BH$1))/($F53-$E53),($F53-BE$1)/($F53-$E53))),IF($F53&gt;BH$1,((($F53-$E53)-($F53-BH$1))/($F53-$E53)),1)))</f>
        <v>0.12653061224489795</v>
      </c>
      <c r="BF53" s="11">
        <f t="shared" ref="BF53:BF54" si="2768">+BE53*$G53</f>
        <v>122335.22867303001</v>
      </c>
      <c r="BG53" s="12">
        <f>+BE53*$H53</f>
        <v>12406.238058038261</v>
      </c>
      <c r="BH53" s="10">
        <f>IF($E53&gt;BK$1,0,IF($E53&lt;BH$1,IF($F53&lt;BH$1,0,IF($F53&gt;BK$1,(($F53-BH$1)-($F53-BK$1))/($F53-$E53),($F53-BH$1)/($F53-$E53))),IF($F53&gt;BK$1,((($F53-$E53)-($F53-BK$1))/($F53-$E53)),1)))</f>
        <v>0.12244897959183673</v>
      </c>
      <c r="BI53" s="11">
        <f t="shared" ref="BI53:BI54" si="2769">+BH53*$G53</f>
        <v>118388.93097390002</v>
      </c>
      <c r="BJ53" s="12">
        <f>+BH53*$H53</f>
        <v>12006.036830359608</v>
      </c>
      <c r="BK53" s="10">
        <f>IF($E53&gt;BN$1,0,IF($E53&lt;BK$1,IF($F53&lt;BK$1,0,IF($F53&gt;BN$1,(($F53-BK$1)-($F53-BN$1))/($F53-$E53),($F53-BK$1)/($F53-$E53))),IF($F53&gt;BN$1,((($F53-$E53)-($F53-BN$1))/($F53-$E53)),1)))</f>
        <v>0.12653061224489795</v>
      </c>
      <c r="BL53" s="11">
        <f t="shared" ref="BL53:BL54" si="2770">+BK53*$G53</f>
        <v>122335.22867303001</v>
      </c>
      <c r="BM53" s="12">
        <f>+BK53*$H53</f>
        <v>12406.238058038261</v>
      </c>
      <c r="BN53" s="10">
        <f>IF($E53&gt;BQ$1,0,IF($E53&lt;BN$1,IF($F53&lt;BN$1,0,IF($F53&gt;BQ$1,(($F53-BN$1)-($F53-BQ$1))/($F53-$E53),($F53-BN$1)/($F53-$E53))),IF($F53&gt;BQ$1,((($F53-$E53)-($F53-BQ$1))/($F53-$E53)),1)))</f>
        <v>0.12653061224489795</v>
      </c>
      <c r="BO53" s="11">
        <f t="shared" ref="BO53:BO54" si="2771">+BN53*$G53</f>
        <v>122335.22867303001</v>
      </c>
      <c r="BP53" s="12">
        <f>+BN53*$H53</f>
        <v>12406.238058038261</v>
      </c>
      <c r="BQ53" s="10">
        <f>IF($E53&gt;BT$1,0,IF($E53&lt;BQ$1,IF($F53&lt;BQ$1,0,IF($F53&gt;BT$1,(($F53-BQ$1)-($F53-BT$1))/($F53-$E53),($F53-BQ$1)/($F53-$E53))),IF($F53&gt;BT$1,((($F53-$E53)-($F53-BT$1))/($F53-$E53)),1)))</f>
        <v>0.12244897959183673</v>
      </c>
      <c r="BR53" s="11">
        <f t="shared" ref="BR53:BR54" si="2772">+BQ53*$G53</f>
        <v>118388.93097390002</v>
      </c>
      <c r="BS53" s="12">
        <f>+BQ53*$H53</f>
        <v>12006.036830359608</v>
      </c>
      <c r="BT53" s="10">
        <f>IF($E53&gt;BW$1,0,IF($E53&lt;BT$1,IF($F53&lt;BT$1,0,IF($F53&gt;BW$1,(($F53-BT$1)-($F53-BW$1))/($F53-$E53),($F53-BT$1)/($F53-$E53))),IF($F53&gt;BW$1,((($F53-$E53)-($F53-BW$1))/($F53-$E53)),1)))</f>
        <v>0.12653061224489795</v>
      </c>
      <c r="BU53" s="11">
        <f t="shared" ref="BU53:BU54" si="2773">+BT53*$G53</f>
        <v>122335.22867303001</v>
      </c>
      <c r="BV53" s="12">
        <f>+BT53*$H53</f>
        <v>12406.238058038261</v>
      </c>
      <c r="BW53" s="10">
        <f>IF($E53&gt;BZ$1,0,IF($E53&lt;BW$1,IF($F53&lt;BW$1,0,IF($F53&gt;BZ$1,(($F53-BW$1)-($F53-BZ$1))/($F53-$E53),($F53-BW$1)/($F53-$E53))),IF($F53&gt;BZ$1,((($F53-$E53)-($F53-BZ$1))/($F53-$E53)),1)))</f>
        <v>0</v>
      </c>
      <c r="BX53" s="11">
        <f t="shared" ref="BX53:BX54" si="2774">+BW53*$G53</f>
        <v>0</v>
      </c>
      <c r="BY53" s="12">
        <f>+BW53*$H53</f>
        <v>0</v>
      </c>
      <c r="BZ53" s="10">
        <f>IF($E53&gt;CC$1,0,IF($E53&lt;BZ$1,IF($F53&lt;BZ$1,0,IF($F53&gt;CC$1,(($F53-BZ$1)-($F53-CC$1))/($F53-$E53),($F53-BZ$1)/($F53-$E53))),IF($F53&gt;CC$1,((($F53-$E53)-($F53-CC$1))/($F53-$E53)),1)))</f>
        <v>0</v>
      </c>
      <c r="CA53" s="11">
        <f t="shared" ref="CA53:CA54" si="2775">+BZ53*$G53</f>
        <v>0</v>
      </c>
      <c r="CB53" s="12">
        <f>+BZ53*$H53</f>
        <v>0</v>
      </c>
      <c r="CC53" s="10">
        <f>IF($E53&gt;CF$1,0,IF($E53&lt;CC$1,IF($F53&lt;CC$1,0,IF($F53&gt;CF$1,(($F53-CC$1)-($F53-CF$1))/($F53-$E53),($F53-CC$1)/($F53-$E53))),IF($F53&gt;CF$1,((($F53-$E53)-($F53-CF$1))/($F53-$E53)),1)))</f>
        <v>0</v>
      </c>
      <c r="CD53" s="11">
        <f t="shared" ref="CD53:CD54" si="2776">+CC53*$G53</f>
        <v>0</v>
      </c>
      <c r="CE53" s="12">
        <f>+CC53*$H53</f>
        <v>0</v>
      </c>
      <c r="CF53" s="10">
        <f>IF($E53&gt;CI$1,0,IF($E53&lt;CF$1,IF($F53&lt;CF$1,0,IF($F53&gt;CI$1,(($F53-CF$1)-($F53-CI$1))/($F53-$E53),($F53-CF$1)/($F53-$E53))),IF($F53&gt;CI$1,((($F53-$E53)-($F53-CI$1))/($F53-$E53)),1)))</f>
        <v>0</v>
      </c>
      <c r="CG53" s="11">
        <f t="shared" ref="CG53:CG54" si="2777">+CF53*$G53</f>
        <v>0</v>
      </c>
      <c r="CH53" s="12">
        <f>+CF53*$H53</f>
        <v>0</v>
      </c>
      <c r="CI53" s="10">
        <f>IF($E53&gt;CL$1,0,IF($E53&lt;CI$1,IF($F53&lt;CI$1,0,IF($F53&gt;CL$1,(($F53-CI$1)-($F53-CL$1))/($F53-$E53),($F53-CI$1)/($F53-$E53))),IF($F53&gt;CL$1,((($F53-$E53)-($F53-CL$1))/($F53-$E53)),1)))</f>
        <v>0</v>
      </c>
      <c r="CJ53" s="11">
        <f t="shared" ref="CJ53:CJ54" si="2778">+CI53*$G53</f>
        <v>0</v>
      </c>
      <c r="CK53" s="12">
        <f>+CI53*$H53</f>
        <v>0</v>
      </c>
      <c r="CL53" s="10">
        <f>IF($E53&gt;CO$1,0,IF($E53&lt;CL$1,IF($F53&lt;CL$1,0,IF($F53&gt;CO$1,(($F53-CL$1)-($F53-CO$1))/($F53-$E53),($F53-CL$1)/($F53-$E53))),IF($F53&gt;CO$1,((($F53-$E53)-($F53-CO$1))/($F53-$E53)),1)))</f>
        <v>0</v>
      </c>
      <c r="CM53" s="11">
        <f t="shared" ref="CM53:CM54" si="2779">+CL53*$G53</f>
        <v>0</v>
      </c>
      <c r="CN53" s="12">
        <f>+CL53*$H53</f>
        <v>0</v>
      </c>
      <c r="CO53" s="10">
        <f>IF($E53&gt;CR$1,0,IF($E53&lt;CO$1,IF($F53&lt;CO$1,0,IF($F53&gt;CR$1,(($F53-CO$1)-($F53-CR$1))/($F53-$E53),($F53-CO$1)/($F53-$E53))),IF($F53&gt;CR$1,((($F53-$E53)-($F53-CR$1))/($F53-$E53)),1)))</f>
        <v>0</v>
      </c>
      <c r="CP53" s="11">
        <f t="shared" ref="CP53:CP54" si="2780">+CO53*$G53</f>
        <v>0</v>
      </c>
      <c r="CQ53" s="12">
        <f>+CO53*$H53</f>
        <v>0</v>
      </c>
      <c r="CR53" s="10">
        <f>IF($E53&gt;CU$1,0,IF($E53&lt;CR$1,IF($F53&lt;CR$1,0,IF($F53&gt;CU$1,(($F53-CR$1)-($F53-CU$1))/($F53-$E53),($F53-CR$1)/($F53-$E53))),IF($F53&gt;CU$1,((($F53-$E53)-($F53-CU$1))/($F53-$E53)),1)))</f>
        <v>0</v>
      </c>
      <c r="CS53" s="11">
        <f t="shared" ref="CS53:CS54" si="2781">+CR53*$G53</f>
        <v>0</v>
      </c>
      <c r="CT53" s="12">
        <f>+CR53*$H53</f>
        <v>0</v>
      </c>
      <c r="CU53" s="10">
        <f>IF($E53&gt;CX$1,0,IF($E53&lt;CU$1,IF($F53&lt;CU$1,0,IF($F53&gt;CX$1,(($F53-CU$1)-($F53-CX$1))/($F53-$E53),($F53-CU$1)/($F53-$E53))),IF($F53&gt;CX$1,((($F53-$E53)-($F53-CX$1))/($F53-$E53)),1)))</f>
        <v>0</v>
      </c>
      <c r="CV53" s="11">
        <f t="shared" ref="CV53:CV54" si="2782">+CU53*$G53</f>
        <v>0</v>
      </c>
      <c r="CW53" s="12">
        <f>+CU53*$H53</f>
        <v>0</v>
      </c>
      <c r="CX53" s="10">
        <f>IF($E53&gt;DA$1,0,IF($E53&lt;CX$1,IF($F53&lt;CX$1,0,IF($F53&gt;DA$1,(($F53-CX$1)-($F53-DA$1))/($F53-$E53),($F53-CX$1)/($F53-$E53))),IF($F53&gt;DA$1,((($F53-$E53)-($F53-DA$1))/($F53-$E53)),1)))</f>
        <v>0</v>
      </c>
      <c r="CY53" s="11">
        <f t="shared" ref="CY53:CY54" si="2783">+CX53*$G53</f>
        <v>0</v>
      </c>
      <c r="CZ53" s="12">
        <f>+CX53*$H53</f>
        <v>0</v>
      </c>
      <c r="DA53" s="10">
        <f>IF($E53&gt;DD$1,0,IF($E53&lt;DA$1,IF($F53&lt;DA$1,0,IF($F53&gt;DD$1,(($F53-DA$1)-($F53-DD$1))/($F53-$E53),($F53-DA$1)/($F53-$E53))),IF($F53&gt;DD$1,((($F53-$E53)-($F53-DD$1))/($F53-$E53)),1)))</f>
        <v>0</v>
      </c>
      <c r="DB53" s="11">
        <f t="shared" ref="DB53:DB54" si="2784">+DA53*$G53</f>
        <v>0</v>
      </c>
      <c r="DC53" s="12">
        <f>+DA53*$H53</f>
        <v>0</v>
      </c>
      <c r="DD53" s="10">
        <f>IF($E53&gt;DG$1,0,IF($E53&lt;DD$1,IF($F53&lt;DD$1,0,IF($F53&gt;DG$1,(($F53-DD$1)-($F53-DG$1))/($F53-$E53),($F53-DD$1)/($F53-$E53))),IF($F53&gt;DG$1,((($F53-$E53)-($F53-DG$1))/($F53-$E53)),1)))</f>
        <v>0</v>
      </c>
      <c r="DE53" s="11">
        <f t="shared" ref="DE53:DE54" si="2785">+DD53*$G53</f>
        <v>0</v>
      </c>
      <c r="DF53" s="12">
        <f>+DD53*$H53</f>
        <v>0</v>
      </c>
      <c r="DG53" s="10">
        <f>IF($E53&gt;DJ$1,0,IF($E53&lt;DG$1,IF($F53&lt;DG$1,0,IF($F53&gt;DJ$1,(($F53-DG$1)-($F53-DJ$1))/($F53-$E53),($F53-DG$1)/($F53-$E53))),IF($F53&gt;DJ$1,((($F53-$E53)-($F53-DJ$1))/($F53-$E53)),1)))</f>
        <v>0</v>
      </c>
      <c r="DH53" s="11">
        <f t="shared" ref="DH53:DH54" si="2786">+DG53*$G53</f>
        <v>0</v>
      </c>
      <c r="DI53" s="12">
        <f>+DG53*$H53</f>
        <v>0</v>
      </c>
      <c r="DJ53" s="10">
        <f>IF($E53&gt;DM$1,0,IF($E53&lt;DJ$1,IF($F53&lt;DJ$1,0,IF($F53&gt;DM$1,(($F53-DJ$1)-($F53-DM$1))/($F53-$E53),($F53-DJ$1)/($F53-$E53))),IF($F53&gt;DM$1,((($F53-$E53)-($F53-DM$1))/($F53-$E53)),1)))</f>
        <v>0</v>
      </c>
      <c r="DK53" s="11">
        <f t="shared" ref="DK53:DK54" si="2787">+DJ53*$G53</f>
        <v>0</v>
      </c>
      <c r="DL53" s="12">
        <f>+DJ53*$H53</f>
        <v>0</v>
      </c>
      <c r="DM53" s="10">
        <f>IF($E53&gt;DP$1,0,IF($E53&lt;DM$1,IF($F53&lt;DM$1,0,IF($F53&gt;DP$1,(($F53-DM$1)-($F53-DP$1))/($F53-$E53),($F53-DM$1)/($F53-$E53))),IF($F53&gt;DP$1,((($F53-$E53)-($F53-DP$1))/($F53-$E53)),1)))</f>
        <v>0</v>
      </c>
      <c r="DN53" s="11">
        <f t="shared" ref="DN53:DN54" si="2788">+DM53*$G53</f>
        <v>0</v>
      </c>
      <c r="DO53" s="12">
        <f>+DM53*$H53</f>
        <v>0</v>
      </c>
      <c r="DP53" s="10">
        <f>IF($E53&gt;DS$1,0,IF($E53&lt;DP$1,IF($F53&lt;DP$1,0,IF($F53&gt;DS$1,(($F53-DP$1)-($F53-DS$1))/($F53-$E53),($F53-DP$1)/($F53-$E53))),IF($F53&gt;DS$1,((($F53-$E53)-($F53-DS$1))/($F53-$E53)),1)))</f>
        <v>0</v>
      </c>
      <c r="DQ53" s="11">
        <f t="shared" ref="DQ53:DQ54" si="2789">+DP53*$G53</f>
        <v>0</v>
      </c>
      <c r="DR53" s="12">
        <f>+DP53*$H53</f>
        <v>0</v>
      </c>
      <c r="DS53" s="10">
        <f>IF($E53&gt;DV$1,0,IF($E53&lt;DS$1,IF($F53&lt;DS$1,0,IF($F53&gt;DV$1,(($F53-DS$1)-($F53-DV$1))/($F53-$E53),($F53-DS$1)/($F53-$E53))),IF($F53&gt;DV$1,((($F53-$E53)-($F53-DV$1))/($F53-$E53)),1)))</f>
        <v>0</v>
      </c>
      <c r="DT53" s="11">
        <f t="shared" ref="DT53:DT54" si="2790">+DS53*$G53</f>
        <v>0</v>
      </c>
      <c r="DU53" s="12">
        <f>+DS53*$H53</f>
        <v>0</v>
      </c>
    </row>
    <row r="54" spans="1:125" x14ac:dyDescent="0.25">
      <c r="A54" s="59">
        <v>30</v>
      </c>
      <c r="B54" s="59" t="s">
        <v>31</v>
      </c>
      <c r="C54" s="60" t="s">
        <v>74</v>
      </c>
      <c r="D54" s="54"/>
      <c r="E54" s="61">
        <v>43952</v>
      </c>
      <c r="F54" s="62">
        <v>44136</v>
      </c>
      <c r="G54" s="78">
        <v>1591333.41371315</v>
      </c>
      <c r="H54" s="71">
        <v>865864.38921872992</v>
      </c>
      <c r="I54" s="14">
        <f t="shared" si="1294"/>
        <v>0</v>
      </c>
      <c r="J54" s="11">
        <f t="shared" si="1295"/>
        <v>0</v>
      </c>
      <c r="K54" s="12">
        <f t="shared" si="1296"/>
        <v>0</v>
      </c>
      <c r="L54" s="10">
        <f t="shared" si="1297"/>
        <v>0</v>
      </c>
      <c r="M54" s="11">
        <f t="shared" si="1298"/>
        <v>0</v>
      </c>
      <c r="N54" s="12">
        <f t="shared" si="1299"/>
        <v>0</v>
      </c>
      <c r="O54" s="10">
        <f t="shared" si="1300"/>
        <v>0</v>
      </c>
      <c r="P54" s="11">
        <f t="shared" si="1301"/>
        <v>0</v>
      </c>
      <c r="Q54" s="12">
        <f t="shared" si="1302"/>
        <v>0</v>
      </c>
      <c r="R54" s="10">
        <f t="shared" si="1454"/>
        <v>0</v>
      </c>
      <c r="S54" s="11">
        <f t="shared" si="1455"/>
        <v>0</v>
      </c>
      <c r="T54" s="12">
        <f t="shared" si="1456"/>
        <v>0</v>
      </c>
      <c r="U54" s="10">
        <f t="shared" si="1457"/>
        <v>0</v>
      </c>
      <c r="V54" s="11">
        <f t="shared" si="1458"/>
        <v>0</v>
      </c>
      <c r="W54" s="12">
        <f t="shared" si="1459"/>
        <v>0</v>
      </c>
      <c r="X54" s="10">
        <f t="shared" ref="X54" si="2791">IF($E54&gt;AA$1,0,IF($E54&lt;X$1,IF($F54&lt;X$1,0,IF($F54&gt;AA$1,(($F54-X$1)-($F54-AA$1))/($F54-$E54),($F54-X$1)/($F54-$E54))),IF($F54&gt;AA$1,((($F54-$E54)-($F54-AA$1))/($F54-$E54)),1)))</f>
        <v>0</v>
      </c>
      <c r="Y54" s="11">
        <f t="shared" ref="Y54" si="2792">+X54*$G54</f>
        <v>0</v>
      </c>
      <c r="Z54" s="12">
        <f t="shared" ref="Z54" si="2793">+X54*$H54</f>
        <v>0</v>
      </c>
      <c r="AA54" s="10">
        <f t="shared" ref="AA54" si="2794">IF($E54&gt;AD$1,0,IF($E54&lt;AA$1,IF($F54&lt;AA$1,0,IF($F54&gt;AD$1,(($F54-AA$1)-($F54-AD$1))/($F54-$E54),($F54-AA$1)/($F54-$E54))),IF($F54&gt;AD$1,((($F54-$E54)-($F54-AD$1))/($F54-$E54)),1)))</f>
        <v>0</v>
      </c>
      <c r="AB54" s="11">
        <f t="shared" ref="AB54" si="2795">+AA54*$G54</f>
        <v>0</v>
      </c>
      <c r="AC54" s="12">
        <f t="shared" ref="AC54" si="2796">+AA54*$H54</f>
        <v>0</v>
      </c>
      <c r="AD54" s="10">
        <f t="shared" ref="AD54" si="2797">IF($E54&gt;AG$1,0,IF($E54&lt;AD$1,IF($F54&lt;AD$1,0,IF($F54&gt;AG$1,(($F54-AD$1)-($F54-AG$1))/($F54-$E54),($F54-AD$1)/($F54-$E54))),IF($F54&gt;AG$1,((($F54-$E54)-($F54-AG$1))/($F54-$E54)),1)))</f>
        <v>0</v>
      </c>
      <c r="AE54" s="11">
        <f t="shared" ref="AE54" si="2798">+AD54*$G54</f>
        <v>0</v>
      </c>
      <c r="AF54" s="12">
        <f t="shared" ref="AF54" si="2799">+AD54*$H54</f>
        <v>0</v>
      </c>
      <c r="AG54" s="10">
        <f t="shared" ref="AG54" si="2800">IF($E54&gt;AJ$1,0,IF($E54&lt;AG$1,IF($F54&lt;AG$1,0,IF($F54&gt;AJ$1,(($F54-AG$1)-($F54-AJ$1))/($F54-$E54),($F54-AG$1)/($F54-$E54))),IF($F54&gt;AJ$1,((($F54-$E54)-($F54-AJ$1))/($F54-$E54)),1)))</f>
        <v>0</v>
      </c>
      <c r="AH54" s="11">
        <f t="shared" ref="AH54" si="2801">+AG54*$G54</f>
        <v>0</v>
      </c>
      <c r="AI54" s="12">
        <f t="shared" ref="AI54" si="2802">+AG54*$H54</f>
        <v>0</v>
      </c>
      <c r="AJ54" s="10">
        <f t="shared" ref="AJ54" si="2803">IF($E54&gt;AM$1,0,IF($E54&lt;AJ$1,IF($F54&lt;AJ$1,0,IF($F54&gt;AM$1,(($F54-AJ$1)-($F54-AM$1))/($F54-$E54),($F54-AJ$1)/($F54-$E54))),IF($F54&gt;AM$1,((($F54-$E54)-($F54-AM$1))/($F54-$E54)),1)))</f>
        <v>0</v>
      </c>
      <c r="AK54" s="11">
        <f t="shared" ref="AK54" si="2804">+AJ54*$G54</f>
        <v>0</v>
      </c>
      <c r="AL54" s="12">
        <f t="shared" ref="AL54" si="2805">+AJ54*$H54</f>
        <v>0</v>
      </c>
      <c r="AM54" s="10">
        <f t="shared" ref="AM54" si="2806">IF($E54&gt;AP$1,0,IF($E54&lt;AM$1,IF($F54&lt;AM$1,0,IF($F54&gt;AP$1,(($F54-AM$1)-($F54-AP$1))/($F54-$E54),($F54-AM$1)/($F54-$E54))),IF($F54&gt;AP$1,((($F54-$E54)-($F54-AP$1))/($F54-$E54)),1)))</f>
        <v>0</v>
      </c>
      <c r="AN54" s="11">
        <f t="shared" ref="AN54" si="2807">+AM54*$G54</f>
        <v>0</v>
      </c>
      <c r="AO54" s="12">
        <f t="shared" ref="AO54" si="2808">+AM54*$H54</f>
        <v>0</v>
      </c>
      <c r="AP54" s="10">
        <f t="shared" ref="AP54" si="2809">IF($E54&gt;AS$1,0,IF($E54&lt;AP$1,IF($F54&lt;AP$1,0,IF($F54&gt;AS$1,(($F54-AP$1)-($F54-AS$1))/($F54-$E54),($F54-AP$1)/($F54-$E54))),IF($F54&gt;AS$1,((($F54-$E54)-($F54-AS$1))/($F54-$E54)),1)))</f>
        <v>0</v>
      </c>
      <c r="AQ54" s="11">
        <f t="shared" si="2763"/>
        <v>0</v>
      </c>
      <c r="AR54" s="12">
        <f t="shared" ref="AR54" si="2810">+AP54*$H54</f>
        <v>0</v>
      </c>
      <c r="AS54" s="10">
        <f t="shared" ref="AS54" si="2811">IF($E54&gt;AV$1,0,IF($E54&lt;AS$1,IF($F54&lt;AS$1,0,IF($F54&gt;AV$1,(($F54-AS$1)-($F54-AV$1))/($F54-$E54),($F54-AS$1)/($F54-$E54))),IF($F54&gt;AV$1,((($F54-$E54)-($F54-AV$1))/($F54-$E54)),1)))</f>
        <v>0</v>
      </c>
      <c r="AT54" s="11">
        <f t="shared" si="2764"/>
        <v>0</v>
      </c>
      <c r="AU54" s="12">
        <f t="shared" ref="AU54" si="2812">+AS54*$H54</f>
        <v>0</v>
      </c>
      <c r="AV54" s="10">
        <f t="shared" ref="AV54" si="2813">IF($E54&gt;AY$1,0,IF($E54&lt;AV$1,IF($F54&lt;AV$1,0,IF($F54&gt;AY$1,(($F54-AV$1)-($F54-AY$1))/($F54-$E54),($F54-AV$1)/($F54-$E54))),IF($F54&gt;AY$1,((($F54-$E54)-($F54-AY$1))/($F54-$E54)),1)))</f>
        <v>0</v>
      </c>
      <c r="AW54" s="11">
        <f t="shared" si="2765"/>
        <v>0</v>
      </c>
      <c r="AX54" s="12">
        <f t="shared" ref="AX54" si="2814">+AV54*$H54</f>
        <v>0</v>
      </c>
      <c r="AY54" s="10">
        <f t="shared" ref="AY54" si="2815">IF($E54&gt;BB$1,0,IF($E54&lt;AY$1,IF($F54&lt;AY$1,0,IF($F54&gt;BB$1,(($F54-AY$1)-($F54-BB$1))/($F54-$E54),($F54-AY$1)/($F54-$E54))),IF($F54&gt;BB$1,((($F54-$E54)-($F54-BB$1))/($F54-$E54)),1)))</f>
        <v>0</v>
      </c>
      <c r="AZ54" s="11">
        <f t="shared" si="2766"/>
        <v>0</v>
      </c>
      <c r="BA54" s="12">
        <f t="shared" ref="BA54" si="2816">+AY54*$H54</f>
        <v>0</v>
      </c>
      <c r="BB54" s="10">
        <f t="shared" ref="BB54" si="2817">IF($E54&gt;BE$1,0,IF($E54&lt;BB$1,IF($F54&lt;BB$1,0,IF($F54&gt;BE$1,(($F54-BB$1)-($F54-BE$1))/($F54-$E54),($F54-BB$1)/($F54-$E54))),IF($F54&gt;BE$1,((($F54-$E54)-($F54-BE$1))/($F54-$E54)),1)))</f>
        <v>0</v>
      </c>
      <c r="BC54" s="11">
        <f t="shared" si="2767"/>
        <v>0</v>
      </c>
      <c r="BD54" s="12">
        <f t="shared" ref="BD54" si="2818">+BB54*$H54</f>
        <v>0</v>
      </c>
      <c r="BE54" s="10">
        <f t="shared" ref="BE54" si="2819">IF($E54&gt;BH$1,0,IF($E54&lt;BE$1,IF($F54&lt;BE$1,0,IF($F54&gt;BH$1,(($F54-BE$1)-($F54-BH$1))/($F54-$E54),($F54-BE$1)/($F54-$E54))),IF($F54&gt;BH$1,((($F54-$E54)-($F54-BH$1))/($F54-$E54)),1)))</f>
        <v>0.16847826086956522</v>
      </c>
      <c r="BF54" s="11">
        <f t="shared" si="2768"/>
        <v>268105.08600601985</v>
      </c>
      <c r="BG54" s="12">
        <f t="shared" ref="BG54" si="2820">+BE54*$H54</f>
        <v>145879.32644445993</v>
      </c>
      <c r="BH54" s="10">
        <f t="shared" ref="BH54" si="2821">IF($E54&gt;BK$1,0,IF($E54&lt;BH$1,IF($F54&lt;BH$1,0,IF($F54&gt;BK$1,(($F54-BH$1)-($F54-BK$1))/($F54-$E54),($F54-BH$1)/($F54-$E54))),IF($F54&gt;BK$1,((($F54-$E54)-($F54-BK$1))/($F54-$E54)),1)))</f>
        <v>0.16304347826086957</v>
      </c>
      <c r="BI54" s="11">
        <f t="shared" si="2769"/>
        <v>259456.53484453532</v>
      </c>
      <c r="BJ54" s="12">
        <f t="shared" ref="BJ54" si="2822">+BH54*$H54</f>
        <v>141173.54172044509</v>
      </c>
      <c r="BK54" s="10">
        <f t="shared" ref="BK54" si="2823">IF($E54&gt;BN$1,0,IF($E54&lt;BK$1,IF($F54&lt;BK$1,0,IF($F54&gt;BN$1,(($F54-BK$1)-($F54-BN$1))/($F54-$E54),($F54-BK$1)/($F54-$E54))),IF($F54&gt;BN$1,((($F54-$E54)-($F54-BN$1))/($F54-$E54)),1)))</f>
        <v>0.16847826086956522</v>
      </c>
      <c r="BL54" s="11">
        <f t="shared" si="2770"/>
        <v>268105.08600601985</v>
      </c>
      <c r="BM54" s="12">
        <f t="shared" ref="BM54" si="2824">+BK54*$H54</f>
        <v>145879.32644445993</v>
      </c>
      <c r="BN54" s="10">
        <f t="shared" ref="BN54" si="2825">IF($E54&gt;BQ$1,0,IF($E54&lt;BN$1,IF($F54&lt;BN$1,0,IF($F54&gt;BQ$1,(($F54-BN$1)-($F54-BQ$1))/($F54-$E54),($F54-BN$1)/($F54-$E54))),IF($F54&gt;BQ$1,((($F54-$E54)-($F54-BQ$1))/($F54-$E54)),1)))</f>
        <v>0.16847826086956522</v>
      </c>
      <c r="BO54" s="11">
        <f t="shared" si="2771"/>
        <v>268105.08600601985</v>
      </c>
      <c r="BP54" s="12">
        <f t="shared" ref="BP54" si="2826">+BN54*$H54</f>
        <v>145879.32644445993</v>
      </c>
      <c r="BQ54" s="10">
        <f t="shared" ref="BQ54" si="2827">IF($E54&gt;BT$1,0,IF($E54&lt;BQ$1,IF($F54&lt;BQ$1,0,IF($F54&gt;BT$1,(($F54-BQ$1)-($F54-BT$1))/($F54-$E54),($F54-BQ$1)/($F54-$E54))),IF($F54&gt;BT$1,((($F54-$E54)-($F54-BT$1))/($F54-$E54)),1)))</f>
        <v>0.16304347826086957</v>
      </c>
      <c r="BR54" s="11">
        <f t="shared" si="2772"/>
        <v>259456.53484453532</v>
      </c>
      <c r="BS54" s="12">
        <f t="shared" ref="BS54" si="2828">+BQ54*$H54</f>
        <v>141173.54172044509</v>
      </c>
      <c r="BT54" s="10">
        <f t="shared" ref="BT54" si="2829">IF($E54&gt;BW$1,0,IF($E54&lt;BT$1,IF($F54&lt;BT$1,0,IF($F54&gt;BW$1,(($F54-BT$1)-($F54-BW$1))/($F54-$E54),($F54-BT$1)/($F54-$E54))),IF($F54&gt;BW$1,((($F54-$E54)-($F54-BW$1))/($F54-$E54)),1)))</f>
        <v>0.16847826086956522</v>
      </c>
      <c r="BU54" s="11">
        <f t="shared" si="2773"/>
        <v>268105.08600601985</v>
      </c>
      <c r="BV54" s="12">
        <f t="shared" ref="BV54" si="2830">+BT54*$H54</f>
        <v>145879.32644445993</v>
      </c>
      <c r="BW54" s="10">
        <f t="shared" ref="BW54" si="2831">IF($E54&gt;BZ$1,0,IF($E54&lt;BW$1,IF($F54&lt;BW$1,0,IF($F54&gt;BZ$1,(($F54-BW$1)-($F54-BZ$1))/($F54-$E54),($F54-BW$1)/($F54-$E54))),IF($F54&gt;BZ$1,((($F54-$E54)-($F54-BZ$1))/($F54-$E54)),1)))</f>
        <v>0</v>
      </c>
      <c r="BX54" s="11">
        <f t="shared" si="2774"/>
        <v>0</v>
      </c>
      <c r="BY54" s="12">
        <f t="shared" ref="BY54" si="2832">+BW54*$H54</f>
        <v>0</v>
      </c>
      <c r="BZ54" s="10">
        <f t="shared" ref="BZ54" si="2833">IF($E54&gt;CC$1,0,IF($E54&lt;BZ$1,IF($F54&lt;BZ$1,0,IF($F54&gt;CC$1,(($F54-BZ$1)-($F54-CC$1))/($F54-$E54),($F54-BZ$1)/($F54-$E54))),IF($F54&gt;CC$1,((($F54-$E54)-($F54-CC$1))/($F54-$E54)),1)))</f>
        <v>0</v>
      </c>
      <c r="CA54" s="11">
        <f t="shared" si="2775"/>
        <v>0</v>
      </c>
      <c r="CB54" s="12">
        <f t="shared" ref="CB54" si="2834">+BZ54*$H54</f>
        <v>0</v>
      </c>
      <c r="CC54" s="10">
        <f t="shared" ref="CC54" si="2835">IF($E54&gt;CF$1,0,IF($E54&lt;CC$1,IF($F54&lt;CC$1,0,IF($F54&gt;CF$1,(($F54-CC$1)-($F54-CF$1))/($F54-$E54),($F54-CC$1)/($F54-$E54))),IF($F54&gt;CF$1,((($F54-$E54)-($F54-CF$1))/($F54-$E54)),1)))</f>
        <v>0</v>
      </c>
      <c r="CD54" s="11">
        <f t="shared" si="2776"/>
        <v>0</v>
      </c>
      <c r="CE54" s="12">
        <f t="shared" ref="CE54" si="2836">+CC54*$H54</f>
        <v>0</v>
      </c>
      <c r="CF54" s="10">
        <f t="shared" ref="CF54" si="2837">IF($E54&gt;CI$1,0,IF($E54&lt;CF$1,IF($F54&lt;CF$1,0,IF($F54&gt;CI$1,(($F54-CF$1)-($F54-CI$1))/($F54-$E54),($F54-CF$1)/($F54-$E54))),IF($F54&gt;CI$1,((($F54-$E54)-($F54-CI$1))/($F54-$E54)),1)))</f>
        <v>0</v>
      </c>
      <c r="CG54" s="11">
        <f t="shared" si="2777"/>
        <v>0</v>
      </c>
      <c r="CH54" s="12">
        <f t="shared" ref="CH54" si="2838">+CF54*$H54</f>
        <v>0</v>
      </c>
      <c r="CI54" s="10">
        <f t="shared" ref="CI54" si="2839">IF($E54&gt;CL$1,0,IF($E54&lt;CI$1,IF($F54&lt;CI$1,0,IF($F54&gt;CL$1,(($F54-CI$1)-($F54-CL$1))/($F54-$E54),($F54-CI$1)/($F54-$E54))),IF($F54&gt;CL$1,((($F54-$E54)-($F54-CL$1))/($F54-$E54)),1)))</f>
        <v>0</v>
      </c>
      <c r="CJ54" s="11">
        <f t="shared" si="2778"/>
        <v>0</v>
      </c>
      <c r="CK54" s="12">
        <f t="shared" ref="CK54" si="2840">+CI54*$H54</f>
        <v>0</v>
      </c>
      <c r="CL54" s="10">
        <f t="shared" ref="CL54" si="2841">IF($E54&gt;CO$1,0,IF($E54&lt;CL$1,IF($F54&lt;CL$1,0,IF($F54&gt;CO$1,(($F54-CL$1)-($F54-CO$1))/($F54-$E54),($F54-CL$1)/($F54-$E54))),IF($F54&gt;CO$1,((($F54-$E54)-($F54-CO$1))/($F54-$E54)),1)))</f>
        <v>0</v>
      </c>
      <c r="CM54" s="11">
        <f t="shared" si="2779"/>
        <v>0</v>
      </c>
      <c r="CN54" s="12">
        <f t="shared" ref="CN54" si="2842">+CL54*$H54</f>
        <v>0</v>
      </c>
      <c r="CO54" s="10">
        <f t="shared" ref="CO54" si="2843">IF($E54&gt;CR$1,0,IF($E54&lt;CO$1,IF($F54&lt;CO$1,0,IF($F54&gt;CR$1,(($F54-CO$1)-($F54-CR$1))/($F54-$E54),($F54-CO$1)/($F54-$E54))),IF($F54&gt;CR$1,((($F54-$E54)-($F54-CR$1))/($F54-$E54)),1)))</f>
        <v>0</v>
      </c>
      <c r="CP54" s="11">
        <f t="shared" si="2780"/>
        <v>0</v>
      </c>
      <c r="CQ54" s="12">
        <f t="shared" ref="CQ54" si="2844">+CO54*$H54</f>
        <v>0</v>
      </c>
      <c r="CR54" s="10">
        <f t="shared" ref="CR54" si="2845">IF($E54&gt;CU$1,0,IF($E54&lt;CR$1,IF($F54&lt;CR$1,0,IF($F54&gt;CU$1,(($F54-CR$1)-($F54-CU$1))/($F54-$E54),($F54-CR$1)/($F54-$E54))),IF($F54&gt;CU$1,((($F54-$E54)-($F54-CU$1))/($F54-$E54)),1)))</f>
        <v>0</v>
      </c>
      <c r="CS54" s="11">
        <f t="shared" si="2781"/>
        <v>0</v>
      </c>
      <c r="CT54" s="12">
        <f t="shared" ref="CT54" si="2846">+CR54*$H54</f>
        <v>0</v>
      </c>
      <c r="CU54" s="10">
        <f t="shared" ref="CU54" si="2847">IF($E54&gt;CX$1,0,IF($E54&lt;CU$1,IF($F54&lt;CU$1,0,IF($F54&gt;CX$1,(($F54-CU$1)-($F54-CX$1))/($F54-$E54),($F54-CU$1)/($F54-$E54))),IF($F54&gt;CX$1,((($F54-$E54)-($F54-CX$1))/($F54-$E54)),1)))</f>
        <v>0</v>
      </c>
      <c r="CV54" s="11">
        <f t="shared" si="2782"/>
        <v>0</v>
      </c>
      <c r="CW54" s="12">
        <f t="shared" ref="CW54" si="2848">+CU54*$H54</f>
        <v>0</v>
      </c>
      <c r="CX54" s="10">
        <f t="shared" ref="CX54" si="2849">IF($E54&gt;DA$1,0,IF($E54&lt;CX$1,IF($F54&lt;CX$1,0,IF($F54&gt;DA$1,(($F54-CX$1)-($F54-DA$1))/($F54-$E54),($F54-CX$1)/($F54-$E54))),IF($F54&gt;DA$1,((($F54-$E54)-($F54-DA$1))/($F54-$E54)),1)))</f>
        <v>0</v>
      </c>
      <c r="CY54" s="11">
        <f t="shared" si="2783"/>
        <v>0</v>
      </c>
      <c r="CZ54" s="12">
        <f t="shared" ref="CZ54" si="2850">+CX54*$H54</f>
        <v>0</v>
      </c>
      <c r="DA54" s="10">
        <f t="shared" ref="DA54" si="2851">IF($E54&gt;DD$1,0,IF($E54&lt;DA$1,IF($F54&lt;DA$1,0,IF($F54&gt;DD$1,(($F54-DA$1)-($F54-DD$1))/($F54-$E54),($F54-DA$1)/($F54-$E54))),IF($F54&gt;DD$1,((($F54-$E54)-($F54-DD$1))/($F54-$E54)),1)))</f>
        <v>0</v>
      </c>
      <c r="DB54" s="11">
        <f t="shared" si="2784"/>
        <v>0</v>
      </c>
      <c r="DC54" s="12">
        <f t="shared" ref="DC54" si="2852">+DA54*$H54</f>
        <v>0</v>
      </c>
      <c r="DD54" s="10">
        <f t="shared" ref="DD54" si="2853">IF($E54&gt;DG$1,0,IF($E54&lt;DD$1,IF($F54&lt;DD$1,0,IF($F54&gt;DG$1,(($F54-DD$1)-($F54-DG$1))/($F54-$E54),($F54-DD$1)/($F54-$E54))),IF($F54&gt;DG$1,((($F54-$E54)-($F54-DG$1))/($F54-$E54)),1)))</f>
        <v>0</v>
      </c>
      <c r="DE54" s="11">
        <f t="shared" si="2785"/>
        <v>0</v>
      </c>
      <c r="DF54" s="12">
        <f t="shared" ref="DF54" si="2854">+DD54*$H54</f>
        <v>0</v>
      </c>
      <c r="DG54" s="10">
        <f t="shared" ref="DG54" si="2855">IF($E54&gt;DJ$1,0,IF($E54&lt;DG$1,IF($F54&lt;DG$1,0,IF($F54&gt;DJ$1,(($F54-DG$1)-($F54-DJ$1))/($F54-$E54),($F54-DG$1)/($F54-$E54))),IF($F54&gt;DJ$1,((($F54-$E54)-($F54-DJ$1))/($F54-$E54)),1)))</f>
        <v>0</v>
      </c>
      <c r="DH54" s="11">
        <f t="shared" si="2786"/>
        <v>0</v>
      </c>
      <c r="DI54" s="12">
        <f t="shared" ref="DI54" si="2856">+DG54*$H54</f>
        <v>0</v>
      </c>
      <c r="DJ54" s="10">
        <f t="shared" ref="DJ54" si="2857">IF($E54&gt;DM$1,0,IF($E54&lt;DJ$1,IF($F54&lt;DJ$1,0,IF($F54&gt;DM$1,(($F54-DJ$1)-($F54-DM$1))/($F54-$E54),($F54-DJ$1)/($F54-$E54))),IF($F54&gt;DM$1,((($F54-$E54)-($F54-DM$1))/($F54-$E54)),1)))</f>
        <v>0</v>
      </c>
      <c r="DK54" s="11">
        <f t="shared" si="2787"/>
        <v>0</v>
      </c>
      <c r="DL54" s="12">
        <f t="shared" ref="DL54" si="2858">+DJ54*$H54</f>
        <v>0</v>
      </c>
      <c r="DM54" s="10">
        <f t="shared" ref="DM54" si="2859">IF($E54&gt;DP$1,0,IF($E54&lt;DM$1,IF($F54&lt;DM$1,0,IF($F54&gt;DP$1,(($F54-DM$1)-($F54-DP$1))/($F54-$E54),($F54-DM$1)/($F54-$E54))),IF($F54&gt;DP$1,((($F54-$E54)-($F54-DP$1))/($F54-$E54)),1)))</f>
        <v>0</v>
      </c>
      <c r="DN54" s="11">
        <f t="shared" si="2788"/>
        <v>0</v>
      </c>
      <c r="DO54" s="12">
        <f t="shared" ref="DO54" si="2860">+DM54*$H54</f>
        <v>0</v>
      </c>
      <c r="DP54" s="10">
        <f t="shared" ref="DP54" si="2861">IF($E54&gt;DS$1,0,IF($E54&lt;DP$1,IF($F54&lt;DP$1,0,IF($F54&gt;DS$1,(($F54-DP$1)-($F54-DS$1))/($F54-$E54),($F54-DP$1)/($F54-$E54))),IF($F54&gt;DS$1,((($F54-$E54)-($F54-DS$1))/($F54-$E54)),1)))</f>
        <v>0</v>
      </c>
      <c r="DQ54" s="11">
        <f t="shared" si="2789"/>
        <v>0</v>
      </c>
      <c r="DR54" s="12">
        <f t="shared" ref="DR54" si="2862">+DP54*$H54</f>
        <v>0</v>
      </c>
      <c r="DS54" s="10">
        <f t="shared" ref="DS54" si="2863">IF($E54&gt;DV$1,0,IF($E54&lt;DS$1,IF($F54&lt;DS$1,0,IF($F54&gt;DV$1,(($F54-DS$1)-($F54-DV$1))/($F54-$E54),($F54-DS$1)/($F54-$E54))),IF($F54&gt;DV$1,((($F54-$E54)-($F54-DV$1))/($F54-$E54)),1)))</f>
        <v>0</v>
      </c>
      <c r="DT54" s="11">
        <f t="shared" si="2790"/>
        <v>0</v>
      </c>
      <c r="DU54" s="12">
        <f t="shared" ref="DU54" si="2864">+DS54*$H54</f>
        <v>0</v>
      </c>
    </row>
    <row r="55" spans="1:125" x14ac:dyDescent="0.25">
      <c r="A55" s="59">
        <v>30</v>
      </c>
      <c r="B55" s="59" t="s">
        <v>31</v>
      </c>
      <c r="C55" s="60" t="s">
        <v>64</v>
      </c>
      <c r="D55" s="54"/>
      <c r="E55" s="61">
        <v>43863</v>
      </c>
      <c r="F55" s="62">
        <v>43863</v>
      </c>
      <c r="G55" s="70"/>
      <c r="H55" s="57">
        <v>912698.89</v>
      </c>
      <c r="I55" s="14">
        <f t="shared" ref="I55:I56" si="2865">IF($E55&gt;L$1,0,IF($E55&lt;I$1,IF($F55&lt;I$1,0,IF($F55&gt;L$1,(($F55-I$1)-($F55-L$1))/($F55-$E55),($F55-I$1)/($F55-$E55))),IF($F55&gt;L$1,((($F55-$E55)-($F55-L$1))/($F55-$E55)),1)))</f>
        <v>0</v>
      </c>
      <c r="J55" s="11">
        <f t="shared" ref="J55:J56" si="2866">+I55*$G55</f>
        <v>0</v>
      </c>
      <c r="K55" s="12">
        <f t="shared" ref="K55:K56" si="2867">+I55*$H55</f>
        <v>0</v>
      </c>
      <c r="L55" s="10">
        <f t="shared" ref="L55:L56" si="2868">IF($E55&gt;O$1,0,IF($E55&lt;L$1,IF($F55&lt;L$1,0,IF($F55&gt;O$1,(($F55-L$1)-($F55-O$1))/($F55-$E55),($F55-L$1)/($F55-$E55))),IF($F55&gt;O$1,((($F55-$E55)-($F55-O$1))/($F55-$E55)),1)))</f>
        <v>0</v>
      </c>
      <c r="M55" s="11">
        <f t="shared" ref="M55:M56" si="2869">+L55*$G55</f>
        <v>0</v>
      </c>
      <c r="N55" s="12">
        <f t="shared" ref="N55:N56" si="2870">+L55*$H55</f>
        <v>0</v>
      </c>
      <c r="O55" s="10">
        <f t="shared" ref="O55:O56" si="2871">IF($E55&gt;R$1,0,IF($E55&lt;O$1,IF($F55&lt;O$1,0,IF($F55&gt;R$1,(($F55-O$1)-($F55-R$1))/($F55-$E55),($F55-O$1)/($F55-$E55))),IF($F55&gt;R$1,((($F55-$E55)-($F55-R$1))/($F55-$E55)),1)))</f>
        <v>0</v>
      </c>
      <c r="P55" s="11">
        <f t="shared" ref="P55:P56" si="2872">+O55*$G55</f>
        <v>0</v>
      </c>
      <c r="Q55" s="12">
        <f t="shared" ref="Q55:Q56" si="2873">+O55*$H55</f>
        <v>0</v>
      </c>
      <c r="R55" s="10">
        <f t="shared" ref="R55:R56" si="2874">IF($E55&gt;U$1,0,IF($E55&lt;R$1,IF($F55&lt;R$1,0,IF($F55&gt;U$1,(($F55-R$1)-($F55-U$1))/($F55-$E55),($F55-R$1)/($F55-$E55))),IF($F55&gt;U$1,((($F55-$E55)-($F55-U$1))/($F55-$E55)),1)))</f>
        <v>0</v>
      </c>
      <c r="S55" s="11">
        <f t="shared" ref="S55:S56" si="2875">+R55*$G55</f>
        <v>0</v>
      </c>
      <c r="T55" s="12">
        <f t="shared" ref="T55:T56" si="2876">+R55*$H55</f>
        <v>0</v>
      </c>
      <c r="U55" s="10">
        <f t="shared" ref="U55:U56" si="2877">IF($E55&gt;X$1,0,IF($E55&lt;U$1,IF($F55&lt;U$1,0,IF($F55&gt;X$1,(($F55-U$1)-($F55-X$1))/($F55-$E55),($F55-U$1)/($F55-$E55))),IF($F55&gt;X$1,((($F55-$E55)-($F55-X$1))/($F55-$E55)),1)))</f>
        <v>0</v>
      </c>
      <c r="V55" s="11">
        <f t="shared" ref="V55:V56" si="2878">+U55*$G55</f>
        <v>0</v>
      </c>
      <c r="W55" s="12">
        <f t="shared" ref="W55:W56" si="2879">+U55*$H55</f>
        <v>0</v>
      </c>
      <c r="X55" s="10">
        <f t="shared" ref="X55:X56" si="2880">IF($E55&gt;AA$1,0,IF($E55&lt;X$1,IF($F55&lt;X$1,0,IF($F55&gt;AA$1,(($F55-X$1)-($F55-AA$1))/($F55-$E55),($F55-X$1)/($F55-$E55))),IF($F55&gt;AA$1,((($F55-$E55)-($F55-AA$1))/($F55-$E55)),1)))</f>
        <v>0</v>
      </c>
      <c r="Y55" s="11">
        <f t="shared" ref="Y55:Y56" si="2881">+X55*$G55</f>
        <v>0</v>
      </c>
      <c r="Z55" s="12">
        <f t="shared" ref="Z55:Z56" si="2882">+X55*$H55</f>
        <v>0</v>
      </c>
      <c r="AA55" s="10">
        <f t="shared" ref="AA55:AA56" si="2883">IF($E55&gt;AD$1,0,IF($E55&lt;AA$1,IF($F55&lt;AA$1,0,IF($F55&gt;AD$1,(($F55-AA$1)-($F55-AD$1))/($F55-$E55),($F55-AA$1)/($F55-$E55))),IF($F55&gt;AD$1,((($F55-$E55)-($F55-AD$1))/($F55-$E55)),1)))</f>
        <v>0</v>
      </c>
      <c r="AB55" s="11">
        <f t="shared" ref="AB55:AB56" si="2884">+AA55*$G55</f>
        <v>0</v>
      </c>
      <c r="AC55" s="12">
        <f t="shared" ref="AC55:AC56" si="2885">+AA55*$H55</f>
        <v>0</v>
      </c>
      <c r="AD55" s="10">
        <f t="shared" ref="AD55:AD56" si="2886">IF($E55&gt;AG$1,0,IF($E55&lt;AD$1,IF($F55&lt;AD$1,0,IF($F55&gt;AG$1,(($F55-AD$1)-($F55-AG$1))/($F55-$E55),($F55-AD$1)/($F55-$E55))),IF($F55&gt;AG$1,((($F55-$E55)-($F55-AG$1))/($F55-$E55)),1)))</f>
        <v>0</v>
      </c>
      <c r="AE55" s="11">
        <f t="shared" ref="AE55:AE56" si="2887">+AD55*$G55</f>
        <v>0</v>
      </c>
      <c r="AF55" s="12">
        <f t="shared" ref="AF55:AF56" si="2888">+AD55*$H55</f>
        <v>0</v>
      </c>
      <c r="AG55" s="10">
        <f t="shared" ref="AG55:AG56" si="2889">IF($E55&gt;AJ$1,0,IF($E55&lt;AG$1,IF($F55&lt;AG$1,0,IF($F55&gt;AJ$1,(($F55-AG$1)-($F55-AJ$1))/($F55-$E55),($F55-AG$1)/($F55-$E55))),IF($F55&gt;AJ$1,((($F55-$E55)-($F55-AJ$1))/($F55-$E55)),1)))</f>
        <v>0</v>
      </c>
      <c r="AH55" s="11">
        <f t="shared" ref="AH55:AH56" si="2890">+AG55*$G55</f>
        <v>0</v>
      </c>
      <c r="AI55" s="12">
        <f t="shared" ref="AI55:AI56" si="2891">+AG55*$H55</f>
        <v>0</v>
      </c>
      <c r="AJ55" s="10">
        <f t="shared" ref="AJ55:AJ56" si="2892">IF($E55&gt;AM$1,0,IF($E55&lt;AJ$1,IF($F55&lt;AJ$1,0,IF($F55&gt;AM$1,(($F55-AJ$1)-($F55-AM$1))/($F55-$E55),($F55-AJ$1)/($F55-$E55))),IF($F55&gt;AM$1,((($F55-$E55)-($F55-AM$1))/($F55-$E55)),1)))</f>
        <v>0</v>
      </c>
      <c r="AK55" s="11">
        <f t="shared" ref="AK55:AK56" si="2893">+AJ55*$G55</f>
        <v>0</v>
      </c>
      <c r="AL55" s="12">
        <f t="shared" ref="AL55:AL56" si="2894">+AJ55*$H55</f>
        <v>0</v>
      </c>
      <c r="AM55" s="10">
        <f t="shared" ref="AM55:AM56" si="2895">IF($E55&gt;AP$1,0,IF($E55&lt;AM$1,IF($F55&lt;AM$1,0,IF($F55&gt;AP$1,(($F55-AM$1)-($F55-AP$1))/($F55-$E55),($F55-AM$1)/($F55-$E55))),IF($F55&gt;AP$1,((($F55-$E55)-($F55-AP$1))/($F55-$E55)),1)))</f>
        <v>0</v>
      </c>
      <c r="AN55" s="11">
        <f t="shared" ref="AN55:AN56" si="2896">+AM55*$G55</f>
        <v>0</v>
      </c>
      <c r="AO55" s="12">
        <f t="shared" ref="AO55:AO56" si="2897">+AM55*$H55</f>
        <v>0</v>
      </c>
      <c r="AP55" s="10">
        <f t="shared" ref="AP55:AP56" si="2898">IF($E55&gt;AS$1,0,IF($E55&lt;AP$1,IF($F55&lt;AP$1,0,IF($F55&gt;AS$1,(($F55-AP$1)-($F55-AS$1))/($F55-$E55),($F55-AP$1)/($F55-$E55))),IF($F55&gt;AS$1,((($F55-$E55)-($F55-AS$1))/($F55-$E55)),1)))</f>
        <v>0</v>
      </c>
      <c r="AQ55" s="11">
        <f t="shared" ref="AQ55:AQ56" si="2899">+AP55*$G55</f>
        <v>0</v>
      </c>
      <c r="AR55" s="12">
        <f t="shared" ref="AR55:AR56" si="2900">+AP55*$H55</f>
        <v>0</v>
      </c>
      <c r="AS55" s="10">
        <f t="shared" ref="AS55:AS56" si="2901">IF($E55&gt;AV$1,0,IF($E55&lt;AS$1,IF($F55&lt;AS$1,0,IF($F55&gt;AV$1,(($F55-AS$1)-($F55-AV$1))/($F55-$E55),($F55-AS$1)/($F55-$E55))),IF($F55&gt;AV$1,((($F55-$E55)-($F55-AV$1))/($F55-$E55)),1)))</f>
        <v>0</v>
      </c>
      <c r="AT55" s="11">
        <f t="shared" ref="AT55:AT56" si="2902">+AS55*$G55</f>
        <v>0</v>
      </c>
      <c r="AU55" s="12">
        <f t="shared" ref="AU55:AU56" si="2903">+AS55*$H55</f>
        <v>0</v>
      </c>
      <c r="AV55" s="10">
        <f t="shared" ref="AV55:AV56" si="2904">IF($E55&gt;AY$1,0,IF($E55&lt;AV$1,IF($F55&lt;AV$1,0,IF($F55&gt;AY$1,(($F55-AV$1)-($F55-AY$1))/($F55-$E55),($F55-AV$1)/($F55-$E55))),IF($F55&gt;AY$1,((($F55-$E55)-($F55-AY$1))/($F55-$E55)),1)))</f>
        <v>1</v>
      </c>
      <c r="AW55" s="11">
        <f t="shared" ref="AW55:AW56" si="2905">+AV55*$G55</f>
        <v>0</v>
      </c>
      <c r="AX55" s="12">
        <f t="shared" ref="AX55:AX56" si="2906">+AV55*$H55</f>
        <v>912698.89</v>
      </c>
      <c r="AY55" s="10">
        <f t="shared" ref="AY55:AY56" si="2907">IF($E55&gt;BB$1,0,IF($E55&lt;AY$1,IF($F55&lt;AY$1,0,IF($F55&gt;BB$1,(($F55-AY$1)-($F55-BB$1))/($F55-$E55),($F55-AY$1)/($F55-$E55))),IF($F55&gt;BB$1,((($F55-$E55)-($F55-BB$1))/($F55-$E55)),1)))</f>
        <v>0</v>
      </c>
      <c r="AZ55" s="11">
        <f t="shared" ref="AZ55:AZ56" si="2908">+AY55*$G55</f>
        <v>0</v>
      </c>
      <c r="BA55" s="12">
        <f t="shared" ref="BA55:BA56" si="2909">+AY55*$H55</f>
        <v>0</v>
      </c>
      <c r="BB55" s="10">
        <f t="shared" ref="BB55:BB56" si="2910">IF($E55&gt;BE$1,0,IF($E55&lt;BB$1,IF($F55&lt;BB$1,0,IF($F55&gt;BE$1,(($F55-BB$1)-($F55-BE$1))/($F55-$E55),($F55-BB$1)/($F55-$E55))),IF($F55&gt;BE$1,((($F55-$E55)-($F55-BE$1))/($F55-$E55)),1)))</f>
        <v>0</v>
      </c>
      <c r="BC55" s="11">
        <f t="shared" ref="BC55:BC56" si="2911">+BB55*$G55</f>
        <v>0</v>
      </c>
      <c r="BD55" s="12">
        <f t="shared" ref="BD55:BD56" si="2912">+BB55*$H55</f>
        <v>0</v>
      </c>
      <c r="BE55" s="10">
        <f t="shared" ref="BE55:BE56" si="2913">IF($E55&gt;BH$1,0,IF($E55&lt;BE$1,IF($F55&lt;BE$1,0,IF($F55&gt;BH$1,(($F55-BE$1)-($F55-BH$1))/($F55-$E55),($F55-BE$1)/($F55-$E55))),IF($F55&gt;BH$1,((($F55-$E55)-($F55-BH$1))/($F55-$E55)),1)))</f>
        <v>0</v>
      </c>
      <c r="BF55" s="11">
        <f t="shared" ref="BF55:BF56" si="2914">+BE55*$G55</f>
        <v>0</v>
      </c>
      <c r="BG55" s="12">
        <f t="shared" ref="BG55:BG56" si="2915">+BE55*$H55</f>
        <v>0</v>
      </c>
      <c r="BH55" s="10">
        <f t="shared" ref="BH55:BH56" si="2916">IF($E55&gt;BK$1,0,IF($E55&lt;BH$1,IF($F55&lt;BH$1,0,IF($F55&gt;BK$1,(($F55-BH$1)-($F55-BK$1))/($F55-$E55),($F55-BH$1)/($F55-$E55))),IF($F55&gt;BK$1,((($F55-$E55)-($F55-BK$1))/($F55-$E55)),1)))</f>
        <v>0</v>
      </c>
      <c r="BI55" s="11">
        <f t="shared" ref="BI55:BI56" si="2917">+BH55*$G55</f>
        <v>0</v>
      </c>
      <c r="BJ55" s="12">
        <f t="shared" ref="BJ55:BJ56" si="2918">+BH55*$H55</f>
        <v>0</v>
      </c>
      <c r="BK55" s="10">
        <f t="shared" ref="BK55:BK56" si="2919">IF($E55&gt;BN$1,0,IF($E55&lt;BK$1,IF($F55&lt;BK$1,0,IF($F55&gt;BN$1,(($F55-BK$1)-($F55-BN$1))/($F55-$E55),($F55-BK$1)/($F55-$E55))),IF($F55&gt;BN$1,((($F55-$E55)-($F55-BN$1))/($F55-$E55)),1)))</f>
        <v>0</v>
      </c>
      <c r="BL55" s="11">
        <f t="shared" ref="BL55:BL56" si="2920">+BK55*$G55</f>
        <v>0</v>
      </c>
      <c r="BM55" s="12">
        <f t="shared" ref="BM55:BM56" si="2921">+BK55*$H55</f>
        <v>0</v>
      </c>
      <c r="BN55" s="10">
        <f t="shared" ref="BN55:BN56" si="2922">IF($E55&gt;BQ$1,0,IF($E55&lt;BN$1,IF($F55&lt;BN$1,0,IF($F55&gt;BQ$1,(($F55-BN$1)-($F55-BQ$1))/($F55-$E55),($F55-BN$1)/($F55-$E55))),IF($F55&gt;BQ$1,((($F55-$E55)-($F55-BQ$1))/($F55-$E55)),1)))</f>
        <v>0</v>
      </c>
      <c r="BO55" s="11">
        <f t="shared" ref="BO55:BO56" si="2923">+BN55*$G55</f>
        <v>0</v>
      </c>
      <c r="BP55" s="12">
        <f t="shared" ref="BP55:BP56" si="2924">+BN55*$H55</f>
        <v>0</v>
      </c>
      <c r="BQ55" s="10">
        <f t="shared" ref="BQ55:BQ56" si="2925">IF($E55&gt;BT$1,0,IF($E55&lt;BQ$1,IF($F55&lt;BQ$1,0,IF($F55&gt;BT$1,(($F55-BQ$1)-($F55-BT$1))/($F55-$E55),($F55-BQ$1)/($F55-$E55))),IF($F55&gt;BT$1,((($F55-$E55)-($F55-BT$1))/($F55-$E55)),1)))</f>
        <v>0</v>
      </c>
      <c r="BR55" s="11">
        <f t="shared" ref="BR55:BR56" si="2926">+BQ55*$G55</f>
        <v>0</v>
      </c>
      <c r="BS55" s="12">
        <f t="shared" ref="BS55:BS56" si="2927">+BQ55*$H55</f>
        <v>0</v>
      </c>
      <c r="BT55" s="10">
        <f t="shared" ref="BT55:BT56" si="2928">IF($E55&gt;BW$1,0,IF($E55&lt;BT$1,IF($F55&lt;BT$1,0,IF($F55&gt;BW$1,(($F55-BT$1)-($F55-BW$1))/($F55-$E55),($F55-BT$1)/($F55-$E55))),IF($F55&gt;BW$1,((($F55-$E55)-($F55-BW$1))/($F55-$E55)),1)))</f>
        <v>0</v>
      </c>
      <c r="BU55" s="11">
        <f t="shared" ref="BU55:BU56" si="2929">+BT55*$G55</f>
        <v>0</v>
      </c>
      <c r="BV55" s="12">
        <f t="shared" ref="BV55:BV56" si="2930">+BT55*$H55</f>
        <v>0</v>
      </c>
      <c r="BW55" s="10">
        <f t="shared" ref="BW55:BW56" si="2931">IF($E55&gt;BZ$1,0,IF($E55&lt;BW$1,IF($F55&lt;BW$1,0,IF($F55&gt;BZ$1,(($F55-BW$1)-($F55-BZ$1))/($F55-$E55),($F55-BW$1)/($F55-$E55))),IF($F55&gt;BZ$1,((($F55-$E55)-($F55-BZ$1))/($F55-$E55)),1)))</f>
        <v>0</v>
      </c>
      <c r="BX55" s="11">
        <f t="shared" ref="BX55:BX56" si="2932">+BW55*$G55</f>
        <v>0</v>
      </c>
      <c r="BY55" s="12">
        <f t="shared" ref="BY55:BY56" si="2933">+BW55*$H55</f>
        <v>0</v>
      </c>
      <c r="BZ55" s="10">
        <f t="shared" ref="BZ55:BZ56" si="2934">IF($E55&gt;CC$1,0,IF($E55&lt;BZ$1,IF($F55&lt;BZ$1,0,IF($F55&gt;CC$1,(($F55-BZ$1)-($F55-CC$1))/($F55-$E55),($F55-BZ$1)/($F55-$E55))),IF($F55&gt;CC$1,((($F55-$E55)-($F55-CC$1))/($F55-$E55)),1)))</f>
        <v>0</v>
      </c>
      <c r="CA55" s="11">
        <f t="shared" ref="CA55:CA56" si="2935">+BZ55*$G55</f>
        <v>0</v>
      </c>
      <c r="CB55" s="12">
        <f t="shared" ref="CB55:CB56" si="2936">+BZ55*$H55</f>
        <v>0</v>
      </c>
      <c r="CC55" s="10">
        <f t="shared" ref="CC55:CC56" si="2937">IF($E55&gt;CF$1,0,IF($E55&lt;CC$1,IF($F55&lt;CC$1,0,IF($F55&gt;CF$1,(($F55-CC$1)-($F55-CF$1))/($F55-$E55),($F55-CC$1)/($F55-$E55))),IF($F55&gt;CF$1,((($F55-$E55)-($F55-CF$1))/($F55-$E55)),1)))</f>
        <v>0</v>
      </c>
      <c r="CD55" s="11">
        <f t="shared" ref="CD55:CD56" si="2938">+CC55*$G55</f>
        <v>0</v>
      </c>
      <c r="CE55" s="12">
        <f t="shared" ref="CE55:CE56" si="2939">+CC55*$H55</f>
        <v>0</v>
      </c>
      <c r="CF55" s="10">
        <f t="shared" ref="CF55:CF56" si="2940">IF($E55&gt;CI$1,0,IF($E55&lt;CF$1,IF($F55&lt;CF$1,0,IF($F55&gt;CI$1,(($F55-CF$1)-($F55-CI$1))/($F55-$E55),($F55-CF$1)/($F55-$E55))),IF($F55&gt;CI$1,((($F55-$E55)-($F55-CI$1))/($F55-$E55)),1)))</f>
        <v>0</v>
      </c>
      <c r="CG55" s="11">
        <f t="shared" ref="CG55:CG56" si="2941">+CF55*$G55</f>
        <v>0</v>
      </c>
      <c r="CH55" s="12">
        <f t="shared" ref="CH55:CH56" si="2942">+CF55*$H55</f>
        <v>0</v>
      </c>
      <c r="CI55" s="10">
        <f t="shared" ref="CI55:CI56" si="2943">IF($E55&gt;CL$1,0,IF($E55&lt;CI$1,IF($F55&lt;CI$1,0,IF($F55&gt;CL$1,(($F55-CI$1)-($F55-CL$1))/($F55-$E55),($F55-CI$1)/($F55-$E55))),IF($F55&gt;CL$1,((($F55-$E55)-($F55-CL$1))/($F55-$E55)),1)))</f>
        <v>0</v>
      </c>
      <c r="CJ55" s="11">
        <f t="shared" ref="CJ55:CJ56" si="2944">+CI55*$G55</f>
        <v>0</v>
      </c>
      <c r="CK55" s="12">
        <f t="shared" ref="CK55:CK56" si="2945">+CI55*$H55</f>
        <v>0</v>
      </c>
      <c r="CL55" s="10">
        <f t="shared" ref="CL55:CL56" si="2946">IF($E55&gt;CO$1,0,IF($E55&lt;CL$1,IF($F55&lt;CL$1,0,IF($F55&gt;CO$1,(($F55-CL$1)-($F55-CO$1))/($F55-$E55),($F55-CL$1)/($F55-$E55))),IF($F55&gt;CO$1,((($F55-$E55)-($F55-CO$1))/($F55-$E55)),1)))</f>
        <v>0</v>
      </c>
      <c r="CM55" s="11">
        <f t="shared" ref="CM55:CM56" si="2947">+CL55*$G55</f>
        <v>0</v>
      </c>
      <c r="CN55" s="12">
        <f t="shared" ref="CN55:CN56" si="2948">+CL55*$H55</f>
        <v>0</v>
      </c>
      <c r="CO55" s="10">
        <f t="shared" ref="CO55:CO56" si="2949">IF($E55&gt;CR$1,0,IF($E55&lt;CO$1,IF($F55&lt;CO$1,0,IF($F55&gt;CR$1,(($F55-CO$1)-($F55-CR$1))/($F55-$E55),($F55-CO$1)/($F55-$E55))),IF($F55&gt;CR$1,((($F55-$E55)-($F55-CR$1))/($F55-$E55)),1)))</f>
        <v>0</v>
      </c>
      <c r="CP55" s="11">
        <f t="shared" ref="CP55:CP56" si="2950">+CO55*$G55</f>
        <v>0</v>
      </c>
      <c r="CQ55" s="12">
        <f t="shared" ref="CQ55:CQ56" si="2951">+CO55*$H55</f>
        <v>0</v>
      </c>
      <c r="CR55" s="10">
        <f t="shared" ref="CR55:CR56" si="2952">IF($E55&gt;CU$1,0,IF($E55&lt;CR$1,IF($F55&lt;CR$1,0,IF($F55&gt;CU$1,(($F55-CR$1)-($F55-CU$1))/($F55-$E55),($F55-CR$1)/($F55-$E55))),IF($F55&gt;CU$1,((($F55-$E55)-($F55-CU$1))/($F55-$E55)),1)))</f>
        <v>0</v>
      </c>
      <c r="CS55" s="11">
        <f t="shared" ref="CS55:CS56" si="2953">+CR55*$G55</f>
        <v>0</v>
      </c>
      <c r="CT55" s="12">
        <f t="shared" ref="CT55:CT56" si="2954">+CR55*$H55</f>
        <v>0</v>
      </c>
      <c r="CU55" s="10">
        <f t="shared" ref="CU55:CU56" si="2955">IF($E55&gt;CX$1,0,IF($E55&lt;CU$1,IF($F55&lt;CU$1,0,IF($F55&gt;CX$1,(($F55-CU$1)-($F55-CX$1))/($F55-$E55),($F55-CU$1)/($F55-$E55))),IF($F55&gt;CX$1,((($F55-$E55)-($F55-CX$1))/($F55-$E55)),1)))</f>
        <v>0</v>
      </c>
      <c r="CV55" s="11">
        <f t="shared" ref="CV55:CV56" si="2956">+CU55*$G55</f>
        <v>0</v>
      </c>
      <c r="CW55" s="12">
        <f t="shared" ref="CW55:CW56" si="2957">+CU55*$H55</f>
        <v>0</v>
      </c>
      <c r="CX55" s="10">
        <f t="shared" ref="CX55:CX56" si="2958">IF($E55&gt;DA$1,0,IF($E55&lt;CX$1,IF($F55&lt;CX$1,0,IF($F55&gt;DA$1,(($F55-CX$1)-($F55-DA$1))/($F55-$E55),($F55-CX$1)/($F55-$E55))),IF($F55&gt;DA$1,((($F55-$E55)-($F55-DA$1))/($F55-$E55)),1)))</f>
        <v>0</v>
      </c>
      <c r="CY55" s="11">
        <f t="shared" ref="CY55:CY56" si="2959">+CX55*$G55</f>
        <v>0</v>
      </c>
      <c r="CZ55" s="12">
        <f t="shared" ref="CZ55:CZ56" si="2960">+CX55*$H55</f>
        <v>0</v>
      </c>
      <c r="DA55" s="10">
        <f t="shared" ref="DA55:DA56" si="2961">IF($E55&gt;DD$1,0,IF($E55&lt;DA$1,IF($F55&lt;DA$1,0,IF($F55&gt;DD$1,(($F55-DA$1)-($F55-DD$1))/($F55-$E55),($F55-DA$1)/($F55-$E55))),IF($F55&gt;DD$1,((($F55-$E55)-($F55-DD$1))/($F55-$E55)),1)))</f>
        <v>0</v>
      </c>
      <c r="DB55" s="11">
        <f t="shared" ref="DB55:DB56" si="2962">+DA55*$G55</f>
        <v>0</v>
      </c>
      <c r="DC55" s="12">
        <f t="shared" ref="DC55:DC56" si="2963">+DA55*$H55</f>
        <v>0</v>
      </c>
      <c r="DD55" s="10">
        <f t="shared" ref="DD55:DD56" si="2964">IF($E55&gt;DG$1,0,IF($E55&lt;DD$1,IF($F55&lt;DD$1,0,IF($F55&gt;DG$1,(($F55-DD$1)-($F55-DG$1))/($F55-$E55),($F55-DD$1)/($F55-$E55))),IF($F55&gt;DG$1,((($F55-$E55)-($F55-DG$1))/($F55-$E55)),1)))</f>
        <v>0</v>
      </c>
      <c r="DE55" s="11">
        <f t="shared" ref="DE55:DE56" si="2965">+DD55*$G55</f>
        <v>0</v>
      </c>
      <c r="DF55" s="12">
        <f t="shared" ref="DF55:DF56" si="2966">+DD55*$H55</f>
        <v>0</v>
      </c>
      <c r="DG55" s="10">
        <f t="shared" ref="DG55:DG56" si="2967">IF($E55&gt;DJ$1,0,IF($E55&lt;DG$1,IF($F55&lt;DG$1,0,IF($F55&gt;DJ$1,(($F55-DG$1)-($F55-DJ$1))/($F55-$E55),($F55-DG$1)/($F55-$E55))),IF($F55&gt;DJ$1,((($F55-$E55)-($F55-DJ$1))/($F55-$E55)),1)))</f>
        <v>0</v>
      </c>
      <c r="DH55" s="11">
        <f t="shared" ref="DH55:DH56" si="2968">+DG55*$G55</f>
        <v>0</v>
      </c>
      <c r="DI55" s="12">
        <f t="shared" ref="DI55:DI56" si="2969">+DG55*$H55</f>
        <v>0</v>
      </c>
      <c r="DJ55" s="10">
        <f t="shared" ref="DJ55:DJ56" si="2970">IF($E55&gt;DM$1,0,IF($E55&lt;DJ$1,IF($F55&lt;DJ$1,0,IF($F55&gt;DM$1,(($F55-DJ$1)-($F55-DM$1))/($F55-$E55),($F55-DJ$1)/($F55-$E55))),IF($F55&gt;DM$1,((($F55-$E55)-($F55-DM$1))/($F55-$E55)),1)))</f>
        <v>0</v>
      </c>
      <c r="DK55" s="11">
        <f t="shared" ref="DK55:DK56" si="2971">+DJ55*$G55</f>
        <v>0</v>
      </c>
      <c r="DL55" s="12">
        <f t="shared" ref="DL55:DL56" si="2972">+DJ55*$H55</f>
        <v>0</v>
      </c>
      <c r="DM55" s="10">
        <f t="shared" ref="DM55:DM56" si="2973">IF($E55&gt;DP$1,0,IF($E55&lt;DM$1,IF($F55&lt;DM$1,0,IF($F55&gt;DP$1,(($F55-DM$1)-($F55-DP$1))/($F55-$E55),($F55-DM$1)/($F55-$E55))),IF($F55&gt;DP$1,((($F55-$E55)-($F55-DP$1))/($F55-$E55)),1)))</f>
        <v>0</v>
      </c>
      <c r="DN55" s="11">
        <f t="shared" ref="DN55:DN56" si="2974">+DM55*$G55</f>
        <v>0</v>
      </c>
      <c r="DO55" s="12">
        <f t="shared" ref="DO55:DO56" si="2975">+DM55*$H55</f>
        <v>0</v>
      </c>
      <c r="DP55" s="10">
        <f t="shared" ref="DP55:DP56" si="2976">IF($E55&gt;DS$1,0,IF($E55&lt;DP$1,IF($F55&lt;DP$1,0,IF($F55&gt;DS$1,(($F55-DP$1)-($F55-DS$1))/($F55-$E55),($F55-DP$1)/($F55-$E55))),IF($F55&gt;DS$1,((($F55-$E55)-($F55-DS$1))/($F55-$E55)),1)))</f>
        <v>0</v>
      </c>
      <c r="DQ55" s="11">
        <f t="shared" ref="DQ55:DQ56" si="2977">+DP55*$G55</f>
        <v>0</v>
      </c>
      <c r="DR55" s="12">
        <f t="shared" ref="DR55:DR56" si="2978">+DP55*$H55</f>
        <v>0</v>
      </c>
      <c r="DS55" s="10">
        <f t="shared" ref="DS55:DS56" si="2979">IF($E55&gt;DV$1,0,IF($E55&lt;DS$1,IF($F55&lt;DS$1,0,IF($F55&gt;DV$1,(($F55-DS$1)-($F55-DV$1))/($F55-$E55),($F55-DS$1)/($F55-$E55))),IF($F55&gt;DV$1,((($F55-$E55)-($F55-DV$1))/($F55-$E55)),1)))</f>
        <v>0</v>
      </c>
      <c r="DT55" s="11">
        <f t="shared" ref="DT55:DT56" si="2980">+DS55*$G55</f>
        <v>0</v>
      </c>
      <c r="DU55" s="12">
        <f t="shared" ref="DU55:DU56" si="2981">+DS55*$H55</f>
        <v>0</v>
      </c>
    </row>
    <row r="56" spans="1:125" x14ac:dyDescent="0.25">
      <c r="A56" s="59">
        <v>30</v>
      </c>
      <c r="B56" s="59" t="s">
        <v>31</v>
      </c>
      <c r="C56" s="60" t="s">
        <v>65</v>
      </c>
      <c r="D56" s="54"/>
      <c r="E56" s="61">
        <v>43863</v>
      </c>
      <c r="F56" s="62">
        <v>43862</v>
      </c>
      <c r="G56" s="70"/>
      <c r="H56" s="57">
        <f>+[1]RESUMEN!$BU$514+[1]RESUMEN!$BU$515+[1]RESUMEN!$BU$516+[1]RESUMEN!$BU$517</f>
        <v>0</v>
      </c>
      <c r="I56" s="14">
        <f t="shared" si="2865"/>
        <v>0</v>
      </c>
      <c r="J56" s="11">
        <f t="shared" si="2866"/>
        <v>0</v>
      </c>
      <c r="K56" s="12">
        <f t="shared" si="2867"/>
        <v>0</v>
      </c>
      <c r="L56" s="10">
        <f t="shared" si="2868"/>
        <v>0</v>
      </c>
      <c r="M56" s="11">
        <f t="shared" si="2869"/>
        <v>0</v>
      </c>
      <c r="N56" s="12">
        <f t="shared" si="2870"/>
        <v>0</v>
      </c>
      <c r="O56" s="10">
        <f t="shared" si="2871"/>
        <v>0</v>
      </c>
      <c r="P56" s="11">
        <f t="shared" si="2872"/>
        <v>0</v>
      </c>
      <c r="Q56" s="12">
        <f t="shared" si="2873"/>
        <v>0</v>
      </c>
      <c r="R56" s="10">
        <f t="shared" si="2874"/>
        <v>0</v>
      </c>
      <c r="S56" s="11">
        <f t="shared" si="2875"/>
        <v>0</v>
      </c>
      <c r="T56" s="12">
        <f t="shared" si="2876"/>
        <v>0</v>
      </c>
      <c r="U56" s="10">
        <f t="shared" si="2877"/>
        <v>0</v>
      </c>
      <c r="V56" s="11">
        <f t="shared" si="2878"/>
        <v>0</v>
      </c>
      <c r="W56" s="12">
        <f t="shared" si="2879"/>
        <v>0</v>
      </c>
      <c r="X56" s="10">
        <f t="shared" si="2880"/>
        <v>0</v>
      </c>
      <c r="Y56" s="11">
        <f t="shared" si="2881"/>
        <v>0</v>
      </c>
      <c r="Z56" s="12">
        <f t="shared" si="2882"/>
        <v>0</v>
      </c>
      <c r="AA56" s="10">
        <f t="shared" si="2883"/>
        <v>0</v>
      </c>
      <c r="AB56" s="11">
        <f t="shared" si="2884"/>
        <v>0</v>
      </c>
      <c r="AC56" s="12">
        <f t="shared" si="2885"/>
        <v>0</v>
      </c>
      <c r="AD56" s="10">
        <f t="shared" si="2886"/>
        <v>0</v>
      </c>
      <c r="AE56" s="11">
        <f t="shared" si="2887"/>
        <v>0</v>
      </c>
      <c r="AF56" s="12">
        <f t="shared" si="2888"/>
        <v>0</v>
      </c>
      <c r="AG56" s="10">
        <f t="shared" si="2889"/>
        <v>0</v>
      </c>
      <c r="AH56" s="11">
        <f t="shared" si="2890"/>
        <v>0</v>
      </c>
      <c r="AI56" s="12">
        <f t="shared" si="2891"/>
        <v>0</v>
      </c>
      <c r="AJ56" s="10">
        <f t="shared" si="2892"/>
        <v>0</v>
      </c>
      <c r="AK56" s="11">
        <f t="shared" si="2893"/>
        <v>0</v>
      </c>
      <c r="AL56" s="12">
        <f t="shared" si="2894"/>
        <v>0</v>
      </c>
      <c r="AM56" s="10">
        <f t="shared" si="2895"/>
        <v>0</v>
      </c>
      <c r="AN56" s="11">
        <f t="shared" si="2896"/>
        <v>0</v>
      </c>
      <c r="AO56" s="12">
        <f t="shared" si="2897"/>
        <v>0</v>
      </c>
      <c r="AP56" s="10">
        <f t="shared" si="2898"/>
        <v>0</v>
      </c>
      <c r="AQ56" s="11">
        <f t="shared" si="2899"/>
        <v>0</v>
      </c>
      <c r="AR56" s="12">
        <f t="shared" si="2900"/>
        <v>0</v>
      </c>
      <c r="AS56" s="10">
        <f t="shared" si="2901"/>
        <v>0</v>
      </c>
      <c r="AT56" s="11">
        <f t="shared" si="2902"/>
        <v>0</v>
      </c>
      <c r="AU56" s="12">
        <f t="shared" si="2903"/>
        <v>0</v>
      </c>
      <c r="AV56" s="10">
        <f t="shared" si="2904"/>
        <v>1</v>
      </c>
      <c r="AW56" s="11">
        <f t="shared" si="2905"/>
        <v>0</v>
      </c>
      <c r="AX56" s="12">
        <f t="shared" si="2906"/>
        <v>0</v>
      </c>
      <c r="AY56" s="10">
        <f t="shared" si="2907"/>
        <v>0</v>
      </c>
      <c r="AZ56" s="11">
        <f t="shared" si="2908"/>
        <v>0</v>
      </c>
      <c r="BA56" s="12">
        <f t="shared" si="2909"/>
        <v>0</v>
      </c>
      <c r="BB56" s="10">
        <f t="shared" si="2910"/>
        <v>0</v>
      </c>
      <c r="BC56" s="11">
        <f t="shared" si="2911"/>
        <v>0</v>
      </c>
      <c r="BD56" s="12">
        <f t="shared" si="2912"/>
        <v>0</v>
      </c>
      <c r="BE56" s="10">
        <f t="shared" si="2913"/>
        <v>0</v>
      </c>
      <c r="BF56" s="11">
        <f t="shared" si="2914"/>
        <v>0</v>
      </c>
      <c r="BG56" s="12">
        <f t="shared" si="2915"/>
        <v>0</v>
      </c>
      <c r="BH56" s="10">
        <f t="shared" si="2916"/>
        <v>0</v>
      </c>
      <c r="BI56" s="11">
        <f t="shared" si="2917"/>
        <v>0</v>
      </c>
      <c r="BJ56" s="12">
        <f t="shared" si="2918"/>
        <v>0</v>
      </c>
      <c r="BK56" s="10">
        <f t="shared" si="2919"/>
        <v>0</v>
      </c>
      <c r="BL56" s="11">
        <f t="shared" si="2920"/>
        <v>0</v>
      </c>
      <c r="BM56" s="12">
        <f t="shared" si="2921"/>
        <v>0</v>
      </c>
      <c r="BN56" s="10">
        <f t="shared" si="2922"/>
        <v>0</v>
      </c>
      <c r="BO56" s="11">
        <f t="shared" si="2923"/>
        <v>0</v>
      </c>
      <c r="BP56" s="12">
        <f t="shared" si="2924"/>
        <v>0</v>
      </c>
      <c r="BQ56" s="10">
        <f t="shared" si="2925"/>
        <v>0</v>
      </c>
      <c r="BR56" s="11">
        <f t="shared" si="2926"/>
        <v>0</v>
      </c>
      <c r="BS56" s="12">
        <f t="shared" si="2927"/>
        <v>0</v>
      </c>
      <c r="BT56" s="10">
        <f t="shared" si="2928"/>
        <v>0</v>
      </c>
      <c r="BU56" s="11">
        <f t="shared" si="2929"/>
        <v>0</v>
      </c>
      <c r="BV56" s="12">
        <f t="shared" si="2930"/>
        <v>0</v>
      </c>
      <c r="BW56" s="10">
        <f t="shared" si="2931"/>
        <v>0</v>
      </c>
      <c r="BX56" s="11">
        <f t="shared" si="2932"/>
        <v>0</v>
      </c>
      <c r="BY56" s="12">
        <f t="shared" si="2933"/>
        <v>0</v>
      </c>
      <c r="BZ56" s="10">
        <f t="shared" si="2934"/>
        <v>0</v>
      </c>
      <c r="CA56" s="11">
        <f t="shared" si="2935"/>
        <v>0</v>
      </c>
      <c r="CB56" s="12">
        <f t="shared" si="2936"/>
        <v>0</v>
      </c>
      <c r="CC56" s="10">
        <f t="shared" si="2937"/>
        <v>0</v>
      </c>
      <c r="CD56" s="11">
        <f t="shared" si="2938"/>
        <v>0</v>
      </c>
      <c r="CE56" s="12">
        <f t="shared" si="2939"/>
        <v>0</v>
      </c>
      <c r="CF56" s="10">
        <f t="shared" si="2940"/>
        <v>0</v>
      </c>
      <c r="CG56" s="11">
        <f t="shared" si="2941"/>
        <v>0</v>
      </c>
      <c r="CH56" s="12">
        <f t="shared" si="2942"/>
        <v>0</v>
      </c>
      <c r="CI56" s="10">
        <f t="shared" si="2943"/>
        <v>0</v>
      </c>
      <c r="CJ56" s="11">
        <f t="shared" si="2944"/>
        <v>0</v>
      </c>
      <c r="CK56" s="12">
        <f t="shared" si="2945"/>
        <v>0</v>
      </c>
      <c r="CL56" s="10">
        <f t="shared" si="2946"/>
        <v>0</v>
      </c>
      <c r="CM56" s="11">
        <f t="shared" si="2947"/>
        <v>0</v>
      </c>
      <c r="CN56" s="12">
        <f t="shared" si="2948"/>
        <v>0</v>
      </c>
      <c r="CO56" s="10">
        <f t="shared" si="2949"/>
        <v>0</v>
      </c>
      <c r="CP56" s="11">
        <f t="shared" si="2950"/>
        <v>0</v>
      </c>
      <c r="CQ56" s="12">
        <f t="shared" si="2951"/>
        <v>0</v>
      </c>
      <c r="CR56" s="10">
        <f t="shared" si="2952"/>
        <v>0</v>
      </c>
      <c r="CS56" s="11">
        <f t="shared" si="2953"/>
        <v>0</v>
      </c>
      <c r="CT56" s="12">
        <f t="shared" si="2954"/>
        <v>0</v>
      </c>
      <c r="CU56" s="10">
        <f t="shared" si="2955"/>
        <v>0</v>
      </c>
      <c r="CV56" s="11">
        <f t="shared" si="2956"/>
        <v>0</v>
      </c>
      <c r="CW56" s="12">
        <f t="shared" si="2957"/>
        <v>0</v>
      </c>
      <c r="CX56" s="10">
        <f t="shared" si="2958"/>
        <v>0</v>
      </c>
      <c r="CY56" s="11">
        <f t="shared" si="2959"/>
        <v>0</v>
      </c>
      <c r="CZ56" s="12">
        <f t="shared" si="2960"/>
        <v>0</v>
      </c>
      <c r="DA56" s="10">
        <f t="shared" si="2961"/>
        <v>0</v>
      </c>
      <c r="DB56" s="11">
        <f t="shared" si="2962"/>
        <v>0</v>
      </c>
      <c r="DC56" s="12">
        <f t="shared" si="2963"/>
        <v>0</v>
      </c>
      <c r="DD56" s="10">
        <f t="shared" si="2964"/>
        <v>0</v>
      </c>
      <c r="DE56" s="11">
        <f t="shared" si="2965"/>
        <v>0</v>
      </c>
      <c r="DF56" s="12">
        <f t="shared" si="2966"/>
        <v>0</v>
      </c>
      <c r="DG56" s="10">
        <f t="shared" si="2967"/>
        <v>0</v>
      </c>
      <c r="DH56" s="11">
        <f t="shared" si="2968"/>
        <v>0</v>
      </c>
      <c r="DI56" s="12">
        <f t="shared" si="2969"/>
        <v>0</v>
      </c>
      <c r="DJ56" s="10">
        <f t="shared" si="2970"/>
        <v>0</v>
      </c>
      <c r="DK56" s="11">
        <f t="shared" si="2971"/>
        <v>0</v>
      </c>
      <c r="DL56" s="12">
        <f t="shared" si="2972"/>
        <v>0</v>
      </c>
      <c r="DM56" s="10">
        <f t="shared" si="2973"/>
        <v>0</v>
      </c>
      <c r="DN56" s="11">
        <f t="shared" si="2974"/>
        <v>0</v>
      </c>
      <c r="DO56" s="12">
        <f t="shared" si="2975"/>
        <v>0</v>
      </c>
      <c r="DP56" s="10">
        <f t="shared" si="2976"/>
        <v>0</v>
      </c>
      <c r="DQ56" s="11">
        <f t="shared" si="2977"/>
        <v>0</v>
      </c>
      <c r="DR56" s="12">
        <f t="shared" si="2978"/>
        <v>0</v>
      </c>
      <c r="DS56" s="10">
        <f t="shared" si="2979"/>
        <v>0</v>
      </c>
      <c r="DT56" s="11">
        <f t="shared" si="2980"/>
        <v>0</v>
      </c>
      <c r="DU56" s="12">
        <f t="shared" si="2981"/>
        <v>0</v>
      </c>
    </row>
    <row r="57" spans="1:125" x14ac:dyDescent="0.25">
      <c r="A57" s="63">
        <v>31</v>
      </c>
      <c r="B57" s="63" t="s">
        <v>32</v>
      </c>
      <c r="C57" s="64"/>
      <c r="D57" s="65"/>
      <c r="E57" s="66">
        <v>43891</v>
      </c>
      <c r="F57" s="67">
        <v>44136</v>
      </c>
      <c r="G57" s="68">
        <f>7216579.2-G58</f>
        <v>2148956.7178536635</v>
      </c>
      <c r="H57" s="69">
        <f>5326828.37-H58</f>
        <v>1347080.2163319183</v>
      </c>
      <c r="I57" s="14">
        <f t="shared" si="1294"/>
        <v>0</v>
      </c>
      <c r="J57" s="11">
        <f t="shared" si="1295"/>
        <v>0</v>
      </c>
      <c r="K57" s="12">
        <f t="shared" si="1296"/>
        <v>0</v>
      </c>
      <c r="L57" s="10">
        <f t="shared" si="1297"/>
        <v>0</v>
      </c>
      <c r="M57" s="11">
        <f t="shared" si="1298"/>
        <v>0</v>
      </c>
      <c r="N57" s="12">
        <f t="shared" si="1299"/>
        <v>0</v>
      </c>
      <c r="O57" s="10">
        <f t="shared" si="1300"/>
        <v>0</v>
      </c>
      <c r="P57" s="11">
        <f t="shared" si="1301"/>
        <v>0</v>
      </c>
      <c r="Q57" s="12">
        <f t="shared" si="1302"/>
        <v>0</v>
      </c>
      <c r="R57" s="10">
        <f t="shared" si="1454"/>
        <v>0</v>
      </c>
      <c r="S57" s="11">
        <f t="shared" si="1455"/>
        <v>0</v>
      </c>
      <c r="T57" s="12">
        <f t="shared" si="1456"/>
        <v>0</v>
      </c>
      <c r="U57" s="10">
        <f t="shared" si="1457"/>
        <v>0</v>
      </c>
      <c r="V57" s="11">
        <f t="shared" si="1458"/>
        <v>0</v>
      </c>
      <c r="W57" s="12">
        <f t="shared" si="1459"/>
        <v>0</v>
      </c>
      <c r="X57" s="10">
        <f>IF($E57&gt;AA$1,0,IF($E57&lt;X$1,IF($F57&lt;X$1,0,IF($F57&gt;AA$1,(($F57-X$1)-($F57-AA$1))/($F57-$E57),($F57-X$1)/($F57-$E57))),IF($F57&gt;AA$1,((($F57-$E57)-($F57-AA$1))/($F57-$E57)),1)))</f>
        <v>0</v>
      </c>
      <c r="Y57" s="11">
        <f>+X57*$G57</f>
        <v>0</v>
      </c>
      <c r="Z57" s="12">
        <f>+X57*$H57</f>
        <v>0</v>
      </c>
      <c r="AA57" s="10">
        <f>IF($E57&gt;AD$1,0,IF($E57&lt;AA$1,IF($F57&lt;AA$1,0,IF($F57&gt;AD$1,(($F57-AA$1)-($F57-AD$1))/($F57-$E57),($F57-AA$1)/($F57-$E57))),IF($F57&gt;AD$1,((($F57-$E57)-($F57-AD$1))/($F57-$E57)),1)))</f>
        <v>0</v>
      </c>
      <c r="AB57" s="11">
        <f>+AA57*$G57</f>
        <v>0</v>
      </c>
      <c r="AC57" s="12">
        <f>+AA57*$H57</f>
        <v>0</v>
      </c>
      <c r="AD57" s="10">
        <f>IF($E57&gt;AG$1,0,IF($E57&lt;AD$1,IF($F57&lt;AD$1,0,IF($F57&gt;AG$1,(($F57-AD$1)-($F57-AG$1))/($F57-$E57),($F57-AD$1)/($F57-$E57))),IF($F57&gt;AG$1,((($F57-$E57)-($F57-AG$1))/($F57-$E57)),1)))</f>
        <v>0</v>
      </c>
      <c r="AE57" s="11">
        <f>+AD57*$G57</f>
        <v>0</v>
      </c>
      <c r="AF57" s="12">
        <f>+AD57*$H57</f>
        <v>0</v>
      </c>
      <c r="AG57" s="10">
        <f>IF($E57&gt;AJ$1,0,IF($E57&lt;AG$1,IF($F57&lt;AG$1,0,IF($F57&gt;AJ$1,(($F57-AG$1)-($F57-AJ$1))/($F57-$E57),($F57-AG$1)/($F57-$E57))),IF($F57&gt;AJ$1,((($F57-$E57)-($F57-AJ$1))/($F57-$E57)),1)))</f>
        <v>0</v>
      </c>
      <c r="AH57" s="11">
        <f>+AG57*$G57</f>
        <v>0</v>
      </c>
      <c r="AI57" s="12">
        <f>+AG57*$H57</f>
        <v>0</v>
      </c>
      <c r="AJ57" s="10">
        <f>IF($E57&gt;AM$1,0,IF($E57&lt;AJ$1,IF($F57&lt;AJ$1,0,IF($F57&gt;AM$1,(($F57-AJ$1)-($F57-AM$1))/($F57-$E57),($F57-AJ$1)/($F57-$E57))),IF($F57&gt;AM$1,((($F57-$E57)-($F57-AM$1))/($F57-$E57)),1)))</f>
        <v>0</v>
      </c>
      <c r="AK57" s="11">
        <f>+AJ57*$G57</f>
        <v>0</v>
      </c>
      <c r="AL57" s="12">
        <f>+AJ57*$H57</f>
        <v>0</v>
      </c>
      <c r="AM57" s="10">
        <f>IF($E57&gt;AP$1,0,IF($E57&lt;AM$1,IF($F57&lt;AM$1,0,IF($F57&gt;AP$1,(($F57-AM$1)-($F57-AP$1))/($F57-$E57),($F57-AM$1)/($F57-$E57))),IF($F57&gt;AP$1,((($F57-$E57)-($F57-AP$1))/($F57-$E57)),1)))</f>
        <v>0</v>
      </c>
      <c r="AN57" s="11">
        <f>+AM57*$G57</f>
        <v>0</v>
      </c>
      <c r="AO57" s="12">
        <f>+AM57*$H57</f>
        <v>0</v>
      </c>
      <c r="AP57" s="10">
        <f>IF($E57&gt;AS$1,0,IF($E57&lt;AP$1,IF($F57&lt;AP$1,0,IF($F57&gt;AS$1,(($F57-AP$1)-($F57-AS$1))/($F57-$E57),($F57-AP$1)/($F57-$E57))),IF($F57&gt;AS$1,((($F57-$E57)-($F57-AS$1))/($F57-$E57)),1)))</f>
        <v>0</v>
      </c>
      <c r="AQ57" s="11">
        <f t="shared" ref="AQ57:AQ58" si="2982">+AP57*$G57</f>
        <v>0</v>
      </c>
      <c r="AR57" s="12">
        <f>+AP57*$H57</f>
        <v>0</v>
      </c>
      <c r="AS57" s="10">
        <f>IF($E57&gt;AV$1,0,IF($E57&lt;AS$1,IF($F57&lt;AS$1,0,IF($F57&gt;AV$1,(($F57-AS$1)-($F57-AV$1))/($F57-$E57),($F57-AS$1)/($F57-$E57))),IF($F57&gt;AV$1,((($F57-$E57)-($F57-AV$1))/($F57-$E57)),1)))</f>
        <v>0</v>
      </c>
      <c r="AT57" s="11">
        <f t="shared" ref="AT57:AT58" si="2983">+AS57*$G57</f>
        <v>0</v>
      </c>
      <c r="AU57" s="12">
        <f>+AS57*$H57</f>
        <v>0</v>
      </c>
      <c r="AV57" s="10">
        <f>IF($E57&gt;AY$1,0,IF($E57&lt;AV$1,IF($F57&lt;AV$1,0,IF($F57&gt;AY$1,(($F57-AV$1)-($F57-AY$1))/($F57-$E57),($F57-AV$1)/($F57-$E57))),IF($F57&gt;AY$1,((($F57-$E57)-($F57-AY$1))/($F57-$E57)),1)))</f>
        <v>0</v>
      </c>
      <c r="AW57" s="11">
        <f t="shared" ref="AW57:AW58" si="2984">+AV57*$G57</f>
        <v>0</v>
      </c>
      <c r="AX57" s="12">
        <f>+AV57*$H57</f>
        <v>0</v>
      </c>
      <c r="AY57" s="10">
        <f>IF($E57&gt;BB$1,0,IF($E57&lt;AY$1,IF($F57&lt;AY$1,0,IF($F57&gt;BB$1,(($F57-AY$1)-($F57-BB$1))/($F57-$E57),($F57-AY$1)/($F57-$E57))),IF($F57&gt;BB$1,((($F57-$E57)-($F57-BB$1))/($F57-$E57)),1)))</f>
        <v>0.12653061224489795</v>
      </c>
      <c r="AZ57" s="11">
        <f t="shared" ref="AZ57:AZ58" si="2985">+AY57*$G57</f>
        <v>271908.80919781048</v>
      </c>
      <c r="BA57" s="12">
        <f>+AY57*$H57</f>
        <v>170446.88451546719</v>
      </c>
      <c r="BB57" s="10">
        <f>IF($E57&gt;BE$1,0,IF($E57&lt;BB$1,IF($F57&lt;BB$1,0,IF($F57&gt;BE$1,(($F57-BB$1)-($F57-BE$1))/($F57-$E57),($F57-BB$1)/($F57-$E57))),IF($F57&gt;BE$1,((($F57-$E57)-($F57-BE$1))/($F57-$E57)),1)))</f>
        <v>0.12244897959183673</v>
      </c>
      <c r="BC57" s="11">
        <f t="shared" ref="BC57:BC58" si="2986">+BB57*$G57</f>
        <v>263137.55728820368</v>
      </c>
      <c r="BD57" s="12">
        <f>+BB57*$H57</f>
        <v>164948.59791819408</v>
      </c>
      <c r="BE57" s="10">
        <f>IF($E57&gt;BH$1,0,IF($E57&lt;BE$1,IF($F57&lt;BE$1,0,IF($F57&gt;BH$1,(($F57-BE$1)-($F57-BH$1))/($F57-$E57),($F57-BE$1)/($F57-$E57))),IF($F57&gt;BH$1,((($F57-$E57)-($F57-BH$1))/($F57-$E57)),1)))</f>
        <v>0.12653061224489795</v>
      </c>
      <c r="BF57" s="11">
        <f t="shared" ref="BF57:BF58" si="2987">+BE57*$G57</f>
        <v>271908.80919781048</v>
      </c>
      <c r="BG57" s="12">
        <f>+BE57*$H57</f>
        <v>170446.88451546719</v>
      </c>
      <c r="BH57" s="10">
        <f>IF($E57&gt;BK$1,0,IF($E57&lt;BH$1,IF($F57&lt;BH$1,0,IF($F57&gt;BK$1,(($F57-BH$1)-($F57-BK$1))/($F57-$E57),($F57-BH$1)/($F57-$E57))),IF($F57&gt;BK$1,((($F57-$E57)-($F57-BK$1))/($F57-$E57)),1)))</f>
        <v>0.12244897959183673</v>
      </c>
      <c r="BI57" s="11">
        <f t="shared" ref="BI57:BI58" si="2988">+BH57*$G57</f>
        <v>263137.55728820368</v>
      </c>
      <c r="BJ57" s="12">
        <f>+BH57*$H57</f>
        <v>164948.59791819408</v>
      </c>
      <c r="BK57" s="10">
        <f>IF($E57&gt;BN$1,0,IF($E57&lt;BK$1,IF($F57&lt;BK$1,0,IF($F57&gt;BN$1,(($F57-BK$1)-($F57-BN$1))/($F57-$E57),($F57-BK$1)/($F57-$E57))),IF($F57&gt;BN$1,((($F57-$E57)-($F57-BN$1))/($F57-$E57)),1)))</f>
        <v>0.12653061224489795</v>
      </c>
      <c r="BL57" s="11">
        <f t="shared" ref="BL57:BL58" si="2989">+BK57*$G57</f>
        <v>271908.80919781048</v>
      </c>
      <c r="BM57" s="12">
        <f>+BK57*$H57</f>
        <v>170446.88451546719</v>
      </c>
      <c r="BN57" s="10">
        <f>IF($E57&gt;BQ$1,0,IF($E57&lt;BN$1,IF($F57&lt;BN$1,0,IF($F57&gt;BQ$1,(($F57-BN$1)-($F57-BQ$1))/($F57-$E57),($F57-BN$1)/($F57-$E57))),IF($F57&gt;BQ$1,((($F57-$E57)-($F57-BQ$1))/($F57-$E57)),1)))</f>
        <v>0.12653061224489795</v>
      </c>
      <c r="BO57" s="11">
        <f t="shared" ref="BO57:BO58" si="2990">+BN57*$G57</f>
        <v>271908.80919781048</v>
      </c>
      <c r="BP57" s="12">
        <f>+BN57*$H57</f>
        <v>170446.88451546719</v>
      </c>
      <c r="BQ57" s="10">
        <f>IF($E57&gt;BT$1,0,IF($E57&lt;BQ$1,IF($F57&lt;BQ$1,0,IF($F57&gt;BT$1,(($F57-BQ$1)-($F57-BT$1))/($F57-$E57),($F57-BQ$1)/($F57-$E57))),IF($F57&gt;BT$1,((($F57-$E57)-($F57-BT$1))/($F57-$E57)),1)))</f>
        <v>0.12244897959183673</v>
      </c>
      <c r="BR57" s="11">
        <f t="shared" ref="BR57:BR58" si="2991">+BQ57*$G57</f>
        <v>263137.55728820368</v>
      </c>
      <c r="BS57" s="12">
        <f>+BQ57*$H57</f>
        <v>164948.59791819408</v>
      </c>
      <c r="BT57" s="10">
        <f>IF($E57&gt;BW$1,0,IF($E57&lt;BT$1,IF($F57&lt;BT$1,0,IF($F57&gt;BW$1,(($F57-BT$1)-($F57-BW$1))/($F57-$E57),($F57-BT$1)/($F57-$E57))),IF($F57&gt;BW$1,((($F57-$E57)-($F57-BW$1))/($F57-$E57)),1)))</f>
        <v>0.12653061224489795</v>
      </c>
      <c r="BU57" s="11">
        <f t="shared" ref="BU57:BU58" si="2992">+BT57*$G57</f>
        <v>271908.80919781048</v>
      </c>
      <c r="BV57" s="12">
        <f>+BT57*$H57</f>
        <v>170446.88451546719</v>
      </c>
      <c r="BW57" s="10">
        <f>IF($E57&gt;BZ$1,0,IF($E57&lt;BW$1,IF($F57&lt;BW$1,0,IF($F57&gt;BZ$1,(($F57-BW$1)-($F57-BZ$1))/($F57-$E57),($F57-BW$1)/($F57-$E57))),IF($F57&gt;BZ$1,((($F57-$E57)-($F57-BZ$1))/($F57-$E57)),1)))</f>
        <v>0</v>
      </c>
      <c r="BX57" s="11">
        <f t="shared" ref="BX57:BX58" si="2993">+BW57*$G57</f>
        <v>0</v>
      </c>
      <c r="BY57" s="12">
        <f>+BW57*$H57</f>
        <v>0</v>
      </c>
      <c r="BZ57" s="10">
        <f>IF($E57&gt;CC$1,0,IF($E57&lt;BZ$1,IF($F57&lt;BZ$1,0,IF($F57&gt;CC$1,(($F57-BZ$1)-($F57-CC$1))/($F57-$E57),($F57-BZ$1)/($F57-$E57))),IF($F57&gt;CC$1,((($F57-$E57)-($F57-CC$1))/($F57-$E57)),1)))</f>
        <v>0</v>
      </c>
      <c r="CA57" s="11">
        <f t="shared" ref="CA57:CA58" si="2994">+BZ57*$G57</f>
        <v>0</v>
      </c>
      <c r="CB57" s="12">
        <f>+BZ57*$H57</f>
        <v>0</v>
      </c>
      <c r="CC57" s="10">
        <f>IF($E57&gt;CF$1,0,IF($E57&lt;CC$1,IF($F57&lt;CC$1,0,IF($F57&gt;CF$1,(($F57-CC$1)-($F57-CF$1))/($F57-$E57),($F57-CC$1)/($F57-$E57))),IF($F57&gt;CF$1,((($F57-$E57)-($F57-CF$1))/($F57-$E57)),1)))</f>
        <v>0</v>
      </c>
      <c r="CD57" s="11">
        <f t="shared" ref="CD57:CD58" si="2995">+CC57*$G57</f>
        <v>0</v>
      </c>
      <c r="CE57" s="12">
        <f>+CC57*$H57</f>
        <v>0</v>
      </c>
      <c r="CF57" s="10">
        <f>IF($E57&gt;CI$1,0,IF($E57&lt;CF$1,IF($F57&lt;CF$1,0,IF($F57&gt;CI$1,(($F57-CF$1)-($F57-CI$1))/($F57-$E57),($F57-CF$1)/($F57-$E57))),IF($F57&gt;CI$1,((($F57-$E57)-($F57-CI$1))/($F57-$E57)),1)))</f>
        <v>0</v>
      </c>
      <c r="CG57" s="11">
        <f t="shared" ref="CG57:CG58" si="2996">+CF57*$G57</f>
        <v>0</v>
      </c>
      <c r="CH57" s="12">
        <f>+CF57*$H57</f>
        <v>0</v>
      </c>
      <c r="CI57" s="10">
        <f>IF($E57&gt;CL$1,0,IF($E57&lt;CI$1,IF($F57&lt;CI$1,0,IF($F57&gt;CL$1,(($F57-CI$1)-($F57-CL$1))/($F57-$E57),($F57-CI$1)/($F57-$E57))),IF($F57&gt;CL$1,((($F57-$E57)-($F57-CL$1))/($F57-$E57)),1)))</f>
        <v>0</v>
      </c>
      <c r="CJ57" s="11">
        <f t="shared" ref="CJ57:CJ58" si="2997">+CI57*$G57</f>
        <v>0</v>
      </c>
      <c r="CK57" s="12">
        <f>+CI57*$H57</f>
        <v>0</v>
      </c>
      <c r="CL57" s="10">
        <f>IF($E57&gt;CO$1,0,IF($E57&lt;CL$1,IF($F57&lt;CL$1,0,IF($F57&gt;CO$1,(($F57-CL$1)-($F57-CO$1))/($F57-$E57),($F57-CL$1)/($F57-$E57))),IF($F57&gt;CO$1,((($F57-$E57)-($F57-CO$1))/($F57-$E57)),1)))</f>
        <v>0</v>
      </c>
      <c r="CM57" s="11">
        <f t="shared" ref="CM57:CM58" si="2998">+CL57*$G57</f>
        <v>0</v>
      </c>
      <c r="CN57" s="12">
        <f>+CL57*$H57</f>
        <v>0</v>
      </c>
      <c r="CO57" s="10">
        <f>IF($E57&gt;CR$1,0,IF($E57&lt;CO$1,IF($F57&lt;CO$1,0,IF($F57&gt;CR$1,(($F57-CO$1)-($F57-CR$1))/($F57-$E57),($F57-CO$1)/($F57-$E57))),IF($F57&gt;CR$1,((($F57-$E57)-($F57-CR$1))/($F57-$E57)),1)))</f>
        <v>0</v>
      </c>
      <c r="CP57" s="11">
        <f t="shared" ref="CP57:CP58" si="2999">+CO57*$G57</f>
        <v>0</v>
      </c>
      <c r="CQ57" s="12">
        <f>+CO57*$H57</f>
        <v>0</v>
      </c>
      <c r="CR57" s="10">
        <f>IF($E57&gt;CU$1,0,IF($E57&lt;CR$1,IF($F57&lt;CR$1,0,IF($F57&gt;CU$1,(($F57-CR$1)-($F57-CU$1))/($F57-$E57),($F57-CR$1)/($F57-$E57))),IF($F57&gt;CU$1,((($F57-$E57)-($F57-CU$1))/($F57-$E57)),1)))</f>
        <v>0</v>
      </c>
      <c r="CS57" s="11">
        <f t="shared" ref="CS57:CS58" si="3000">+CR57*$G57</f>
        <v>0</v>
      </c>
      <c r="CT57" s="12">
        <f>+CR57*$H57</f>
        <v>0</v>
      </c>
      <c r="CU57" s="10">
        <f>IF($E57&gt;CX$1,0,IF($E57&lt;CU$1,IF($F57&lt;CU$1,0,IF($F57&gt;CX$1,(($F57-CU$1)-($F57-CX$1))/($F57-$E57),($F57-CU$1)/($F57-$E57))),IF($F57&gt;CX$1,((($F57-$E57)-($F57-CX$1))/($F57-$E57)),1)))</f>
        <v>0</v>
      </c>
      <c r="CV57" s="11">
        <f t="shared" ref="CV57:CV58" si="3001">+CU57*$G57</f>
        <v>0</v>
      </c>
      <c r="CW57" s="12">
        <f>+CU57*$H57</f>
        <v>0</v>
      </c>
      <c r="CX57" s="10">
        <f>IF($E57&gt;DA$1,0,IF($E57&lt;CX$1,IF($F57&lt;CX$1,0,IF($F57&gt;DA$1,(($F57-CX$1)-($F57-DA$1))/($F57-$E57),($F57-CX$1)/($F57-$E57))),IF($F57&gt;DA$1,((($F57-$E57)-($F57-DA$1))/($F57-$E57)),1)))</f>
        <v>0</v>
      </c>
      <c r="CY57" s="11">
        <f t="shared" ref="CY57:CY58" si="3002">+CX57*$G57</f>
        <v>0</v>
      </c>
      <c r="CZ57" s="12">
        <f>+CX57*$H57</f>
        <v>0</v>
      </c>
      <c r="DA57" s="10">
        <f>IF($E57&gt;DD$1,0,IF($E57&lt;DA$1,IF($F57&lt;DA$1,0,IF($F57&gt;DD$1,(($F57-DA$1)-($F57-DD$1))/($F57-$E57),($F57-DA$1)/($F57-$E57))),IF($F57&gt;DD$1,((($F57-$E57)-($F57-DD$1))/($F57-$E57)),1)))</f>
        <v>0</v>
      </c>
      <c r="DB57" s="11">
        <f t="shared" ref="DB57:DB58" si="3003">+DA57*$G57</f>
        <v>0</v>
      </c>
      <c r="DC57" s="12">
        <f>+DA57*$H57</f>
        <v>0</v>
      </c>
      <c r="DD57" s="10">
        <f>IF($E57&gt;DG$1,0,IF($E57&lt;DD$1,IF($F57&lt;DD$1,0,IF($F57&gt;DG$1,(($F57-DD$1)-($F57-DG$1))/($F57-$E57),($F57-DD$1)/($F57-$E57))),IF($F57&gt;DG$1,((($F57-$E57)-($F57-DG$1))/($F57-$E57)),1)))</f>
        <v>0</v>
      </c>
      <c r="DE57" s="11">
        <f t="shared" ref="DE57:DE58" si="3004">+DD57*$G57</f>
        <v>0</v>
      </c>
      <c r="DF57" s="12">
        <f>+DD57*$H57</f>
        <v>0</v>
      </c>
      <c r="DG57" s="10">
        <f>IF($E57&gt;DJ$1,0,IF($E57&lt;DG$1,IF($F57&lt;DG$1,0,IF($F57&gt;DJ$1,(($F57-DG$1)-($F57-DJ$1))/($F57-$E57),($F57-DG$1)/($F57-$E57))),IF($F57&gt;DJ$1,((($F57-$E57)-($F57-DJ$1))/($F57-$E57)),1)))</f>
        <v>0</v>
      </c>
      <c r="DH57" s="11">
        <f t="shared" ref="DH57:DH58" si="3005">+DG57*$G57</f>
        <v>0</v>
      </c>
      <c r="DI57" s="12">
        <f>+DG57*$H57</f>
        <v>0</v>
      </c>
      <c r="DJ57" s="10">
        <f>IF($E57&gt;DM$1,0,IF($E57&lt;DJ$1,IF($F57&lt;DJ$1,0,IF($F57&gt;DM$1,(($F57-DJ$1)-($F57-DM$1))/($F57-$E57),($F57-DJ$1)/($F57-$E57))),IF($F57&gt;DM$1,((($F57-$E57)-($F57-DM$1))/($F57-$E57)),1)))</f>
        <v>0</v>
      </c>
      <c r="DK57" s="11">
        <f t="shared" ref="DK57:DK58" si="3006">+DJ57*$G57</f>
        <v>0</v>
      </c>
      <c r="DL57" s="12">
        <f>+DJ57*$H57</f>
        <v>0</v>
      </c>
      <c r="DM57" s="10">
        <f>IF($E57&gt;DP$1,0,IF($E57&lt;DM$1,IF($F57&lt;DM$1,0,IF($F57&gt;DP$1,(($F57-DM$1)-($F57-DP$1))/($F57-$E57),($F57-DM$1)/($F57-$E57))),IF($F57&gt;DP$1,((($F57-$E57)-($F57-DP$1))/($F57-$E57)),1)))</f>
        <v>0</v>
      </c>
      <c r="DN57" s="11">
        <f t="shared" ref="DN57:DN58" si="3007">+DM57*$G57</f>
        <v>0</v>
      </c>
      <c r="DO57" s="12">
        <f>+DM57*$H57</f>
        <v>0</v>
      </c>
      <c r="DP57" s="10">
        <f>IF($E57&gt;DS$1,0,IF($E57&lt;DP$1,IF($F57&lt;DP$1,0,IF($F57&gt;DS$1,(($F57-DP$1)-($F57-DS$1))/($F57-$E57),($F57-DP$1)/($F57-$E57))),IF($F57&gt;DS$1,((($F57-$E57)-($F57-DS$1))/($F57-$E57)),1)))</f>
        <v>0</v>
      </c>
      <c r="DQ57" s="11">
        <f t="shared" ref="DQ57:DQ58" si="3008">+DP57*$G57</f>
        <v>0</v>
      </c>
      <c r="DR57" s="12">
        <f>+DP57*$H57</f>
        <v>0</v>
      </c>
      <c r="DS57" s="10">
        <f>IF($E57&gt;DV$1,0,IF($E57&lt;DS$1,IF($F57&lt;DS$1,0,IF($F57&gt;DV$1,(($F57-DS$1)-($F57-DV$1))/($F57-$E57),($F57-DS$1)/($F57-$E57))),IF($F57&gt;DV$1,((($F57-$E57)-($F57-DV$1))/($F57-$E57)),1)))</f>
        <v>0</v>
      </c>
      <c r="DT57" s="11">
        <f t="shared" ref="DT57:DT58" si="3009">+DS57*$G57</f>
        <v>0</v>
      </c>
      <c r="DU57" s="12">
        <f>+DS57*$H57</f>
        <v>0</v>
      </c>
    </row>
    <row r="58" spans="1:125" x14ac:dyDescent="0.25">
      <c r="A58" s="79">
        <v>31</v>
      </c>
      <c r="B58" s="79" t="s">
        <v>32</v>
      </c>
      <c r="C58" s="80" t="s">
        <v>70</v>
      </c>
      <c r="D58" s="81"/>
      <c r="E58" s="82">
        <v>43952</v>
      </c>
      <c r="F58" s="82">
        <v>44136</v>
      </c>
      <c r="G58" s="78">
        <v>5067622.4821463367</v>
      </c>
      <c r="H58" s="78">
        <v>3979748.1536680819</v>
      </c>
      <c r="I58" s="14">
        <f t="shared" si="1294"/>
        <v>0</v>
      </c>
      <c r="J58" s="11">
        <f t="shared" si="1295"/>
        <v>0</v>
      </c>
      <c r="K58" s="12">
        <f t="shared" si="1296"/>
        <v>0</v>
      </c>
      <c r="L58" s="10">
        <f t="shared" si="1297"/>
        <v>0</v>
      </c>
      <c r="M58" s="11">
        <f t="shared" si="1298"/>
        <v>0</v>
      </c>
      <c r="N58" s="12">
        <f t="shared" si="1299"/>
        <v>0</v>
      </c>
      <c r="O58" s="10">
        <f t="shared" si="1300"/>
        <v>0</v>
      </c>
      <c r="P58" s="11">
        <f t="shared" si="1301"/>
        <v>0</v>
      </c>
      <c r="Q58" s="12">
        <f t="shared" si="1302"/>
        <v>0</v>
      </c>
      <c r="R58" s="10">
        <f t="shared" si="1454"/>
        <v>0</v>
      </c>
      <c r="S58" s="11">
        <f t="shared" si="1455"/>
        <v>0</v>
      </c>
      <c r="T58" s="12">
        <f t="shared" si="1456"/>
        <v>0</v>
      </c>
      <c r="U58" s="10">
        <f t="shared" si="1457"/>
        <v>0</v>
      </c>
      <c r="V58" s="11">
        <f t="shared" si="1458"/>
        <v>0</v>
      </c>
      <c r="W58" s="12">
        <f t="shared" si="1459"/>
        <v>0</v>
      </c>
      <c r="X58" s="10">
        <f t="shared" ref="X58" si="3010">IF($E58&gt;AA$1,0,IF($E58&lt;X$1,IF($F58&lt;X$1,0,IF($F58&gt;AA$1,(($F58-X$1)-($F58-AA$1))/($F58-$E58),($F58-X$1)/($F58-$E58))),IF($F58&gt;AA$1,((($F58-$E58)-($F58-AA$1))/($F58-$E58)),1)))</f>
        <v>0</v>
      </c>
      <c r="Y58" s="11">
        <f t="shared" ref="Y58" si="3011">+X58*$G58</f>
        <v>0</v>
      </c>
      <c r="Z58" s="12">
        <f t="shared" ref="Z58" si="3012">+X58*$H58</f>
        <v>0</v>
      </c>
      <c r="AA58" s="10">
        <f t="shared" ref="AA58" si="3013">IF($E58&gt;AD$1,0,IF($E58&lt;AA$1,IF($F58&lt;AA$1,0,IF($F58&gt;AD$1,(($F58-AA$1)-($F58-AD$1))/($F58-$E58),($F58-AA$1)/($F58-$E58))),IF($F58&gt;AD$1,((($F58-$E58)-($F58-AD$1))/($F58-$E58)),1)))</f>
        <v>0</v>
      </c>
      <c r="AB58" s="11">
        <f t="shared" ref="AB58" si="3014">+AA58*$G58</f>
        <v>0</v>
      </c>
      <c r="AC58" s="12">
        <f t="shared" ref="AC58" si="3015">+AA58*$H58</f>
        <v>0</v>
      </c>
      <c r="AD58" s="10">
        <f t="shared" ref="AD58" si="3016">IF($E58&gt;AG$1,0,IF($E58&lt;AD$1,IF($F58&lt;AD$1,0,IF($F58&gt;AG$1,(($F58-AD$1)-($F58-AG$1))/($F58-$E58),($F58-AD$1)/($F58-$E58))),IF($F58&gt;AG$1,((($F58-$E58)-($F58-AG$1))/($F58-$E58)),1)))</f>
        <v>0</v>
      </c>
      <c r="AE58" s="11">
        <f t="shared" ref="AE58" si="3017">+AD58*$G58</f>
        <v>0</v>
      </c>
      <c r="AF58" s="12">
        <f t="shared" ref="AF58" si="3018">+AD58*$H58</f>
        <v>0</v>
      </c>
      <c r="AG58" s="10">
        <f t="shared" ref="AG58" si="3019">IF($E58&gt;AJ$1,0,IF($E58&lt;AG$1,IF($F58&lt;AG$1,0,IF($F58&gt;AJ$1,(($F58-AG$1)-($F58-AJ$1))/($F58-$E58),($F58-AG$1)/($F58-$E58))),IF($F58&gt;AJ$1,((($F58-$E58)-($F58-AJ$1))/($F58-$E58)),1)))</f>
        <v>0</v>
      </c>
      <c r="AH58" s="11">
        <f t="shared" ref="AH58" si="3020">+AG58*$G58</f>
        <v>0</v>
      </c>
      <c r="AI58" s="12">
        <f t="shared" ref="AI58" si="3021">+AG58*$H58</f>
        <v>0</v>
      </c>
      <c r="AJ58" s="10">
        <f t="shared" ref="AJ58" si="3022">IF($E58&gt;AM$1,0,IF($E58&lt;AJ$1,IF($F58&lt;AJ$1,0,IF($F58&gt;AM$1,(($F58-AJ$1)-($F58-AM$1))/($F58-$E58),($F58-AJ$1)/($F58-$E58))),IF($F58&gt;AM$1,((($F58-$E58)-($F58-AM$1))/($F58-$E58)),1)))</f>
        <v>0</v>
      </c>
      <c r="AK58" s="11">
        <f t="shared" ref="AK58" si="3023">+AJ58*$G58</f>
        <v>0</v>
      </c>
      <c r="AL58" s="12">
        <f t="shared" ref="AL58" si="3024">+AJ58*$H58</f>
        <v>0</v>
      </c>
      <c r="AM58" s="10">
        <f t="shared" ref="AM58" si="3025">IF($E58&gt;AP$1,0,IF($E58&lt;AM$1,IF($F58&lt;AM$1,0,IF($F58&gt;AP$1,(($F58-AM$1)-($F58-AP$1))/($F58-$E58),($F58-AM$1)/($F58-$E58))),IF($F58&gt;AP$1,((($F58-$E58)-($F58-AP$1))/($F58-$E58)),1)))</f>
        <v>0</v>
      </c>
      <c r="AN58" s="11">
        <f t="shared" ref="AN58" si="3026">+AM58*$G58</f>
        <v>0</v>
      </c>
      <c r="AO58" s="12">
        <f t="shared" ref="AO58" si="3027">+AM58*$H58</f>
        <v>0</v>
      </c>
      <c r="AP58" s="10">
        <f t="shared" ref="AP58" si="3028">IF($E58&gt;AS$1,0,IF($E58&lt;AP$1,IF($F58&lt;AP$1,0,IF($F58&gt;AS$1,(($F58-AP$1)-($F58-AS$1))/($F58-$E58),($F58-AP$1)/($F58-$E58))),IF($F58&gt;AS$1,((($F58-$E58)-($F58-AS$1))/($F58-$E58)),1)))</f>
        <v>0</v>
      </c>
      <c r="AQ58" s="11">
        <f t="shared" si="2982"/>
        <v>0</v>
      </c>
      <c r="AR58" s="12">
        <f t="shared" ref="AR58" si="3029">+AP58*$H58</f>
        <v>0</v>
      </c>
      <c r="AS58" s="10">
        <f t="shared" ref="AS58" si="3030">IF($E58&gt;AV$1,0,IF($E58&lt;AS$1,IF($F58&lt;AS$1,0,IF($F58&gt;AV$1,(($F58-AS$1)-($F58-AV$1))/($F58-$E58),($F58-AS$1)/($F58-$E58))),IF($F58&gt;AV$1,((($F58-$E58)-($F58-AV$1))/($F58-$E58)),1)))</f>
        <v>0</v>
      </c>
      <c r="AT58" s="11">
        <f t="shared" si="2983"/>
        <v>0</v>
      </c>
      <c r="AU58" s="12">
        <f t="shared" ref="AU58" si="3031">+AS58*$H58</f>
        <v>0</v>
      </c>
      <c r="AV58" s="10">
        <f t="shared" ref="AV58" si="3032">IF($E58&gt;AY$1,0,IF($E58&lt;AV$1,IF($F58&lt;AV$1,0,IF($F58&gt;AY$1,(($F58-AV$1)-($F58-AY$1))/($F58-$E58),($F58-AV$1)/($F58-$E58))),IF($F58&gt;AY$1,((($F58-$E58)-($F58-AY$1))/($F58-$E58)),1)))</f>
        <v>0</v>
      </c>
      <c r="AW58" s="11">
        <f t="shared" si="2984"/>
        <v>0</v>
      </c>
      <c r="AX58" s="12">
        <f t="shared" ref="AX58" si="3033">+AV58*$H58</f>
        <v>0</v>
      </c>
      <c r="AY58" s="10">
        <f t="shared" ref="AY58" si="3034">IF($E58&gt;BB$1,0,IF($E58&lt;AY$1,IF($F58&lt;AY$1,0,IF($F58&gt;BB$1,(($F58-AY$1)-($F58-BB$1))/($F58-$E58),($F58-AY$1)/($F58-$E58))),IF($F58&gt;BB$1,((($F58-$E58)-($F58-BB$1))/($F58-$E58)),1)))</f>
        <v>0</v>
      </c>
      <c r="AZ58" s="11">
        <f t="shared" si="2985"/>
        <v>0</v>
      </c>
      <c r="BA58" s="12">
        <f t="shared" ref="BA58" si="3035">+AY58*$H58</f>
        <v>0</v>
      </c>
      <c r="BB58" s="10">
        <f t="shared" ref="BB58" si="3036">IF($E58&gt;BE$1,0,IF($E58&lt;BB$1,IF($F58&lt;BB$1,0,IF($F58&gt;BE$1,(($F58-BB$1)-($F58-BE$1))/($F58-$E58),($F58-BB$1)/($F58-$E58))),IF($F58&gt;BE$1,((($F58-$E58)-($F58-BE$1))/($F58-$E58)),1)))</f>
        <v>0</v>
      </c>
      <c r="BC58" s="11">
        <f t="shared" si="2986"/>
        <v>0</v>
      </c>
      <c r="BD58" s="12">
        <f t="shared" ref="BD58" si="3037">+BB58*$H58</f>
        <v>0</v>
      </c>
      <c r="BE58" s="10">
        <f t="shared" ref="BE58" si="3038">IF($E58&gt;BH$1,0,IF($E58&lt;BE$1,IF($F58&lt;BE$1,0,IF($F58&gt;BH$1,(($F58-BE$1)-($F58-BH$1))/($F58-$E58),($F58-BE$1)/($F58-$E58))),IF($F58&gt;BH$1,((($F58-$E58)-($F58-BH$1))/($F58-$E58)),1)))</f>
        <v>0.16847826086956522</v>
      </c>
      <c r="BF58" s="11">
        <f t="shared" si="2987"/>
        <v>853784.22253552417</v>
      </c>
      <c r="BG58" s="12">
        <f t="shared" ref="BG58" si="3039">+BE58*$H58</f>
        <v>670501.04762886162</v>
      </c>
      <c r="BH58" s="10">
        <f t="shared" ref="BH58" si="3040">IF($E58&gt;BK$1,0,IF($E58&lt;BH$1,IF($F58&lt;BH$1,0,IF($F58&gt;BK$1,(($F58-BH$1)-($F58-BK$1))/($F58-$E58),($F58-BH$1)/($F58-$E58))),IF($F58&gt;BK$1,((($F58-$E58)-($F58-BK$1))/($F58-$E58)),1)))</f>
        <v>0.16304347826086957</v>
      </c>
      <c r="BI58" s="11">
        <f t="shared" si="2988"/>
        <v>826242.79600212013</v>
      </c>
      <c r="BJ58" s="12">
        <f t="shared" ref="BJ58" si="3041">+BH58*$H58</f>
        <v>648871.98157631769</v>
      </c>
      <c r="BK58" s="10">
        <f t="shared" ref="BK58" si="3042">IF($E58&gt;BN$1,0,IF($E58&lt;BK$1,IF($F58&lt;BK$1,0,IF($F58&gt;BN$1,(($F58-BK$1)-($F58-BN$1))/($F58-$E58),($F58-BK$1)/($F58-$E58))),IF($F58&gt;BN$1,((($F58-$E58)-($F58-BN$1))/($F58-$E58)),1)))</f>
        <v>0.16847826086956522</v>
      </c>
      <c r="BL58" s="11">
        <f t="shared" si="2989"/>
        <v>853784.22253552417</v>
      </c>
      <c r="BM58" s="12">
        <f t="shared" ref="BM58" si="3043">+BK58*$H58</f>
        <v>670501.04762886162</v>
      </c>
      <c r="BN58" s="10">
        <f t="shared" ref="BN58" si="3044">IF($E58&gt;BQ$1,0,IF($E58&lt;BN$1,IF($F58&lt;BN$1,0,IF($F58&gt;BQ$1,(($F58-BN$1)-($F58-BQ$1))/($F58-$E58),($F58-BN$1)/($F58-$E58))),IF($F58&gt;BQ$1,((($F58-$E58)-($F58-BQ$1))/($F58-$E58)),1)))</f>
        <v>0.16847826086956522</v>
      </c>
      <c r="BO58" s="11">
        <f t="shared" si="2990"/>
        <v>853784.22253552417</v>
      </c>
      <c r="BP58" s="12">
        <f t="shared" ref="BP58" si="3045">+BN58*$H58</f>
        <v>670501.04762886162</v>
      </c>
      <c r="BQ58" s="10">
        <f t="shared" ref="BQ58" si="3046">IF($E58&gt;BT$1,0,IF($E58&lt;BQ$1,IF($F58&lt;BQ$1,0,IF($F58&gt;BT$1,(($F58-BQ$1)-($F58-BT$1))/($F58-$E58),($F58-BQ$1)/($F58-$E58))),IF($F58&gt;BT$1,((($F58-$E58)-($F58-BT$1))/($F58-$E58)),1)))</f>
        <v>0.16304347826086957</v>
      </c>
      <c r="BR58" s="11">
        <f t="shared" si="2991"/>
        <v>826242.79600212013</v>
      </c>
      <c r="BS58" s="12">
        <f t="shared" ref="BS58" si="3047">+BQ58*$H58</f>
        <v>648871.98157631769</v>
      </c>
      <c r="BT58" s="10">
        <f t="shared" ref="BT58" si="3048">IF($E58&gt;BW$1,0,IF($E58&lt;BT$1,IF($F58&lt;BT$1,0,IF($F58&gt;BW$1,(($F58-BT$1)-($F58-BW$1))/($F58-$E58),($F58-BT$1)/($F58-$E58))),IF($F58&gt;BW$1,((($F58-$E58)-($F58-BW$1))/($F58-$E58)),1)))</f>
        <v>0.16847826086956522</v>
      </c>
      <c r="BU58" s="11">
        <f t="shared" si="2992"/>
        <v>853784.22253552417</v>
      </c>
      <c r="BV58" s="12">
        <f t="shared" ref="BV58" si="3049">+BT58*$H58</f>
        <v>670501.04762886162</v>
      </c>
      <c r="BW58" s="10">
        <f t="shared" ref="BW58" si="3050">IF($E58&gt;BZ$1,0,IF($E58&lt;BW$1,IF($F58&lt;BW$1,0,IF($F58&gt;BZ$1,(($F58-BW$1)-($F58-BZ$1))/($F58-$E58),($F58-BW$1)/($F58-$E58))),IF($F58&gt;BZ$1,((($F58-$E58)-($F58-BZ$1))/($F58-$E58)),1)))</f>
        <v>0</v>
      </c>
      <c r="BX58" s="11">
        <f t="shared" si="2993"/>
        <v>0</v>
      </c>
      <c r="BY58" s="12">
        <f t="shared" ref="BY58" si="3051">+BW58*$H58</f>
        <v>0</v>
      </c>
      <c r="BZ58" s="10">
        <f t="shared" ref="BZ58" si="3052">IF($E58&gt;CC$1,0,IF($E58&lt;BZ$1,IF($F58&lt;BZ$1,0,IF($F58&gt;CC$1,(($F58-BZ$1)-($F58-CC$1))/($F58-$E58),($F58-BZ$1)/($F58-$E58))),IF($F58&gt;CC$1,((($F58-$E58)-($F58-CC$1))/($F58-$E58)),1)))</f>
        <v>0</v>
      </c>
      <c r="CA58" s="11">
        <f t="shared" si="2994"/>
        <v>0</v>
      </c>
      <c r="CB58" s="12">
        <f t="shared" ref="CB58" si="3053">+BZ58*$H58</f>
        <v>0</v>
      </c>
      <c r="CC58" s="10">
        <f t="shared" ref="CC58" si="3054">IF($E58&gt;CF$1,0,IF($E58&lt;CC$1,IF($F58&lt;CC$1,0,IF($F58&gt;CF$1,(($F58-CC$1)-($F58-CF$1))/($F58-$E58),($F58-CC$1)/($F58-$E58))),IF($F58&gt;CF$1,((($F58-$E58)-($F58-CF$1))/($F58-$E58)),1)))</f>
        <v>0</v>
      </c>
      <c r="CD58" s="11">
        <f t="shared" si="2995"/>
        <v>0</v>
      </c>
      <c r="CE58" s="12">
        <f t="shared" ref="CE58" si="3055">+CC58*$H58</f>
        <v>0</v>
      </c>
      <c r="CF58" s="10">
        <f t="shared" ref="CF58" si="3056">IF($E58&gt;CI$1,0,IF($E58&lt;CF$1,IF($F58&lt;CF$1,0,IF($F58&gt;CI$1,(($F58-CF$1)-($F58-CI$1))/($F58-$E58),($F58-CF$1)/($F58-$E58))),IF($F58&gt;CI$1,((($F58-$E58)-($F58-CI$1))/($F58-$E58)),1)))</f>
        <v>0</v>
      </c>
      <c r="CG58" s="11">
        <f t="shared" si="2996"/>
        <v>0</v>
      </c>
      <c r="CH58" s="12">
        <f t="shared" ref="CH58" si="3057">+CF58*$H58</f>
        <v>0</v>
      </c>
      <c r="CI58" s="10">
        <f t="shared" ref="CI58" si="3058">IF($E58&gt;CL$1,0,IF($E58&lt;CI$1,IF($F58&lt;CI$1,0,IF($F58&gt;CL$1,(($F58-CI$1)-($F58-CL$1))/($F58-$E58),($F58-CI$1)/($F58-$E58))),IF($F58&gt;CL$1,((($F58-$E58)-($F58-CL$1))/($F58-$E58)),1)))</f>
        <v>0</v>
      </c>
      <c r="CJ58" s="11">
        <f t="shared" si="2997"/>
        <v>0</v>
      </c>
      <c r="CK58" s="12">
        <f t="shared" ref="CK58" si="3059">+CI58*$H58</f>
        <v>0</v>
      </c>
      <c r="CL58" s="10">
        <f t="shared" ref="CL58" si="3060">IF($E58&gt;CO$1,0,IF($E58&lt;CL$1,IF($F58&lt;CL$1,0,IF($F58&gt;CO$1,(($F58-CL$1)-($F58-CO$1))/($F58-$E58),($F58-CL$1)/($F58-$E58))),IF($F58&gt;CO$1,((($F58-$E58)-($F58-CO$1))/($F58-$E58)),1)))</f>
        <v>0</v>
      </c>
      <c r="CM58" s="11">
        <f t="shared" si="2998"/>
        <v>0</v>
      </c>
      <c r="CN58" s="12">
        <f t="shared" ref="CN58" si="3061">+CL58*$H58</f>
        <v>0</v>
      </c>
      <c r="CO58" s="10">
        <f t="shared" ref="CO58" si="3062">IF($E58&gt;CR$1,0,IF($E58&lt;CO$1,IF($F58&lt;CO$1,0,IF($F58&gt;CR$1,(($F58-CO$1)-($F58-CR$1))/($F58-$E58),($F58-CO$1)/($F58-$E58))),IF($F58&gt;CR$1,((($F58-$E58)-($F58-CR$1))/($F58-$E58)),1)))</f>
        <v>0</v>
      </c>
      <c r="CP58" s="11">
        <f t="shared" si="2999"/>
        <v>0</v>
      </c>
      <c r="CQ58" s="12">
        <f t="shared" ref="CQ58" si="3063">+CO58*$H58</f>
        <v>0</v>
      </c>
      <c r="CR58" s="10">
        <f t="shared" ref="CR58" si="3064">IF($E58&gt;CU$1,0,IF($E58&lt;CR$1,IF($F58&lt;CR$1,0,IF($F58&gt;CU$1,(($F58-CR$1)-($F58-CU$1))/($F58-$E58),($F58-CR$1)/($F58-$E58))),IF($F58&gt;CU$1,((($F58-$E58)-($F58-CU$1))/($F58-$E58)),1)))</f>
        <v>0</v>
      </c>
      <c r="CS58" s="11">
        <f t="shared" si="3000"/>
        <v>0</v>
      </c>
      <c r="CT58" s="12">
        <f t="shared" ref="CT58" si="3065">+CR58*$H58</f>
        <v>0</v>
      </c>
      <c r="CU58" s="10">
        <f t="shared" ref="CU58" si="3066">IF($E58&gt;CX$1,0,IF($E58&lt;CU$1,IF($F58&lt;CU$1,0,IF($F58&gt;CX$1,(($F58-CU$1)-($F58-CX$1))/($F58-$E58),($F58-CU$1)/($F58-$E58))),IF($F58&gt;CX$1,((($F58-$E58)-($F58-CX$1))/($F58-$E58)),1)))</f>
        <v>0</v>
      </c>
      <c r="CV58" s="11">
        <f t="shared" si="3001"/>
        <v>0</v>
      </c>
      <c r="CW58" s="12">
        <f t="shared" ref="CW58" si="3067">+CU58*$H58</f>
        <v>0</v>
      </c>
      <c r="CX58" s="10">
        <f t="shared" ref="CX58" si="3068">IF($E58&gt;DA$1,0,IF($E58&lt;CX$1,IF($F58&lt;CX$1,0,IF($F58&gt;DA$1,(($F58-CX$1)-($F58-DA$1))/($F58-$E58),($F58-CX$1)/($F58-$E58))),IF($F58&gt;DA$1,((($F58-$E58)-($F58-DA$1))/($F58-$E58)),1)))</f>
        <v>0</v>
      </c>
      <c r="CY58" s="11">
        <f t="shared" si="3002"/>
        <v>0</v>
      </c>
      <c r="CZ58" s="12">
        <f t="shared" ref="CZ58" si="3069">+CX58*$H58</f>
        <v>0</v>
      </c>
      <c r="DA58" s="10">
        <f t="shared" ref="DA58" si="3070">IF($E58&gt;DD$1,0,IF($E58&lt;DA$1,IF($F58&lt;DA$1,0,IF($F58&gt;DD$1,(($F58-DA$1)-($F58-DD$1))/($F58-$E58),($F58-DA$1)/($F58-$E58))),IF($F58&gt;DD$1,((($F58-$E58)-($F58-DD$1))/($F58-$E58)),1)))</f>
        <v>0</v>
      </c>
      <c r="DB58" s="11">
        <f t="shared" si="3003"/>
        <v>0</v>
      </c>
      <c r="DC58" s="12">
        <f t="shared" ref="DC58" si="3071">+DA58*$H58</f>
        <v>0</v>
      </c>
      <c r="DD58" s="10">
        <f t="shared" ref="DD58" si="3072">IF($E58&gt;DG$1,0,IF($E58&lt;DD$1,IF($F58&lt;DD$1,0,IF($F58&gt;DG$1,(($F58-DD$1)-($F58-DG$1))/($F58-$E58),($F58-DD$1)/($F58-$E58))),IF($F58&gt;DG$1,((($F58-$E58)-($F58-DG$1))/($F58-$E58)),1)))</f>
        <v>0</v>
      </c>
      <c r="DE58" s="11">
        <f t="shared" si="3004"/>
        <v>0</v>
      </c>
      <c r="DF58" s="12">
        <f t="shared" ref="DF58" si="3073">+DD58*$H58</f>
        <v>0</v>
      </c>
      <c r="DG58" s="10">
        <f t="shared" ref="DG58" si="3074">IF($E58&gt;DJ$1,0,IF($E58&lt;DG$1,IF($F58&lt;DG$1,0,IF($F58&gt;DJ$1,(($F58-DG$1)-($F58-DJ$1))/($F58-$E58),($F58-DG$1)/($F58-$E58))),IF($F58&gt;DJ$1,((($F58-$E58)-($F58-DJ$1))/($F58-$E58)),1)))</f>
        <v>0</v>
      </c>
      <c r="DH58" s="11">
        <f t="shared" si="3005"/>
        <v>0</v>
      </c>
      <c r="DI58" s="12">
        <f t="shared" ref="DI58" si="3075">+DG58*$H58</f>
        <v>0</v>
      </c>
      <c r="DJ58" s="10">
        <f t="shared" ref="DJ58" si="3076">IF($E58&gt;DM$1,0,IF($E58&lt;DJ$1,IF($F58&lt;DJ$1,0,IF($F58&gt;DM$1,(($F58-DJ$1)-($F58-DM$1))/($F58-$E58),($F58-DJ$1)/($F58-$E58))),IF($F58&gt;DM$1,((($F58-$E58)-($F58-DM$1))/($F58-$E58)),1)))</f>
        <v>0</v>
      </c>
      <c r="DK58" s="11">
        <f t="shared" si="3006"/>
        <v>0</v>
      </c>
      <c r="DL58" s="12">
        <f t="shared" ref="DL58" si="3077">+DJ58*$H58</f>
        <v>0</v>
      </c>
      <c r="DM58" s="10">
        <f t="shared" ref="DM58" si="3078">IF($E58&gt;DP$1,0,IF($E58&lt;DM$1,IF($F58&lt;DM$1,0,IF($F58&gt;DP$1,(($F58-DM$1)-($F58-DP$1))/($F58-$E58),($F58-DM$1)/($F58-$E58))),IF($F58&gt;DP$1,((($F58-$E58)-($F58-DP$1))/($F58-$E58)),1)))</f>
        <v>0</v>
      </c>
      <c r="DN58" s="11">
        <f t="shared" si="3007"/>
        <v>0</v>
      </c>
      <c r="DO58" s="12">
        <f t="shared" ref="DO58" si="3079">+DM58*$H58</f>
        <v>0</v>
      </c>
      <c r="DP58" s="10">
        <f t="shared" ref="DP58" si="3080">IF($E58&gt;DS$1,0,IF($E58&lt;DP$1,IF($F58&lt;DP$1,0,IF($F58&gt;DS$1,(($F58-DP$1)-($F58-DS$1))/($F58-$E58),($F58-DP$1)/($F58-$E58))),IF($F58&gt;DS$1,((($F58-$E58)-($F58-DS$1))/($F58-$E58)),1)))</f>
        <v>0</v>
      </c>
      <c r="DQ58" s="11">
        <f t="shared" si="3008"/>
        <v>0</v>
      </c>
      <c r="DR58" s="12">
        <f t="shared" ref="DR58" si="3081">+DP58*$H58</f>
        <v>0</v>
      </c>
      <c r="DS58" s="10">
        <f t="shared" ref="DS58" si="3082">IF($E58&gt;DV$1,0,IF($E58&lt;DS$1,IF($F58&lt;DS$1,0,IF($F58&gt;DV$1,(($F58-DS$1)-($F58-DV$1))/($F58-$E58),($F58-DS$1)/($F58-$E58))),IF($F58&gt;DV$1,((($F58-$E58)-($F58-DV$1))/($F58-$E58)),1)))</f>
        <v>0</v>
      </c>
      <c r="DT58" s="11">
        <f t="shared" si="3009"/>
        <v>0</v>
      </c>
      <c r="DU58" s="12">
        <f t="shared" ref="DU58" si="3083">+DS58*$H58</f>
        <v>0</v>
      </c>
    </row>
    <row r="59" spans="1:125" x14ac:dyDescent="0.25">
      <c r="A59" s="63">
        <v>32</v>
      </c>
      <c r="B59" s="63" t="s">
        <v>33</v>
      </c>
      <c r="C59" s="64"/>
      <c r="D59" s="65"/>
      <c r="E59" s="66">
        <v>43891</v>
      </c>
      <c r="F59" s="67">
        <v>43962</v>
      </c>
      <c r="G59" s="68">
        <v>0</v>
      </c>
      <c r="H59" s="69">
        <v>656973.04441058927</v>
      </c>
      <c r="I59" s="14">
        <f t="shared" si="1294"/>
        <v>0</v>
      </c>
      <c r="J59" s="11">
        <f t="shared" si="1295"/>
        <v>0</v>
      </c>
      <c r="K59" s="12">
        <f t="shared" si="1296"/>
        <v>0</v>
      </c>
      <c r="L59" s="10">
        <f t="shared" si="1297"/>
        <v>0</v>
      </c>
      <c r="M59" s="11">
        <f t="shared" si="1298"/>
        <v>0</v>
      </c>
      <c r="N59" s="12">
        <f t="shared" si="1299"/>
        <v>0</v>
      </c>
      <c r="O59" s="10">
        <f t="shared" si="1300"/>
        <v>0</v>
      </c>
      <c r="P59" s="11">
        <f t="shared" si="1301"/>
        <v>0</v>
      </c>
      <c r="Q59" s="12">
        <f t="shared" si="1302"/>
        <v>0</v>
      </c>
      <c r="R59" s="10">
        <f t="shared" si="1454"/>
        <v>0</v>
      </c>
      <c r="S59" s="11">
        <f t="shared" si="1455"/>
        <v>0</v>
      </c>
      <c r="T59" s="12">
        <f t="shared" si="1456"/>
        <v>0</v>
      </c>
      <c r="U59" s="10">
        <f t="shared" si="1457"/>
        <v>0</v>
      </c>
      <c r="V59" s="11">
        <f t="shared" si="1458"/>
        <v>0</v>
      </c>
      <c r="W59" s="12">
        <f t="shared" si="1459"/>
        <v>0</v>
      </c>
      <c r="X59" s="10">
        <f t="shared" ref="X59:X67" si="3084">IF($E59&gt;AA$1,0,IF($E59&lt;X$1,IF($F59&lt;X$1,0,IF($F59&gt;AA$1,(($F59-X$1)-($F59-AA$1))/($F59-$E59),($F59-X$1)/($F59-$E59))),IF($F59&gt;AA$1,((($F59-$E59)-($F59-AA$1))/($F59-$E59)),1)))</f>
        <v>0</v>
      </c>
      <c r="Y59" s="11">
        <f t="shared" ref="Y59:Y67" si="3085">+X59*$G59</f>
        <v>0</v>
      </c>
      <c r="Z59" s="12">
        <f t="shared" ref="Z59:Z67" si="3086">+X59*$H59</f>
        <v>0</v>
      </c>
      <c r="AA59" s="10">
        <f t="shared" ref="AA59:AA67" si="3087">IF($E59&gt;AD$1,0,IF($E59&lt;AA$1,IF($F59&lt;AA$1,0,IF($F59&gt;AD$1,(($F59-AA$1)-($F59-AD$1))/($F59-$E59),($F59-AA$1)/($F59-$E59))),IF($F59&gt;AD$1,((($F59-$E59)-($F59-AD$1))/($F59-$E59)),1)))</f>
        <v>0</v>
      </c>
      <c r="AB59" s="11">
        <f t="shared" ref="AB59:AB67" si="3088">+AA59*$G59</f>
        <v>0</v>
      </c>
      <c r="AC59" s="12">
        <f t="shared" ref="AC59:AC67" si="3089">+AA59*$H59</f>
        <v>0</v>
      </c>
      <c r="AD59" s="10">
        <f t="shared" ref="AD59:AD67" si="3090">IF($E59&gt;AG$1,0,IF($E59&lt;AD$1,IF($F59&lt;AD$1,0,IF($F59&gt;AG$1,(($F59-AD$1)-($F59-AG$1))/($F59-$E59),($F59-AD$1)/($F59-$E59))),IF($F59&gt;AG$1,((($F59-$E59)-($F59-AG$1))/($F59-$E59)),1)))</f>
        <v>0</v>
      </c>
      <c r="AE59" s="11">
        <f t="shared" ref="AE59:AE67" si="3091">+AD59*$G59</f>
        <v>0</v>
      </c>
      <c r="AF59" s="12">
        <f t="shared" ref="AF59:AF67" si="3092">+AD59*$H59</f>
        <v>0</v>
      </c>
      <c r="AG59" s="10">
        <f t="shared" ref="AG59:AG67" si="3093">IF($E59&gt;AJ$1,0,IF($E59&lt;AG$1,IF($F59&lt;AG$1,0,IF($F59&gt;AJ$1,(($F59-AG$1)-($F59-AJ$1))/($F59-$E59),($F59-AG$1)/($F59-$E59))),IF($F59&gt;AJ$1,((($F59-$E59)-($F59-AJ$1))/($F59-$E59)),1)))</f>
        <v>0</v>
      </c>
      <c r="AH59" s="11">
        <f t="shared" ref="AH59:AH67" si="3094">+AG59*$G59</f>
        <v>0</v>
      </c>
      <c r="AI59" s="12">
        <f t="shared" ref="AI59:AI67" si="3095">+AG59*$H59</f>
        <v>0</v>
      </c>
      <c r="AJ59" s="10">
        <f t="shared" ref="AJ59:AJ67" si="3096">IF($E59&gt;AM$1,0,IF($E59&lt;AJ$1,IF($F59&lt;AJ$1,0,IF($F59&gt;AM$1,(($F59-AJ$1)-($F59-AM$1))/($F59-$E59),($F59-AJ$1)/($F59-$E59))),IF($F59&gt;AM$1,((($F59-$E59)-($F59-AM$1))/($F59-$E59)),1)))</f>
        <v>0</v>
      </c>
      <c r="AK59" s="11">
        <f t="shared" ref="AK59:AK67" si="3097">+AJ59*$G59</f>
        <v>0</v>
      </c>
      <c r="AL59" s="12">
        <f t="shared" ref="AL59:AL67" si="3098">+AJ59*$H59</f>
        <v>0</v>
      </c>
      <c r="AM59" s="10">
        <f t="shared" ref="AM59:AM67" si="3099">IF($E59&gt;AP$1,0,IF($E59&lt;AM$1,IF($F59&lt;AM$1,0,IF($F59&gt;AP$1,(($F59-AM$1)-($F59-AP$1))/($F59-$E59),($F59-AM$1)/($F59-$E59))),IF($F59&gt;AP$1,((($F59-$E59)-($F59-AP$1))/($F59-$E59)),1)))</f>
        <v>0</v>
      </c>
      <c r="AN59" s="11">
        <f t="shared" ref="AN59:AN67" si="3100">+AM59*$G59</f>
        <v>0</v>
      </c>
      <c r="AO59" s="12">
        <f t="shared" ref="AO59:AO67" si="3101">+AM59*$H59</f>
        <v>0</v>
      </c>
      <c r="AP59" s="10">
        <f t="shared" ref="AP59:AP67" si="3102">IF($E59&gt;AS$1,0,IF($E59&lt;AP$1,IF($F59&lt;AP$1,0,IF($F59&gt;AS$1,(($F59-AP$1)-($F59-AS$1))/($F59-$E59),($F59-AP$1)/($F59-$E59))),IF($F59&gt;AS$1,((($F59-$E59)-($F59-AS$1))/($F59-$E59)),1)))</f>
        <v>0</v>
      </c>
      <c r="AQ59" s="11">
        <f t="shared" ref="AQ59" si="3103">+AP59*$G59</f>
        <v>0</v>
      </c>
      <c r="AR59" s="12">
        <f t="shared" ref="AR59:AR67" si="3104">+AP59*$H59</f>
        <v>0</v>
      </c>
      <c r="AS59" s="10">
        <f t="shared" ref="AS59:AS67" si="3105">IF($E59&gt;AV$1,0,IF($E59&lt;AS$1,IF($F59&lt;AS$1,0,IF($F59&gt;AV$1,(($F59-AS$1)-($F59-AV$1))/($F59-$E59),($F59-AS$1)/($F59-$E59))),IF($F59&gt;AV$1,((($F59-$E59)-($F59-AV$1))/($F59-$E59)),1)))</f>
        <v>0</v>
      </c>
      <c r="AT59" s="11">
        <f t="shared" ref="AT59" si="3106">+AS59*$G59</f>
        <v>0</v>
      </c>
      <c r="AU59" s="12">
        <f t="shared" ref="AU59:AU67" si="3107">+AS59*$H59</f>
        <v>0</v>
      </c>
      <c r="AV59" s="10">
        <f t="shared" ref="AV59:AV67" si="3108">IF($E59&gt;AY$1,0,IF($E59&lt;AV$1,IF($F59&lt;AV$1,0,IF($F59&gt;AY$1,(($F59-AV$1)-($F59-AY$1))/($F59-$E59),($F59-AV$1)/($F59-$E59))),IF($F59&gt;AY$1,((($F59-$E59)-($F59-AY$1))/($F59-$E59)),1)))</f>
        <v>0</v>
      </c>
      <c r="AW59" s="11">
        <f t="shared" ref="AW59" si="3109">+AV59*$G59</f>
        <v>0</v>
      </c>
      <c r="AX59" s="12">
        <f t="shared" ref="AX59:AX67" si="3110">+AV59*$H59</f>
        <v>0</v>
      </c>
      <c r="AY59" s="10">
        <f t="shared" ref="AY59:AY67" si="3111">IF($E59&gt;BB$1,0,IF($E59&lt;AY$1,IF($F59&lt;AY$1,0,IF($F59&gt;BB$1,(($F59-AY$1)-($F59-BB$1))/($F59-$E59),($F59-AY$1)/($F59-$E59))),IF($F59&gt;BB$1,((($F59-$E59)-($F59-BB$1))/($F59-$E59)),1)))</f>
        <v>0.43661971830985913</v>
      </c>
      <c r="AZ59" s="11">
        <f t="shared" ref="AZ59" si="3112">+AY59*$G59</f>
        <v>0</v>
      </c>
      <c r="BA59" s="12">
        <f t="shared" ref="BA59:BA67" si="3113">+AY59*$H59</f>
        <v>286847.38558772206</v>
      </c>
      <c r="BB59" s="10">
        <f t="shared" ref="BB59:BB67" si="3114">IF($E59&gt;BE$1,0,IF($E59&lt;BB$1,IF($F59&lt;BB$1,0,IF($F59&gt;BE$1,(($F59-BB$1)-($F59-BE$1))/($F59-$E59),($F59-BB$1)/($F59-$E59))),IF($F59&gt;BE$1,((($F59-$E59)-($F59-BE$1))/($F59-$E59)),1)))</f>
        <v>0.42253521126760563</v>
      </c>
      <c r="BC59" s="11">
        <f t="shared" ref="BC59" si="3115">+BB59*$G59</f>
        <v>0</v>
      </c>
      <c r="BD59" s="12">
        <f t="shared" ref="BD59:BD67" si="3116">+BB59*$H59</f>
        <v>277594.24411715037</v>
      </c>
      <c r="BE59" s="10">
        <f t="shared" ref="BE59:BE67" si="3117">IF($E59&gt;BH$1,0,IF($E59&lt;BE$1,IF($F59&lt;BE$1,0,IF($F59&gt;BH$1,(($F59-BE$1)-($F59-BH$1))/($F59-$E59),($F59-BE$1)/($F59-$E59))),IF($F59&gt;BH$1,((($F59-$E59)-($F59-BH$1))/($F59-$E59)),1)))</f>
        <v>0.14084507042253522</v>
      </c>
      <c r="BF59" s="11">
        <f t="shared" ref="BF59" si="3118">+BE59*$G59</f>
        <v>0</v>
      </c>
      <c r="BG59" s="12">
        <f t="shared" ref="BG59:BG67" si="3119">+BE59*$H59</f>
        <v>92531.414705716801</v>
      </c>
      <c r="BH59" s="10">
        <f t="shared" ref="BH59:BH67" si="3120">IF($E59&gt;BK$1,0,IF($E59&lt;BH$1,IF($F59&lt;BH$1,0,IF($F59&gt;BK$1,(($F59-BH$1)-($F59-BK$1))/($F59-$E59),($F59-BH$1)/($F59-$E59))),IF($F59&gt;BK$1,((($F59-$E59)-($F59-BK$1))/($F59-$E59)),1)))</f>
        <v>0</v>
      </c>
      <c r="BI59" s="11">
        <f t="shared" ref="BI59" si="3121">+BH59*$G59</f>
        <v>0</v>
      </c>
      <c r="BJ59" s="12">
        <f t="shared" ref="BJ59:BJ67" si="3122">+BH59*$H59</f>
        <v>0</v>
      </c>
      <c r="BK59" s="10">
        <f t="shared" ref="BK59:BK67" si="3123">IF($E59&gt;BN$1,0,IF($E59&lt;BK$1,IF($F59&lt;BK$1,0,IF($F59&gt;BN$1,(($F59-BK$1)-($F59-BN$1))/($F59-$E59),($F59-BK$1)/($F59-$E59))),IF($F59&gt;BN$1,((($F59-$E59)-($F59-BN$1))/($F59-$E59)),1)))</f>
        <v>0</v>
      </c>
      <c r="BL59" s="11">
        <f t="shared" ref="BL59" si="3124">+BK59*$G59</f>
        <v>0</v>
      </c>
      <c r="BM59" s="12">
        <f t="shared" ref="BM59:BM67" si="3125">+BK59*$H59</f>
        <v>0</v>
      </c>
      <c r="BN59" s="10">
        <f t="shared" ref="BN59:BN67" si="3126">IF($E59&gt;BQ$1,0,IF($E59&lt;BN$1,IF($F59&lt;BN$1,0,IF($F59&gt;BQ$1,(($F59-BN$1)-($F59-BQ$1))/($F59-$E59),($F59-BN$1)/($F59-$E59))),IF($F59&gt;BQ$1,((($F59-$E59)-($F59-BQ$1))/($F59-$E59)),1)))</f>
        <v>0</v>
      </c>
      <c r="BO59" s="11">
        <f t="shared" ref="BO59" si="3127">+BN59*$G59</f>
        <v>0</v>
      </c>
      <c r="BP59" s="12">
        <f t="shared" ref="BP59:BP67" si="3128">+BN59*$H59</f>
        <v>0</v>
      </c>
      <c r="BQ59" s="10">
        <f t="shared" ref="BQ59:BQ67" si="3129">IF($E59&gt;BT$1,0,IF($E59&lt;BQ$1,IF($F59&lt;BQ$1,0,IF($F59&gt;BT$1,(($F59-BQ$1)-($F59-BT$1))/($F59-$E59),($F59-BQ$1)/($F59-$E59))),IF($F59&gt;BT$1,((($F59-$E59)-($F59-BT$1))/($F59-$E59)),1)))</f>
        <v>0</v>
      </c>
      <c r="BR59" s="11">
        <f t="shared" ref="BR59" si="3130">+BQ59*$G59</f>
        <v>0</v>
      </c>
      <c r="BS59" s="12">
        <f t="shared" ref="BS59:BS67" si="3131">+BQ59*$H59</f>
        <v>0</v>
      </c>
      <c r="BT59" s="10">
        <f t="shared" ref="BT59:BT67" si="3132">IF($E59&gt;BW$1,0,IF($E59&lt;BT$1,IF($F59&lt;BT$1,0,IF($F59&gt;BW$1,(($F59-BT$1)-($F59-BW$1))/($F59-$E59),($F59-BT$1)/($F59-$E59))),IF($F59&gt;BW$1,((($F59-$E59)-($F59-BW$1))/($F59-$E59)),1)))</f>
        <v>0</v>
      </c>
      <c r="BU59" s="11">
        <f t="shared" ref="BU59" si="3133">+BT59*$G59</f>
        <v>0</v>
      </c>
      <c r="BV59" s="12">
        <f t="shared" ref="BV59:BV67" si="3134">+BT59*$H59</f>
        <v>0</v>
      </c>
      <c r="BW59" s="10">
        <f t="shared" ref="BW59:BW67" si="3135">IF($E59&gt;BZ$1,0,IF($E59&lt;BW$1,IF($F59&lt;BW$1,0,IF($F59&gt;BZ$1,(($F59-BW$1)-($F59-BZ$1))/($F59-$E59),($F59-BW$1)/($F59-$E59))),IF($F59&gt;BZ$1,((($F59-$E59)-($F59-BZ$1))/($F59-$E59)),1)))</f>
        <v>0</v>
      </c>
      <c r="BX59" s="11">
        <f t="shared" ref="BX59" si="3136">+BW59*$G59</f>
        <v>0</v>
      </c>
      <c r="BY59" s="12">
        <f t="shared" ref="BY59:BY67" si="3137">+BW59*$H59</f>
        <v>0</v>
      </c>
      <c r="BZ59" s="10">
        <f t="shared" ref="BZ59:BZ67" si="3138">IF($E59&gt;CC$1,0,IF($E59&lt;BZ$1,IF($F59&lt;BZ$1,0,IF($F59&gt;CC$1,(($F59-BZ$1)-($F59-CC$1))/($F59-$E59),($F59-BZ$1)/($F59-$E59))),IF($F59&gt;CC$1,((($F59-$E59)-($F59-CC$1))/($F59-$E59)),1)))</f>
        <v>0</v>
      </c>
      <c r="CA59" s="11">
        <f t="shared" ref="CA59" si="3139">+BZ59*$G59</f>
        <v>0</v>
      </c>
      <c r="CB59" s="12">
        <f t="shared" ref="CB59:CB67" si="3140">+BZ59*$H59</f>
        <v>0</v>
      </c>
      <c r="CC59" s="10">
        <f t="shared" ref="CC59:CC67" si="3141">IF($E59&gt;CF$1,0,IF($E59&lt;CC$1,IF($F59&lt;CC$1,0,IF($F59&gt;CF$1,(($F59-CC$1)-($F59-CF$1))/($F59-$E59),($F59-CC$1)/($F59-$E59))),IF($F59&gt;CF$1,((($F59-$E59)-($F59-CF$1))/($F59-$E59)),1)))</f>
        <v>0</v>
      </c>
      <c r="CD59" s="11">
        <f t="shared" ref="CD59" si="3142">+CC59*$G59</f>
        <v>0</v>
      </c>
      <c r="CE59" s="12">
        <f t="shared" ref="CE59:CE67" si="3143">+CC59*$H59</f>
        <v>0</v>
      </c>
      <c r="CF59" s="10">
        <f t="shared" ref="CF59:CF67" si="3144">IF($E59&gt;CI$1,0,IF($E59&lt;CF$1,IF($F59&lt;CF$1,0,IF($F59&gt;CI$1,(($F59-CF$1)-($F59-CI$1))/($F59-$E59),($F59-CF$1)/($F59-$E59))),IF($F59&gt;CI$1,((($F59-$E59)-($F59-CI$1))/($F59-$E59)),1)))</f>
        <v>0</v>
      </c>
      <c r="CG59" s="11">
        <f t="shared" ref="CG59" si="3145">+CF59*$G59</f>
        <v>0</v>
      </c>
      <c r="CH59" s="12">
        <f t="shared" ref="CH59:CH67" si="3146">+CF59*$H59</f>
        <v>0</v>
      </c>
      <c r="CI59" s="10">
        <f t="shared" ref="CI59:CI67" si="3147">IF($E59&gt;CL$1,0,IF($E59&lt;CI$1,IF($F59&lt;CI$1,0,IF($F59&gt;CL$1,(($F59-CI$1)-($F59-CL$1))/($F59-$E59),($F59-CI$1)/($F59-$E59))),IF($F59&gt;CL$1,((($F59-$E59)-($F59-CL$1))/($F59-$E59)),1)))</f>
        <v>0</v>
      </c>
      <c r="CJ59" s="11">
        <f t="shared" ref="CJ59" si="3148">+CI59*$G59</f>
        <v>0</v>
      </c>
      <c r="CK59" s="12">
        <f t="shared" ref="CK59:CK67" si="3149">+CI59*$H59</f>
        <v>0</v>
      </c>
      <c r="CL59" s="10">
        <f t="shared" ref="CL59:CL67" si="3150">IF($E59&gt;CO$1,0,IF($E59&lt;CL$1,IF($F59&lt;CL$1,0,IF($F59&gt;CO$1,(($F59-CL$1)-($F59-CO$1))/($F59-$E59),($F59-CL$1)/($F59-$E59))),IF($F59&gt;CO$1,((($F59-$E59)-($F59-CO$1))/($F59-$E59)),1)))</f>
        <v>0</v>
      </c>
      <c r="CM59" s="11">
        <f t="shared" ref="CM59" si="3151">+CL59*$G59</f>
        <v>0</v>
      </c>
      <c r="CN59" s="12">
        <f t="shared" ref="CN59:CN67" si="3152">+CL59*$H59</f>
        <v>0</v>
      </c>
      <c r="CO59" s="10">
        <f t="shared" ref="CO59:CO67" si="3153">IF($E59&gt;CR$1,0,IF($E59&lt;CO$1,IF($F59&lt;CO$1,0,IF($F59&gt;CR$1,(($F59-CO$1)-($F59-CR$1))/($F59-$E59),($F59-CO$1)/($F59-$E59))),IF($F59&gt;CR$1,((($F59-$E59)-($F59-CR$1))/($F59-$E59)),1)))</f>
        <v>0</v>
      </c>
      <c r="CP59" s="11">
        <f t="shared" ref="CP59" si="3154">+CO59*$G59</f>
        <v>0</v>
      </c>
      <c r="CQ59" s="12">
        <f t="shared" ref="CQ59:CQ67" si="3155">+CO59*$H59</f>
        <v>0</v>
      </c>
      <c r="CR59" s="10">
        <f t="shared" ref="CR59:CR67" si="3156">IF($E59&gt;CU$1,0,IF($E59&lt;CR$1,IF($F59&lt;CR$1,0,IF($F59&gt;CU$1,(($F59-CR$1)-($F59-CU$1))/($F59-$E59),($F59-CR$1)/($F59-$E59))),IF($F59&gt;CU$1,((($F59-$E59)-($F59-CU$1))/($F59-$E59)),1)))</f>
        <v>0</v>
      </c>
      <c r="CS59" s="11">
        <f t="shared" ref="CS59" si="3157">+CR59*$G59</f>
        <v>0</v>
      </c>
      <c r="CT59" s="12">
        <f t="shared" ref="CT59:CT67" si="3158">+CR59*$H59</f>
        <v>0</v>
      </c>
      <c r="CU59" s="10">
        <f t="shared" ref="CU59:CU67" si="3159">IF($E59&gt;CX$1,0,IF($E59&lt;CU$1,IF($F59&lt;CU$1,0,IF($F59&gt;CX$1,(($F59-CU$1)-($F59-CX$1))/($F59-$E59),($F59-CU$1)/($F59-$E59))),IF($F59&gt;CX$1,((($F59-$E59)-($F59-CX$1))/($F59-$E59)),1)))</f>
        <v>0</v>
      </c>
      <c r="CV59" s="11">
        <f t="shared" ref="CV59" si="3160">+CU59*$G59</f>
        <v>0</v>
      </c>
      <c r="CW59" s="12">
        <f t="shared" ref="CW59:CW67" si="3161">+CU59*$H59</f>
        <v>0</v>
      </c>
      <c r="CX59" s="10">
        <f t="shared" ref="CX59:CX67" si="3162">IF($E59&gt;DA$1,0,IF($E59&lt;CX$1,IF($F59&lt;CX$1,0,IF($F59&gt;DA$1,(($F59-CX$1)-($F59-DA$1))/($F59-$E59),($F59-CX$1)/($F59-$E59))),IF($F59&gt;DA$1,((($F59-$E59)-($F59-DA$1))/($F59-$E59)),1)))</f>
        <v>0</v>
      </c>
      <c r="CY59" s="11">
        <f t="shared" ref="CY59" si="3163">+CX59*$G59</f>
        <v>0</v>
      </c>
      <c r="CZ59" s="12">
        <f t="shared" ref="CZ59:CZ67" si="3164">+CX59*$H59</f>
        <v>0</v>
      </c>
      <c r="DA59" s="10">
        <f t="shared" ref="DA59:DA67" si="3165">IF($E59&gt;DD$1,0,IF($E59&lt;DA$1,IF($F59&lt;DA$1,0,IF($F59&gt;DD$1,(($F59-DA$1)-($F59-DD$1))/($F59-$E59),($F59-DA$1)/($F59-$E59))),IF($F59&gt;DD$1,((($F59-$E59)-($F59-DD$1))/($F59-$E59)),1)))</f>
        <v>0</v>
      </c>
      <c r="DB59" s="11">
        <f t="shared" ref="DB59" si="3166">+DA59*$G59</f>
        <v>0</v>
      </c>
      <c r="DC59" s="12">
        <f t="shared" ref="DC59:DC67" si="3167">+DA59*$H59</f>
        <v>0</v>
      </c>
      <c r="DD59" s="10">
        <f t="shared" ref="DD59:DD67" si="3168">IF($E59&gt;DG$1,0,IF($E59&lt;DD$1,IF($F59&lt;DD$1,0,IF($F59&gt;DG$1,(($F59-DD$1)-($F59-DG$1))/($F59-$E59),($F59-DD$1)/($F59-$E59))),IF($F59&gt;DG$1,((($F59-$E59)-($F59-DG$1))/($F59-$E59)),1)))</f>
        <v>0</v>
      </c>
      <c r="DE59" s="11">
        <f t="shared" ref="DE59" si="3169">+DD59*$G59</f>
        <v>0</v>
      </c>
      <c r="DF59" s="12">
        <f t="shared" ref="DF59:DF67" si="3170">+DD59*$H59</f>
        <v>0</v>
      </c>
      <c r="DG59" s="10">
        <f t="shared" ref="DG59:DG67" si="3171">IF($E59&gt;DJ$1,0,IF($E59&lt;DG$1,IF($F59&lt;DG$1,0,IF($F59&gt;DJ$1,(($F59-DG$1)-($F59-DJ$1))/($F59-$E59),($F59-DG$1)/($F59-$E59))),IF($F59&gt;DJ$1,((($F59-$E59)-($F59-DJ$1))/($F59-$E59)),1)))</f>
        <v>0</v>
      </c>
      <c r="DH59" s="11">
        <f t="shared" ref="DH59" si="3172">+DG59*$G59</f>
        <v>0</v>
      </c>
      <c r="DI59" s="12">
        <f t="shared" ref="DI59:DI67" si="3173">+DG59*$H59</f>
        <v>0</v>
      </c>
      <c r="DJ59" s="10">
        <f t="shared" ref="DJ59:DJ67" si="3174">IF($E59&gt;DM$1,0,IF($E59&lt;DJ$1,IF($F59&lt;DJ$1,0,IF($F59&gt;DM$1,(($F59-DJ$1)-($F59-DM$1))/($F59-$E59),($F59-DJ$1)/($F59-$E59))),IF($F59&gt;DM$1,((($F59-$E59)-($F59-DM$1))/($F59-$E59)),1)))</f>
        <v>0</v>
      </c>
      <c r="DK59" s="11">
        <f t="shared" ref="DK59" si="3175">+DJ59*$G59</f>
        <v>0</v>
      </c>
      <c r="DL59" s="12">
        <f t="shared" ref="DL59:DL67" si="3176">+DJ59*$H59</f>
        <v>0</v>
      </c>
      <c r="DM59" s="10">
        <f t="shared" ref="DM59:DM67" si="3177">IF($E59&gt;DP$1,0,IF($E59&lt;DM$1,IF($F59&lt;DM$1,0,IF($F59&gt;DP$1,(($F59-DM$1)-($F59-DP$1))/($F59-$E59),($F59-DM$1)/($F59-$E59))),IF($F59&gt;DP$1,((($F59-$E59)-($F59-DP$1))/($F59-$E59)),1)))</f>
        <v>0</v>
      </c>
      <c r="DN59" s="11">
        <f t="shared" ref="DN59" si="3178">+DM59*$G59</f>
        <v>0</v>
      </c>
      <c r="DO59" s="12">
        <f t="shared" ref="DO59:DO67" si="3179">+DM59*$H59</f>
        <v>0</v>
      </c>
      <c r="DP59" s="10">
        <f t="shared" ref="DP59:DP67" si="3180">IF($E59&gt;DS$1,0,IF($E59&lt;DP$1,IF($F59&lt;DP$1,0,IF($F59&gt;DS$1,(($F59-DP$1)-($F59-DS$1))/($F59-$E59),($F59-DP$1)/($F59-$E59))),IF($F59&gt;DS$1,((($F59-$E59)-($F59-DS$1))/($F59-$E59)),1)))</f>
        <v>0</v>
      </c>
      <c r="DQ59" s="11">
        <f t="shared" ref="DQ59" si="3181">+DP59*$G59</f>
        <v>0</v>
      </c>
      <c r="DR59" s="12">
        <f t="shared" ref="DR59:DR67" si="3182">+DP59*$H59</f>
        <v>0</v>
      </c>
      <c r="DS59" s="10">
        <f t="shared" ref="DS59:DS67" si="3183">IF($E59&gt;DV$1,0,IF($E59&lt;DS$1,IF($F59&lt;DS$1,0,IF($F59&gt;DV$1,(($F59-DS$1)-($F59-DV$1))/($F59-$E59),($F59-DS$1)/($F59-$E59))),IF($F59&gt;DV$1,((($F59-$E59)-($F59-DV$1))/($F59-$E59)),1)))</f>
        <v>0</v>
      </c>
      <c r="DT59" s="11">
        <f t="shared" ref="DT59" si="3184">+DS59*$G59</f>
        <v>0</v>
      </c>
      <c r="DU59" s="12">
        <f t="shared" ref="DU59:DU67" si="3185">+DS59*$H59</f>
        <v>0</v>
      </c>
    </row>
    <row r="60" spans="1:125" x14ac:dyDescent="0.25">
      <c r="A60" s="63">
        <v>33</v>
      </c>
      <c r="B60" s="63" t="s">
        <v>34</v>
      </c>
      <c r="C60" s="64"/>
      <c r="D60" s="65"/>
      <c r="E60" s="66"/>
      <c r="F60" s="67"/>
      <c r="G60" s="68">
        <v>0</v>
      </c>
      <c r="H60" s="69">
        <v>0</v>
      </c>
      <c r="I60" s="14">
        <f t="shared" si="1294"/>
        <v>0</v>
      </c>
      <c r="J60" s="11">
        <f t="shared" si="1295"/>
        <v>0</v>
      </c>
      <c r="K60" s="12">
        <f t="shared" si="1296"/>
        <v>0</v>
      </c>
      <c r="L60" s="10">
        <f t="shared" si="1297"/>
        <v>0</v>
      </c>
      <c r="M60" s="11">
        <f t="shared" si="1298"/>
        <v>0</v>
      </c>
      <c r="N60" s="12">
        <f t="shared" si="1299"/>
        <v>0</v>
      </c>
      <c r="O60" s="10">
        <f t="shared" si="1300"/>
        <v>0</v>
      </c>
      <c r="P60" s="11">
        <f t="shared" si="1301"/>
        <v>0</v>
      </c>
      <c r="Q60" s="12">
        <f t="shared" si="1302"/>
        <v>0</v>
      </c>
      <c r="R60" s="10">
        <f t="shared" si="1454"/>
        <v>0</v>
      </c>
      <c r="S60" s="11">
        <f t="shared" si="1455"/>
        <v>0</v>
      </c>
      <c r="T60" s="12">
        <f t="shared" si="1456"/>
        <v>0</v>
      </c>
      <c r="U60" s="10">
        <f t="shared" si="1457"/>
        <v>0</v>
      </c>
      <c r="V60" s="11">
        <f t="shared" si="1458"/>
        <v>0</v>
      </c>
      <c r="W60" s="12">
        <f t="shared" si="1459"/>
        <v>0</v>
      </c>
      <c r="X60" s="10">
        <f t="shared" si="3084"/>
        <v>0</v>
      </c>
      <c r="Y60" s="11">
        <f t="shared" si="3085"/>
        <v>0</v>
      </c>
      <c r="Z60" s="12">
        <f t="shared" si="3086"/>
        <v>0</v>
      </c>
      <c r="AA60" s="10">
        <f t="shared" si="3087"/>
        <v>0</v>
      </c>
      <c r="AB60" s="11">
        <f t="shared" si="3088"/>
        <v>0</v>
      </c>
      <c r="AC60" s="12">
        <f t="shared" si="3089"/>
        <v>0</v>
      </c>
      <c r="AD60" s="10">
        <f t="shared" si="3090"/>
        <v>0</v>
      </c>
      <c r="AE60" s="11">
        <f t="shared" si="3091"/>
        <v>0</v>
      </c>
      <c r="AF60" s="12">
        <f t="shared" si="3092"/>
        <v>0</v>
      </c>
      <c r="AG60" s="10">
        <f t="shared" si="3093"/>
        <v>0</v>
      </c>
      <c r="AH60" s="11">
        <f t="shared" si="3094"/>
        <v>0</v>
      </c>
      <c r="AI60" s="12">
        <f t="shared" si="3095"/>
        <v>0</v>
      </c>
      <c r="AJ60" s="10">
        <f t="shared" si="3096"/>
        <v>0</v>
      </c>
      <c r="AK60" s="11">
        <f t="shared" si="3097"/>
        <v>0</v>
      </c>
      <c r="AL60" s="12">
        <f t="shared" si="3098"/>
        <v>0</v>
      </c>
      <c r="AM60" s="10">
        <f t="shared" si="3099"/>
        <v>0</v>
      </c>
      <c r="AN60" s="11">
        <f t="shared" si="3100"/>
        <v>0</v>
      </c>
      <c r="AO60" s="12">
        <f t="shared" si="3101"/>
        <v>0</v>
      </c>
      <c r="AP60" s="10">
        <f t="shared" si="3102"/>
        <v>0</v>
      </c>
      <c r="AQ60" s="11">
        <f t="shared" ref="AQ60" si="3186">+AP60*$G60</f>
        <v>0</v>
      </c>
      <c r="AR60" s="12">
        <f t="shared" si="3104"/>
        <v>0</v>
      </c>
      <c r="AS60" s="10">
        <f t="shared" si="3105"/>
        <v>0</v>
      </c>
      <c r="AT60" s="11">
        <f t="shared" ref="AT60" si="3187">+AS60*$G60</f>
        <v>0</v>
      </c>
      <c r="AU60" s="12">
        <f t="shared" si="3107"/>
        <v>0</v>
      </c>
      <c r="AV60" s="10">
        <f t="shared" si="3108"/>
        <v>0</v>
      </c>
      <c r="AW60" s="11">
        <f t="shared" ref="AW60" si="3188">+AV60*$G60</f>
        <v>0</v>
      </c>
      <c r="AX60" s="12">
        <f t="shared" si="3110"/>
        <v>0</v>
      </c>
      <c r="AY60" s="10">
        <f t="shared" si="3111"/>
        <v>0</v>
      </c>
      <c r="AZ60" s="11">
        <f t="shared" ref="AZ60" si="3189">+AY60*$G60</f>
        <v>0</v>
      </c>
      <c r="BA60" s="12">
        <f t="shared" si="3113"/>
        <v>0</v>
      </c>
      <c r="BB60" s="10">
        <f t="shared" si="3114"/>
        <v>0</v>
      </c>
      <c r="BC60" s="11">
        <f t="shared" ref="BC60" si="3190">+BB60*$G60</f>
        <v>0</v>
      </c>
      <c r="BD60" s="12">
        <f t="shared" si="3116"/>
        <v>0</v>
      </c>
      <c r="BE60" s="10">
        <f t="shared" si="3117"/>
        <v>0</v>
      </c>
      <c r="BF60" s="11">
        <f t="shared" ref="BF60" si="3191">+BE60*$G60</f>
        <v>0</v>
      </c>
      <c r="BG60" s="12">
        <f t="shared" si="3119"/>
        <v>0</v>
      </c>
      <c r="BH60" s="10">
        <f t="shared" si="3120"/>
        <v>0</v>
      </c>
      <c r="BI60" s="11">
        <f t="shared" ref="BI60" si="3192">+BH60*$G60</f>
        <v>0</v>
      </c>
      <c r="BJ60" s="12">
        <f t="shared" si="3122"/>
        <v>0</v>
      </c>
      <c r="BK60" s="10">
        <f t="shared" si="3123"/>
        <v>0</v>
      </c>
      <c r="BL60" s="11">
        <f t="shared" ref="BL60" si="3193">+BK60*$G60</f>
        <v>0</v>
      </c>
      <c r="BM60" s="12">
        <f t="shared" si="3125"/>
        <v>0</v>
      </c>
      <c r="BN60" s="10">
        <f t="shared" si="3126"/>
        <v>0</v>
      </c>
      <c r="BO60" s="11">
        <f t="shared" ref="BO60" si="3194">+BN60*$G60</f>
        <v>0</v>
      </c>
      <c r="BP60" s="12">
        <f t="shared" si="3128"/>
        <v>0</v>
      </c>
      <c r="BQ60" s="10">
        <f t="shared" si="3129"/>
        <v>0</v>
      </c>
      <c r="BR60" s="11">
        <f t="shared" ref="BR60" si="3195">+BQ60*$G60</f>
        <v>0</v>
      </c>
      <c r="BS60" s="12">
        <f t="shared" si="3131"/>
        <v>0</v>
      </c>
      <c r="BT60" s="10">
        <f t="shared" si="3132"/>
        <v>0</v>
      </c>
      <c r="BU60" s="11">
        <f t="shared" ref="BU60" si="3196">+BT60*$G60</f>
        <v>0</v>
      </c>
      <c r="BV60" s="12">
        <f t="shared" si="3134"/>
        <v>0</v>
      </c>
      <c r="BW60" s="10">
        <f t="shared" si="3135"/>
        <v>0</v>
      </c>
      <c r="BX60" s="11">
        <f t="shared" ref="BX60" si="3197">+BW60*$G60</f>
        <v>0</v>
      </c>
      <c r="BY60" s="12">
        <f t="shared" si="3137"/>
        <v>0</v>
      </c>
      <c r="BZ60" s="10">
        <f t="shared" si="3138"/>
        <v>0</v>
      </c>
      <c r="CA60" s="11">
        <f t="shared" ref="CA60" si="3198">+BZ60*$G60</f>
        <v>0</v>
      </c>
      <c r="CB60" s="12">
        <f t="shared" si="3140"/>
        <v>0</v>
      </c>
      <c r="CC60" s="10">
        <f t="shared" si="3141"/>
        <v>0</v>
      </c>
      <c r="CD60" s="11">
        <f t="shared" ref="CD60" si="3199">+CC60*$G60</f>
        <v>0</v>
      </c>
      <c r="CE60" s="12">
        <f t="shared" si="3143"/>
        <v>0</v>
      </c>
      <c r="CF60" s="10">
        <f t="shared" si="3144"/>
        <v>0</v>
      </c>
      <c r="CG60" s="11">
        <f t="shared" ref="CG60" si="3200">+CF60*$G60</f>
        <v>0</v>
      </c>
      <c r="CH60" s="12">
        <f t="shared" si="3146"/>
        <v>0</v>
      </c>
      <c r="CI60" s="10">
        <f t="shared" si="3147"/>
        <v>0</v>
      </c>
      <c r="CJ60" s="11">
        <f t="shared" ref="CJ60" si="3201">+CI60*$G60</f>
        <v>0</v>
      </c>
      <c r="CK60" s="12">
        <f t="shared" si="3149"/>
        <v>0</v>
      </c>
      <c r="CL60" s="10">
        <f t="shared" si="3150"/>
        <v>0</v>
      </c>
      <c r="CM60" s="11">
        <f t="shared" ref="CM60" si="3202">+CL60*$G60</f>
        <v>0</v>
      </c>
      <c r="CN60" s="12">
        <f t="shared" si="3152"/>
        <v>0</v>
      </c>
      <c r="CO60" s="10">
        <f t="shared" si="3153"/>
        <v>0</v>
      </c>
      <c r="CP60" s="11">
        <f t="shared" ref="CP60" si="3203">+CO60*$G60</f>
        <v>0</v>
      </c>
      <c r="CQ60" s="12">
        <f t="shared" si="3155"/>
        <v>0</v>
      </c>
      <c r="CR60" s="10">
        <f t="shared" si="3156"/>
        <v>0</v>
      </c>
      <c r="CS60" s="11">
        <f t="shared" ref="CS60" si="3204">+CR60*$G60</f>
        <v>0</v>
      </c>
      <c r="CT60" s="12">
        <f t="shared" si="3158"/>
        <v>0</v>
      </c>
      <c r="CU60" s="10">
        <f t="shared" si="3159"/>
        <v>0</v>
      </c>
      <c r="CV60" s="11">
        <f t="shared" ref="CV60" si="3205">+CU60*$G60</f>
        <v>0</v>
      </c>
      <c r="CW60" s="12">
        <f t="shared" si="3161"/>
        <v>0</v>
      </c>
      <c r="CX60" s="10">
        <f t="shared" si="3162"/>
        <v>0</v>
      </c>
      <c r="CY60" s="11">
        <f t="shared" ref="CY60" si="3206">+CX60*$G60</f>
        <v>0</v>
      </c>
      <c r="CZ60" s="12">
        <f t="shared" si="3164"/>
        <v>0</v>
      </c>
      <c r="DA60" s="10">
        <f t="shared" si="3165"/>
        <v>0</v>
      </c>
      <c r="DB60" s="11">
        <f t="shared" ref="DB60" si="3207">+DA60*$G60</f>
        <v>0</v>
      </c>
      <c r="DC60" s="12">
        <f t="shared" si="3167"/>
        <v>0</v>
      </c>
      <c r="DD60" s="10">
        <f t="shared" si="3168"/>
        <v>0</v>
      </c>
      <c r="DE60" s="11">
        <f t="shared" ref="DE60" si="3208">+DD60*$G60</f>
        <v>0</v>
      </c>
      <c r="DF60" s="12">
        <f t="shared" si="3170"/>
        <v>0</v>
      </c>
      <c r="DG60" s="10">
        <f t="shared" si="3171"/>
        <v>0</v>
      </c>
      <c r="DH60" s="11">
        <f t="shared" ref="DH60" si="3209">+DG60*$G60</f>
        <v>0</v>
      </c>
      <c r="DI60" s="12">
        <f t="shared" si="3173"/>
        <v>0</v>
      </c>
      <c r="DJ60" s="10">
        <f t="shared" si="3174"/>
        <v>0</v>
      </c>
      <c r="DK60" s="11">
        <f t="shared" ref="DK60" si="3210">+DJ60*$G60</f>
        <v>0</v>
      </c>
      <c r="DL60" s="12">
        <f t="shared" si="3176"/>
        <v>0</v>
      </c>
      <c r="DM60" s="10">
        <f t="shared" si="3177"/>
        <v>0</v>
      </c>
      <c r="DN60" s="11">
        <f t="shared" ref="DN60" si="3211">+DM60*$G60</f>
        <v>0</v>
      </c>
      <c r="DO60" s="12">
        <f t="shared" si="3179"/>
        <v>0</v>
      </c>
      <c r="DP60" s="10">
        <f t="shared" si="3180"/>
        <v>0</v>
      </c>
      <c r="DQ60" s="11">
        <f t="shared" ref="DQ60" si="3212">+DP60*$G60</f>
        <v>0</v>
      </c>
      <c r="DR60" s="12">
        <f t="shared" si="3182"/>
        <v>0</v>
      </c>
      <c r="DS60" s="10">
        <f t="shared" si="3183"/>
        <v>0</v>
      </c>
      <c r="DT60" s="11">
        <f t="shared" ref="DT60" si="3213">+DS60*$G60</f>
        <v>0</v>
      </c>
      <c r="DU60" s="12">
        <f t="shared" si="3185"/>
        <v>0</v>
      </c>
    </row>
    <row r="61" spans="1:125" x14ac:dyDescent="0.25">
      <c r="A61" s="63">
        <v>34</v>
      </c>
      <c r="B61" s="63" t="s">
        <v>35</v>
      </c>
      <c r="C61" s="64"/>
      <c r="D61" s="65"/>
      <c r="E61" s="66">
        <v>43891</v>
      </c>
      <c r="F61" s="67">
        <v>44136</v>
      </c>
      <c r="G61" s="68">
        <v>203660.05</v>
      </c>
      <c r="H61" s="69">
        <v>479426.56</v>
      </c>
      <c r="I61" s="14">
        <f t="shared" si="1294"/>
        <v>0</v>
      </c>
      <c r="J61" s="11">
        <f t="shared" si="1295"/>
        <v>0</v>
      </c>
      <c r="K61" s="12">
        <f t="shared" si="1296"/>
        <v>0</v>
      </c>
      <c r="L61" s="10">
        <f t="shared" si="1297"/>
        <v>0</v>
      </c>
      <c r="M61" s="11">
        <f t="shared" si="1298"/>
        <v>0</v>
      </c>
      <c r="N61" s="12">
        <f t="shared" si="1299"/>
        <v>0</v>
      </c>
      <c r="O61" s="10">
        <f t="shared" si="1300"/>
        <v>0</v>
      </c>
      <c r="P61" s="11">
        <f t="shared" si="1301"/>
        <v>0</v>
      </c>
      <c r="Q61" s="12">
        <f t="shared" si="1302"/>
        <v>0</v>
      </c>
      <c r="R61" s="10">
        <f t="shared" si="1454"/>
        <v>0</v>
      </c>
      <c r="S61" s="11">
        <f t="shared" si="1455"/>
        <v>0</v>
      </c>
      <c r="T61" s="12">
        <f t="shared" si="1456"/>
        <v>0</v>
      </c>
      <c r="U61" s="10">
        <f t="shared" si="1457"/>
        <v>0</v>
      </c>
      <c r="V61" s="11">
        <f t="shared" si="1458"/>
        <v>0</v>
      </c>
      <c r="W61" s="12">
        <f t="shared" si="1459"/>
        <v>0</v>
      </c>
      <c r="X61" s="10">
        <f t="shared" si="3084"/>
        <v>0</v>
      </c>
      <c r="Y61" s="11">
        <f t="shared" si="3085"/>
        <v>0</v>
      </c>
      <c r="Z61" s="12">
        <f t="shared" si="3086"/>
        <v>0</v>
      </c>
      <c r="AA61" s="10">
        <f t="shared" si="3087"/>
        <v>0</v>
      </c>
      <c r="AB61" s="11">
        <f t="shared" si="3088"/>
        <v>0</v>
      </c>
      <c r="AC61" s="12">
        <f t="shared" si="3089"/>
        <v>0</v>
      </c>
      <c r="AD61" s="10">
        <f t="shared" si="3090"/>
        <v>0</v>
      </c>
      <c r="AE61" s="11">
        <f t="shared" si="3091"/>
        <v>0</v>
      </c>
      <c r="AF61" s="12">
        <f t="shared" si="3092"/>
        <v>0</v>
      </c>
      <c r="AG61" s="10">
        <f t="shared" si="3093"/>
        <v>0</v>
      </c>
      <c r="AH61" s="11">
        <f t="shared" si="3094"/>
        <v>0</v>
      </c>
      <c r="AI61" s="12">
        <f t="shared" si="3095"/>
        <v>0</v>
      </c>
      <c r="AJ61" s="10">
        <f t="shared" si="3096"/>
        <v>0</v>
      </c>
      <c r="AK61" s="11">
        <f t="shared" si="3097"/>
        <v>0</v>
      </c>
      <c r="AL61" s="12">
        <f t="shared" si="3098"/>
        <v>0</v>
      </c>
      <c r="AM61" s="10">
        <f t="shared" si="3099"/>
        <v>0</v>
      </c>
      <c r="AN61" s="11">
        <f t="shared" si="3100"/>
        <v>0</v>
      </c>
      <c r="AO61" s="12">
        <f t="shared" si="3101"/>
        <v>0</v>
      </c>
      <c r="AP61" s="10">
        <f t="shared" si="3102"/>
        <v>0</v>
      </c>
      <c r="AQ61" s="11">
        <f t="shared" ref="AQ61" si="3214">+AP61*$G61</f>
        <v>0</v>
      </c>
      <c r="AR61" s="12">
        <f t="shared" si="3104"/>
        <v>0</v>
      </c>
      <c r="AS61" s="10">
        <f t="shared" si="3105"/>
        <v>0</v>
      </c>
      <c r="AT61" s="11">
        <f t="shared" ref="AT61" si="3215">+AS61*$G61</f>
        <v>0</v>
      </c>
      <c r="AU61" s="12">
        <f t="shared" si="3107"/>
        <v>0</v>
      </c>
      <c r="AV61" s="10">
        <f t="shared" si="3108"/>
        <v>0</v>
      </c>
      <c r="AW61" s="11">
        <f t="shared" ref="AW61" si="3216">+AV61*$G61</f>
        <v>0</v>
      </c>
      <c r="AX61" s="12">
        <f t="shared" si="3110"/>
        <v>0</v>
      </c>
      <c r="AY61" s="10">
        <f t="shared" si="3111"/>
        <v>0.12653061224489795</v>
      </c>
      <c r="AZ61" s="11">
        <f t="shared" ref="AZ61" si="3217">+AY61*$G61</f>
        <v>25769.230816326526</v>
      </c>
      <c r="BA61" s="12">
        <f t="shared" si="3113"/>
        <v>60662.136163265299</v>
      </c>
      <c r="BB61" s="10">
        <f t="shared" si="3114"/>
        <v>0.12244897959183673</v>
      </c>
      <c r="BC61" s="11">
        <f t="shared" ref="BC61" si="3218">+BB61*$G61</f>
        <v>24937.965306122445</v>
      </c>
      <c r="BD61" s="12">
        <f t="shared" si="3116"/>
        <v>58705.293061224489</v>
      </c>
      <c r="BE61" s="10">
        <f t="shared" si="3117"/>
        <v>0.12653061224489795</v>
      </c>
      <c r="BF61" s="11">
        <f t="shared" ref="BF61" si="3219">+BE61*$G61</f>
        <v>25769.230816326526</v>
      </c>
      <c r="BG61" s="12">
        <f t="shared" si="3119"/>
        <v>60662.136163265299</v>
      </c>
      <c r="BH61" s="10">
        <f t="shared" si="3120"/>
        <v>0.12244897959183673</v>
      </c>
      <c r="BI61" s="11">
        <f t="shared" ref="BI61" si="3220">+BH61*$G61</f>
        <v>24937.965306122445</v>
      </c>
      <c r="BJ61" s="12">
        <f t="shared" si="3122"/>
        <v>58705.293061224489</v>
      </c>
      <c r="BK61" s="10">
        <f t="shared" si="3123"/>
        <v>0.12653061224489795</v>
      </c>
      <c r="BL61" s="11">
        <f t="shared" ref="BL61" si="3221">+BK61*$G61</f>
        <v>25769.230816326526</v>
      </c>
      <c r="BM61" s="12">
        <f t="shared" si="3125"/>
        <v>60662.136163265299</v>
      </c>
      <c r="BN61" s="10">
        <f t="shared" si="3126"/>
        <v>0.12653061224489795</v>
      </c>
      <c r="BO61" s="11">
        <f t="shared" ref="BO61" si="3222">+BN61*$G61</f>
        <v>25769.230816326526</v>
      </c>
      <c r="BP61" s="12">
        <f t="shared" si="3128"/>
        <v>60662.136163265299</v>
      </c>
      <c r="BQ61" s="10">
        <f t="shared" si="3129"/>
        <v>0.12244897959183673</v>
      </c>
      <c r="BR61" s="11">
        <f t="shared" ref="BR61" si="3223">+BQ61*$G61</f>
        <v>24937.965306122445</v>
      </c>
      <c r="BS61" s="12">
        <f t="shared" si="3131"/>
        <v>58705.293061224489</v>
      </c>
      <c r="BT61" s="10">
        <f t="shared" si="3132"/>
        <v>0.12653061224489795</v>
      </c>
      <c r="BU61" s="11">
        <f t="shared" ref="BU61" si="3224">+BT61*$G61</f>
        <v>25769.230816326526</v>
      </c>
      <c r="BV61" s="12">
        <f t="shared" si="3134"/>
        <v>60662.136163265299</v>
      </c>
      <c r="BW61" s="10">
        <f t="shared" si="3135"/>
        <v>0</v>
      </c>
      <c r="BX61" s="11">
        <f t="shared" ref="BX61" si="3225">+BW61*$G61</f>
        <v>0</v>
      </c>
      <c r="BY61" s="12">
        <f t="shared" si="3137"/>
        <v>0</v>
      </c>
      <c r="BZ61" s="10">
        <f t="shared" si="3138"/>
        <v>0</v>
      </c>
      <c r="CA61" s="11">
        <f t="shared" ref="CA61" si="3226">+BZ61*$G61</f>
        <v>0</v>
      </c>
      <c r="CB61" s="12">
        <f t="shared" si="3140"/>
        <v>0</v>
      </c>
      <c r="CC61" s="10">
        <f t="shared" si="3141"/>
        <v>0</v>
      </c>
      <c r="CD61" s="11">
        <f t="shared" ref="CD61" si="3227">+CC61*$G61</f>
        <v>0</v>
      </c>
      <c r="CE61" s="12">
        <f t="shared" si="3143"/>
        <v>0</v>
      </c>
      <c r="CF61" s="10">
        <f t="shared" si="3144"/>
        <v>0</v>
      </c>
      <c r="CG61" s="11">
        <f t="shared" ref="CG61" si="3228">+CF61*$G61</f>
        <v>0</v>
      </c>
      <c r="CH61" s="12">
        <f t="shared" si="3146"/>
        <v>0</v>
      </c>
      <c r="CI61" s="10">
        <f t="shared" si="3147"/>
        <v>0</v>
      </c>
      <c r="CJ61" s="11">
        <f t="shared" ref="CJ61" si="3229">+CI61*$G61</f>
        <v>0</v>
      </c>
      <c r="CK61" s="12">
        <f t="shared" si="3149"/>
        <v>0</v>
      </c>
      <c r="CL61" s="10">
        <f t="shared" si="3150"/>
        <v>0</v>
      </c>
      <c r="CM61" s="11">
        <f t="shared" ref="CM61" si="3230">+CL61*$G61</f>
        <v>0</v>
      </c>
      <c r="CN61" s="12">
        <f t="shared" si="3152"/>
        <v>0</v>
      </c>
      <c r="CO61" s="10">
        <f t="shared" si="3153"/>
        <v>0</v>
      </c>
      <c r="CP61" s="11">
        <f t="shared" ref="CP61" si="3231">+CO61*$G61</f>
        <v>0</v>
      </c>
      <c r="CQ61" s="12">
        <f t="shared" si="3155"/>
        <v>0</v>
      </c>
      <c r="CR61" s="10">
        <f t="shared" si="3156"/>
        <v>0</v>
      </c>
      <c r="CS61" s="11">
        <f t="shared" ref="CS61" si="3232">+CR61*$G61</f>
        <v>0</v>
      </c>
      <c r="CT61" s="12">
        <f t="shared" si="3158"/>
        <v>0</v>
      </c>
      <c r="CU61" s="10">
        <f t="shared" si="3159"/>
        <v>0</v>
      </c>
      <c r="CV61" s="11">
        <f t="shared" ref="CV61" si="3233">+CU61*$G61</f>
        <v>0</v>
      </c>
      <c r="CW61" s="12">
        <f t="shared" si="3161"/>
        <v>0</v>
      </c>
      <c r="CX61" s="10">
        <f t="shared" si="3162"/>
        <v>0</v>
      </c>
      <c r="CY61" s="11">
        <f t="shared" ref="CY61" si="3234">+CX61*$G61</f>
        <v>0</v>
      </c>
      <c r="CZ61" s="12">
        <f t="shared" si="3164"/>
        <v>0</v>
      </c>
      <c r="DA61" s="10">
        <f t="shared" si="3165"/>
        <v>0</v>
      </c>
      <c r="DB61" s="11">
        <f t="shared" ref="DB61" si="3235">+DA61*$G61</f>
        <v>0</v>
      </c>
      <c r="DC61" s="12">
        <f t="shared" si="3167"/>
        <v>0</v>
      </c>
      <c r="DD61" s="10">
        <f t="shared" si="3168"/>
        <v>0</v>
      </c>
      <c r="DE61" s="11">
        <f t="shared" ref="DE61" si="3236">+DD61*$G61</f>
        <v>0</v>
      </c>
      <c r="DF61" s="12">
        <f t="shared" si="3170"/>
        <v>0</v>
      </c>
      <c r="DG61" s="10">
        <f t="shared" si="3171"/>
        <v>0</v>
      </c>
      <c r="DH61" s="11">
        <f t="shared" ref="DH61" si="3237">+DG61*$G61</f>
        <v>0</v>
      </c>
      <c r="DI61" s="12">
        <f t="shared" si="3173"/>
        <v>0</v>
      </c>
      <c r="DJ61" s="10">
        <f t="shared" si="3174"/>
        <v>0</v>
      </c>
      <c r="DK61" s="11">
        <f t="shared" ref="DK61" si="3238">+DJ61*$G61</f>
        <v>0</v>
      </c>
      <c r="DL61" s="12">
        <f t="shared" si="3176"/>
        <v>0</v>
      </c>
      <c r="DM61" s="10">
        <f t="shared" si="3177"/>
        <v>0</v>
      </c>
      <c r="DN61" s="11">
        <f t="shared" ref="DN61" si="3239">+DM61*$G61</f>
        <v>0</v>
      </c>
      <c r="DO61" s="12">
        <f t="shared" si="3179"/>
        <v>0</v>
      </c>
      <c r="DP61" s="10">
        <f t="shared" si="3180"/>
        <v>0</v>
      </c>
      <c r="DQ61" s="11">
        <f t="shared" ref="DQ61" si="3240">+DP61*$G61</f>
        <v>0</v>
      </c>
      <c r="DR61" s="12">
        <f t="shared" si="3182"/>
        <v>0</v>
      </c>
      <c r="DS61" s="10">
        <f t="shared" si="3183"/>
        <v>0</v>
      </c>
      <c r="DT61" s="11">
        <f t="shared" ref="DT61" si="3241">+DS61*$G61</f>
        <v>0</v>
      </c>
      <c r="DU61" s="12">
        <f t="shared" si="3185"/>
        <v>0</v>
      </c>
    </row>
    <row r="62" spans="1:125" x14ac:dyDescent="0.25">
      <c r="A62" s="63">
        <v>35</v>
      </c>
      <c r="B62" s="63" t="s">
        <v>1</v>
      </c>
      <c r="C62" s="64"/>
      <c r="D62" s="65" t="s">
        <v>58</v>
      </c>
      <c r="E62" s="66">
        <v>43895</v>
      </c>
      <c r="F62" s="67">
        <v>44110</v>
      </c>
      <c r="G62" s="68">
        <f>4663523.55-G64-G63-G65</f>
        <v>1459618.4136454761</v>
      </c>
      <c r="H62" s="69">
        <f>1783885.18-H63-H64-H65</f>
        <v>1106315.825074293</v>
      </c>
      <c r="I62" s="14">
        <f t="shared" si="1294"/>
        <v>0</v>
      </c>
      <c r="J62" s="11">
        <f t="shared" si="1295"/>
        <v>0</v>
      </c>
      <c r="K62" s="12">
        <f t="shared" si="1296"/>
        <v>0</v>
      </c>
      <c r="L62" s="10">
        <f t="shared" si="1297"/>
        <v>0</v>
      </c>
      <c r="M62" s="11">
        <f t="shared" si="1298"/>
        <v>0</v>
      </c>
      <c r="N62" s="12">
        <f t="shared" si="1299"/>
        <v>0</v>
      </c>
      <c r="O62" s="10">
        <f t="shared" si="1300"/>
        <v>0</v>
      </c>
      <c r="P62" s="11">
        <f t="shared" si="1301"/>
        <v>0</v>
      </c>
      <c r="Q62" s="12">
        <f t="shared" si="1302"/>
        <v>0</v>
      </c>
      <c r="R62" s="10">
        <f t="shared" si="1454"/>
        <v>0</v>
      </c>
      <c r="S62" s="11">
        <f t="shared" si="1455"/>
        <v>0</v>
      </c>
      <c r="T62" s="12">
        <f t="shared" si="1456"/>
        <v>0</v>
      </c>
      <c r="U62" s="10">
        <f t="shared" si="1457"/>
        <v>0</v>
      </c>
      <c r="V62" s="11">
        <f t="shared" si="1458"/>
        <v>0</v>
      </c>
      <c r="W62" s="12">
        <f t="shared" si="1459"/>
        <v>0</v>
      </c>
      <c r="X62" s="10">
        <f t="shared" si="3084"/>
        <v>0</v>
      </c>
      <c r="Y62" s="11">
        <f t="shared" si="3085"/>
        <v>0</v>
      </c>
      <c r="Z62" s="12">
        <f t="shared" si="3086"/>
        <v>0</v>
      </c>
      <c r="AA62" s="10">
        <f t="shared" si="3087"/>
        <v>0</v>
      </c>
      <c r="AB62" s="11">
        <f t="shared" si="3088"/>
        <v>0</v>
      </c>
      <c r="AC62" s="12">
        <f t="shared" si="3089"/>
        <v>0</v>
      </c>
      <c r="AD62" s="10">
        <f t="shared" si="3090"/>
        <v>0</v>
      </c>
      <c r="AE62" s="11">
        <f t="shared" si="3091"/>
        <v>0</v>
      </c>
      <c r="AF62" s="12">
        <f t="shared" si="3092"/>
        <v>0</v>
      </c>
      <c r="AG62" s="10">
        <f t="shared" si="3093"/>
        <v>0</v>
      </c>
      <c r="AH62" s="11">
        <f t="shared" si="3094"/>
        <v>0</v>
      </c>
      <c r="AI62" s="12">
        <f t="shared" si="3095"/>
        <v>0</v>
      </c>
      <c r="AJ62" s="10">
        <f t="shared" si="3096"/>
        <v>0</v>
      </c>
      <c r="AK62" s="11">
        <f t="shared" si="3097"/>
        <v>0</v>
      </c>
      <c r="AL62" s="12">
        <f t="shared" si="3098"/>
        <v>0</v>
      </c>
      <c r="AM62" s="10">
        <f t="shared" si="3099"/>
        <v>0</v>
      </c>
      <c r="AN62" s="11">
        <f t="shared" si="3100"/>
        <v>0</v>
      </c>
      <c r="AO62" s="12">
        <f t="shared" si="3101"/>
        <v>0</v>
      </c>
      <c r="AP62" s="10">
        <f t="shared" si="3102"/>
        <v>0</v>
      </c>
      <c r="AQ62" s="11">
        <f t="shared" ref="AQ62:AQ63" si="3242">+AP62*$G62</f>
        <v>0</v>
      </c>
      <c r="AR62" s="12">
        <f t="shared" si="3104"/>
        <v>0</v>
      </c>
      <c r="AS62" s="10">
        <f t="shared" si="3105"/>
        <v>0</v>
      </c>
      <c r="AT62" s="11">
        <f t="shared" ref="AT62:AT63" si="3243">+AS62*$G62</f>
        <v>0</v>
      </c>
      <c r="AU62" s="12">
        <f t="shared" si="3107"/>
        <v>0</v>
      </c>
      <c r="AV62" s="10">
        <f t="shared" si="3108"/>
        <v>0</v>
      </c>
      <c r="AW62" s="11">
        <f t="shared" ref="AW62:AW63" si="3244">+AV62*$G62</f>
        <v>0</v>
      </c>
      <c r="AX62" s="12">
        <f t="shared" si="3110"/>
        <v>0</v>
      </c>
      <c r="AY62" s="10">
        <f t="shared" si="3111"/>
        <v>0.12558139534883722</v>
      </c>
      <c r="AZ62" s="11">
        <f t="shared" ref="AZ62:AZ63" si="3245">+AY62*$G62</f>
        <v>183300.91706245515</v>
      </c>
      <c r="BA62" s="12">
        <f t="shared" si="3113"/>
        <v>138932.68500932981</v>
      </c>
      <c r="BB62" s="10">
        <f t="shared" si="3114"/>
        <v>0.13953488372093023</v>
      </c>
      <c r="BC62" s="11">
        <f t="shared" ref="BC62:BC63" si="3246">+BB62*$G62</f>
        <v>203667.68562495016</v>
      </c>
      <c r="BD62" s="12">
        <f t="shared" si="3116"/>
        <v>154369.65001036646</v>
      </c>
      <c r="BE62" s="10">
        <f t="shared" si="3117"/>
        <v>0.14418604651162792</v>
      </c>
      <c r="BF62" s="11">
        <f t="shared" ref="BF62:BF63" si="3247">+BE62*$G62</f>
        <v>210456.60847911518</v>
      </c>
      <c r="BG62" s="12">
        <f t="shared" si="3119"/>
        <v>159515.30501071201</v>
      </c>
      <c r="BH62" s="10">
        <f t="shared" si="3120"/>
        <v>0.13953488372093023</v>
      </c>
      <c r="BI62" s="11">
        <f t="shared" ref="BI62:BI63" si="3248">+BH62*$G62</f>
        <v>203667.68562495016</v>
      </c>
      <c r="BJ62" s="12">
        <f t="shared" si="3122"/>
        <v>154369.65001036646</v>
      </c>
      <c r="BK62" s="10">
        <f t="shared" si="3123"/>
        <v>0.14418604651162792</v>
      </c>
      <c r="BL62" s="11">
        <f t="shared" ref="BL62:BL63" si="3249">+BK62*$G62</f>
        <v>210456.60847911518</v>
      </c>
      <c r="BM62" s="12">
        <f t="shared" si="3125"/>
        <v>159515.30501071201</v>
      </c>
      <c r="BN62" s="10">
        <f t="shared" si="3126"/>
        <v>0.14418604651162792</v>
      </c>
      <c r="BO62" s="11">
        <f t="shared" ref="BO62:BO63" si="3250">+BN62*$G62</f>
        <v>210456.60847911518</v>
      </c>
      <c r="BP62" s="12">
        <f t="shared" si="3128"/>
        <v>159515.30501071201</v>
      </c>
      <c r="BQ62" s="10">
        <f t="shared" si="3129"/>
        <v>0.13953488372093023</v>
      </c>
      <c r="BR62" s="11">
        <f t="shared" ref="BR62:BR63" si="3251">+BQ62*$G62</f>
        <v>203667.68562495016</v>
      </c>
      <c r="BS62" s="12">
        <f t="shared" si="3131"/>
        <v>154369.65001036646</v>
      </c>
      <c r="BT62" s="10">
        <f t="shared" si="3132"/>
        <v>2.3255813953488372E-2</v>
      </c>
      <c r="BU62" s="11">
        <f t="shared" ref="BU62:BU63" si="3252">+BT62*$G62</f>
        <v>33944.614270825026</v>
      </c>
      <c r="BV62" s="12">
        <f t="shared" si="3134"/>
        <v>25728.275001727743</v>
      </c>
      <c r="BW62" s="10">
        <f t="shared" si="3135"/>
        <v>0</v>
      </c>
      <c r="BX62" s="11">
        <f t="shared" ref="BX62:BX63" si="3253">+BW62*$G62</f>
        <v>0</v>
      </c>
      <c r="BY62" s="12">
        <f t="shared" si="3137"/>
        <v>0</v>
      </c>
      <c r="BZ62" s="10">
        <f t="shared" si="3138"/>
        <v>0</v>
      </c>
      <c r="CA62" s="11">
        <f t="shared" ref="CA62:CA63" si="3254">+BZ62*$G62</f>
        <v>0</v>
      </c>
      <c r="CB62" s="12">
        <f t="shared" si="3140"/>
        <v>0</v>
      </c>
      <c r="CC62" s="10">
        <f t="shared" si="3141"/>
        <v>0</v>
      </c>
      <c r="CD62" s="11">
        <f t="shared" ref="CD62:CD63" si="3255">+CC62*$G62</f>
        <v>0</v>
      </c>
      <c r="CE62" s="12">
        <f t="shared" si="3143"/>
        <v>0</v>
      </c>
      <c r="CF62" s="10">
        <f t="shared" si="3144"/>
        <v>0</v>
      </c>
      <c r="CG62" s="11">
        <f t="shared" ref="CG62:CG63" si="3256">+CF62*$G62</f>
        <v>0</v>
      </c>
      <c r="CH62" s="12">
        <f t="shared" si="3146"/>
        <v>0</v>
      </c>
      <c r="CI62" s="10">
        <f t="shared" si="3147"/>
        <v>0</v>
      </c>
      <c r="CJ62" s="11">
        <f t="shared" ref="CJ62:CJ63" si="3257">+CI62*$G62</f>
        <v>0</v>
      </c>
      <c r="CK62" s="12">
        <f t="shared" si="3149"/>
        <v>0</v>
      </c>
      <c r="CL62" s="10">
        <f t="shared" si="3150"/>
        <v>0</v>
      </c>
      <c r="CM62" s="11">
        <f t="shared" ref="CM62:CM63" si="3258">+CL62*$G62</f>
        <v>0</v>
      </c>
      <c r="CN62" s="12">
        <f t="shared" si="3152"/>
        <v>0</v>
      </c>
      <c r="CO62" s="10">
        <f t="shared" si="3153"/>
        <v>0</v>
      </c>
      <c r="CP62" s="11">
        <f t="shared" ref="CP62:CP63" si="3259">+CO62*$G62</f>
        <v>0</v>
      </c>
      <c r="CQ62" s="12">
        <f t="shared" si="3155"/>
        <v>0</v>
      </c>
      <c r="CR62" s="10">
        <f t="shared" si="3156"/>
        <v>0</v>
      </c>
      <c r="CS62" s="11">
        <f t="shared" ref="CS62:CS63" si="3260">+CR62*$G62</f>
        <v>0</v>
      </c>
      <c r="CT62" s="12">
        <f t="shared" si="3158"/>
        <v>0</v>
      </c>
      <c r="CU62" s="10">
        <f t="shared" si="3159"/>
        <v>0</v>
      </c>
      <c r="CV62" s="11">
        <f t="shared" ref="CV62:CV63" si="3261">+CU62*$G62</f>
        <v>0</v>
      </c>
      <c r="CW62" s="12">
        <f t="shared" si="3161"/>
        <v>0</v>
      </c>
      <c r="CX62" s="10">
        <f t="shared" si="3162"/>
        <v>0</v>
      </c>
      <c r="CY62" s="11">
        <f t="shared" ref="CY62:CY63" si="3262">+CX62*$G62</f>
        <v>0</v>
      </c>
      <c r="CZ62" s="12">
        <f t="shared" si="3164"/>
        <v>0</v>
      </c>
      <c r="DA62" s="10">
        <f t="shared" si="3165"/>
        <v>0</v>
      </c>
      <c r="DB62" s="11">
        <f t="shared" ref="DB62:DB63" si="3263">+DA62*$G62</f>
        <v>0</v>
      </c>
      <c r="DC62" s="12">
        <f t="shared" si="3167"/>
        <v>0</v>
      </c>
      <c r="DD62" s="10">
        <f t="shared" si="3168"/>
        <v>0</v>
      </c>
      <c r="DE62" s="11">
        <f t="shared" ref="DE62:DE63" si="3264">+DD62*$G62</f>
        <v>0</v>
      </c>
      <c r="DF62" s="12">
        <f t="shared" si="3170"/>
        <v>0</v>
      </c>
      <c r="DG62" s="10">
        <f t="shared" si="3171"/>
        <v>0</v>
      </c>
      <c r="DH62" s="11">
        <f t="shared" ref="DH62:DH63" si="3265">+DG62*$G62</f>
        <v>0</v>
      </c>
      <c r="DI62" s="12">
        <f t="shared" si="3173"/>
        <v>0</v>
      </c>
      <c r="DJ62" s="10">
        <f t="shared" si="3174"/>
        <v>0</v>
      </c>
      <c r="DK62" s="11">
        <f t="shared" ref="DK62:DK63" si="3266">+DJ62*$G62</f>
        <v>0</v>
      </c>
      <c r="DL62" s="12">
        <f t="shared" si="3176"/>
        <v>0</v>
      </c>
      <c r="DM62" s="10">
        <f t="shared" si="3177"/>
        <v>0</v>
      </c>
      <c r="DN62" s="11">
        <f t="shared" ref="DN62:DN63" si="3267">+DM62*$G62</f>
        <v>0</v>
      </c>
      <c r="DO62" s="12">
        <f t="shared" si="3179"/>
        <v>0</v>
      </c>
      <c r="DP62" s="10">
        <f t="shared" si="3180"/>
        <v>0</v>
      </c>
      <c r="DQ62" s="11">
        <f t="shared" ref="DQ62:DQ63" si="3268">+DP62*$G62</f>
        <v>0</v>
      </c>
      <c r="DR62" s="12">
        <f t="shared" si="3182"/>
        <v>0</v>
      </c>
      <c r="DS62" s="10">
        <f t="shared" si="3183"/>
        <v>0</v>
      </c>
      <c r="DT62" s="11">
        <f t="shared" ref="DT62:DT63" si="3269">+DS62*$G62</f>
        <v>0</v>
      </c>
      <c r="DU62" s="12">
        <f t="shared" si="3185"/>
        <v>0</v>
      </c>
    </row>
    <row r="63" spans="1:125" x14ac:dyDescent="0.25">
      <c r="A63" s="59"/>
      <c r="B63" s="59" t="s">
        <v>1</v>
      </c>
      <c r="C63" s="60" t="s">
        <v>67</v>
      </c>
      <c r="D63" s="54" t="s">
        <v>58</v>
      </c>
      <c r="E63" s="61">
        <v>43891</v>
      </c>
      <c r="F63" s="62">
        <v>43962</v>
      </c>
      <c r="G63" s="58">
        <v>117736.39743435445</v>
      </c>
      <c r="H63" s="57">
        <v>117736.39743435445</v>
      </c>
      <c r="I63" s="14">
        <f t="shared" si="1294"/>
        <v>0</v>
      </c>
      <c r="J63" s="11">
        <f t="shared" si="1295"/>
        <v>0</v>
      </c>
      <c r="K63" s="12">
        <f t="shared" si="1296"/>
        <v>0</v>
      </c>
      <c r="L63" s="10">
        <f t="shared" si="1297"/>
        <v>0</v>
      </c>
      <c r="M63" s="11">
        <f t="shared" si="1298"/>
        <v>0</v>
      </c>
      <c r="N63" s="12">
        <f t="shared" si="1299"/>
        <v>0</v>
      </c>
      <c r="O63" s="10">
        <f t="shared" si="1300"/>
        <v>0</v>
      </c>
      <c r="P63" s="11">
        <f t="shared" si="1301"/>
        <v>0</v>
      </c>
      <c r="Q63" s="12">
        <f t="shared" si="1302"/>
        <v>0</v>
      </c>
      <c r="R63" s="10">
        <f t="shared" si="1454"/>
        <v>0</v>
      </c>
      <c r="S63" s="11">
        <f t="shared" si="1455"/>
        <v>0</v>
      </c>
      <c r="T63" s="12">
        <f t="shared" si="1456"/>
        <v>0</v>
      </c>
      <c r="U63" s="10">
        <f t="shared" si="1457"/>
        <v>0</v>
      </c>
      <c r="V63" s="11">
        <f t="shared" si="1458"/>
        <v>0</v>
      </c>
      <c r="W63" s="12">
        <f t="shared" si="1459"/>
        <v>0</v>
      </c>
      <c r="X63" s="10">
        <f t="shared" si="3084"/>
        <v>0</v>
      </c>
      <c r="Y63" s="11">
        <f t="shared" si="3085"/>
        <v>0</v>
      </c>
      <c r="Z63" s="12">
        <f t="shared" si="3086"/>
        <v>0</v>
      </c>
      <c r="AA63" s="10">
        <f t="shared" si="3087"/>
        <v>0</v>
      </c>
      <c r="AB63" s="11">
        <f t="shared" si="3088"/>
        <v>0</v>
      </c>
      <c r="AC63" s="12">
        <f t="shared" si="3089"/>
        <v>0</v>
      </c>
      <c r="AD63" s="10">
        <f t="shared" si="3090"/>
        <v>0</v>
      </c>
      <c r="AE63" s="11">
        <f t="shared" si="3091"/>
        <v>0</v>
      </c>
      <c r="AF63" s="12">
        <f t="shared" si="3092"/>
        <v>0</v>
      </c>
      <c r="AG63" s="10">
        <f t="shared" si="3093"/>
        <v>0</v>
      </c>
      <c r="AH63" s="11">
        <f t="shared" si="3094"/>
        <v>0</v>
      </c>
      <c r="AI63" s="12">
        <f t="shared" si="3095"/>
        <v>0</v>
      </c>
      <c r="AJ63" s="10">
        <f t="shared" si="3096"/>
        <v>0</v>
      </c>
      <c r="AK63" s="11">
        <f t="shared" si="3097"/>
        <v>0</v>
      </c>
      <c r="AL63" s="12">
        <f t="shared" si="3098"/>
        <v>0</v>
      </c>
      <c r="AM63" s="10">
        <f t="shared" si="3099"/>
        <v>0</v>
      </c>
      <c r="AN63" s="11">
        <f t="shared" si="3100"/>
        <v>0</v>
      </c>
      <c r="AO63" s="12">
        <f t="shared" si="3101"/>
        <v>0</v>
      </c>
      <c r="AP63" s="10">
        <f t="shared" si="3102"/>
        <v>0</v>
      </c>
      <c r="AQ63" s="11">
        <f t="shared" si="3242"/>
        <v>0</v>
      </c>
      <c r="AR63" s="12">
        <f t="shared" si="3104"/>
        <v>0</v>
      </c>
      <c r="AS63" s="10">
        <f t="shared" si="3105"/>
        <v>0</v>
      </c>
      <c r="AT63" s="11">
        <f t="shared" si="3243"/>
        <v>0</v>
      </c>
      <c r="AU63" s="12">
        <f t="shared" si="3107"/>
        <v>0</v>
      </c>
      <c r="AV63" s="10">
        <f t="shared" si="3108"/>
        <v>0</v>
      </c>
      <c r="AW63" s="11">
        <f t="shared" si="3244"/>
        <v>0</v>
      </c>
      <c r="AX63" s="12">
        <f t="shared" si="3110"/>
        <v>0</v>
      </c>
      <c r="AY63" s="10">
        <f t="shared" si="3111"/>
        <v>0.43661971830985913</v>
      </c>
      <c r="AZ63" s="11">
        <f t="shared" si="3245"/>
        <v>51406.032682605466</v>
      </c>
      <c r="BA63" s="12">
        <f t="shared" si="3113"/>
        <v>51406.032682605466</v>
      </c>
      <c r="BB63" s="10">
        <f t="shared" si="3114"/>
        <v>0.42253521126760563</v>
      </c>
      <c r="BC63" s="11">
        <f t="shared" si="3246"/>
        <v>49747.773563811737</v>
      </c>
      <c r="BD63" s="12">
        <f t="shared" si="3116"/>
        <v>49747.773563811737</v>
      </c>
      <c r="BE63" s="10">
        <f t="shared" si="3117"/>
        <v>0.14084507042253522</v>
      </c>
      <c r="BF63" s="11">
        <f t="shared" si="3247"/>
        <v>16582.591187937247</v>
      </c>
      <c r="BG63" s="12">
        <f t="shared" si="3119"/>
        <v>16582.591187937247</v>
      </c>
      <c r="BH63" s="10">
        <f t="shared" si="3120"/>
        <v>0</v>
      </c>
      <c r="BI63" s="11">
        <f t="shared" si="3248"/>
        <v>0</v>
      </c>
      <c r="BJ63" s="12">
        <f t="shared" si="3122"/>
        <v>0</v>
      </c>
      <c r="BK63" s="10">
        <f t="shared" si="3123"/>
        <v>0</v>
      </c>
      <c r="BL63" s="11">
        <f t="shared" si="3249"/>
        <v>0</v>
      </c>
      <c r="BM63" s="12">
        <f t="shared" si="3125"/>
        <v>0</v>
      </c>
      <c r="BN63" s="10">
        <f t="shared" si="3126"/>
        <v>0</v>
      </c>
      <c r="BO63" s="11">
        <f t="shared" si="3250"/>
        <v>0</v>
      </c>
      <c r="BP63" s="12">
        <f t="shared" si="3128"/>
        <v>0</v>
      </c>
      <c r="BQ63" s="10">
        <f t="shared" si="3129"/>
        <v>0</v>
      </c>
      <c r="BR63" s="11">
        <f t="shared" si="3251"/>
        <v>0</v>
      </c>
      <c r="BS63" s="12">
        <f t="shared" si="3131"/>
        <v>0</v>
      </c>
      <c r="BT63" s="10">
        <f t="shared" si="3132"/>
        <v>0</v>
      </c>
      <c r="BU63" s="11">
        <f t="shared" si="3252"/>
        <v>0</v>
      </c>
      <c r="BV63" s="12">
        <f t="shared" si="3134"/>
        <v>0</v>
      </c>
      <c r="BW63" s="10">
        <f t="shared" si="3135"/>
        <v>0</v>
      </c>
      <c r="BX63" s="11">
        <f t="shared" si="3253"/>
        <v>0</v>
      </c>
      <c r="BY63" s="12">
        <f t="shared" si="3137"/>
        <v>0</v>
      </c>
      <c r="BZ63" s="10">
        <f t="shared" si="3138"/>
        <v>0</v>
      </c>
      <c r="CA63" s="11">
        <f t="shared" si="3254"/>
        <v>0</v>
      </c>
      <c r="CB63" s="12">
        <f t="shared" si="3140"/>
        <v>0</v>
      </c>
      <c r="CC63" s="10">
        <f t="shared" si="3141"/>
        <v>0</v>
      </c>
      <c r="CD63" s="11">
        <f t="shared" si="3255"/>
        <v>0</v>
      </c>
      <c r="CE63" s="12">
        <f t="shared" si="3143"/>
        <v>0</v>
      </c>
      <c r="CF63" s="10">
        <f t="shared" si="3144"/>
        <v>0</v>
      </c>
      <c r="CG63" s="11">
        <f t="shared" si="3256"/>
        <v>0</v>
      </c>
      <c r="CH63" s="12">
        <f t="shared" si="3146"/>
        <v>0</v>
      </c>
      <c r="CI63" s="10">
        <f t="shared" si="3147"/>
        <v>0</v>
      </c>
      <c r="CJ63" s="11">
        <f t="shared" si="3257"/>
        <v>0</v>
      </c>
      <c r="CK63" s="12">
        <f t="shared" si="3149"/>
        <v>0</v>
      </c>
      <c r="CL63" s="10">
        <f t="shared" si="3150"/>
        <v>0</v>
      </c>
      <c r="CM63" s="11">
        <f t="shared" si="3258"/>
        <v>0</v>
      </c>
      <c r="CN63" s="12">
        <f t="shared" si="3152"/>
        <v>0</v>
      </c>
      <c r="CO63" s="10">
        <f t="shared" si="3153"/>
        <v>0</v>
      </c>
      <c r="CP63" s="11">
        <f t="shared" si="3259"/>
        <v>0</v>
      </c>
      <c r="CQ63" s="12">
        <f t="shared" si="3155"/>
        <v>0</v>
      </c>
      <c r="CR63" s="10">
        <f t="shared" si="3156"/>
        <v>0</v>
      </c>
      <c r="CS63" s="11">
        <f t="shared" si="3260"/>
        <v>0</v>
      </c>
      <c r="CT63" s="12">
        <f t="shared" si="3158"/>
        <v>0</v>
      </c>
      <c r="CU63" s="10">
        <f t="shared" si="3159"/>
        <v>0</v>
      </c>
      <c r="CV63" s="11">
        <f t="shared" si="3261"/>
        <v>0</v>
      </c>
      <c r="CW63" s="12">
        <f t="shared" si="3161"/>
        <v>0</v>
      </c>
      <c r="CX63" s="10">
        <f t="shared" si="3162"/>
        <v>0</v>
      </c>
      <c r="CY63" s="11">
        <f t="shared" si="3262"/>
        <v>0</v>
      </c>
      <c r="CZ63" s="12">
        <f t="shared" si="3164"/>
        <v>0</v>
      </c>
      <c r="DA63" s="10">
        <f t="shared" si="3165"/>
        <v>0</v>
      </c>
      <c r="DB63" s="11">
        <f t="shared" si="3263"/>
        <v>0</v>
      </c>
      <c r="DC63" s="12">
        <f t="shared" si="3167"/>
        <v>0</v>
      </c>
      <c r="DD63" s="10">
        <f t="shared" si="3168"/>
        <v>0</v>
      </c>
      <c r="DE63" s="11">
        <f t="shared" si="3264"/>
        <v>0</v>
      </c>
      <c r="DF63" s="12">
        <f t="shared" si="3170"/>
        <v>0</v>
      </c>
      <c r="DG63" s="10">
        <f t="shared" si="3171"/>
        <v>0</v>
      </c>
      <c r="DH63" s="11">
        <f t="shared" si="3265"/>
        <v>0</v>
      </c>
      <c r="DI63" s="12">
        <f t="shared" si="3173"/>
        <v>0</v>
      </c>
      <c r="DJ63" s="10">
        <f t="shared" si="3174"/>
        <v>0</v>
      </c>
      <c r="DK63" s="11">
        <f t="shared" si="3266"/>
        <v>0</v>
      </c>
      <c r="DL63" s="12">
        <f t="shared" si="3176"/>
        <v>0</v>
      </c>
      <c r="DM63" s="10">
        <f t="shared" si="3177"/>
        <v>0</v>
      </c>
      <c r="DN63" s="11">
        <f t="shared" si="3267"/>
        <v>0</v>
      </c>
      <c r="DO63" s="12">
        <f t="shared" si="3179"/>
        <v>0</v>
      </c>
      <c r="DP63" s="10">
        <f t="shared" si="3180"/>
        <v>0</v>
      </c>
      <c r="DQ63" s="11">
        <f t="shared" si="3268"/>
        <v>0</v>
      </c>
      <c r="DR63" s="12">
        <f t="shared" si="3182"/>
        <v>0</v>
      </c>
      <c r="DS63" s="10">
        <f t="shared" si="3183"/>
        <v>0</v>
      </c>
      <c r="DT63" s="11">
        <f t="shared" si="3269"/>
        <v>0</v>
      </c>
      <c r="DU63" s="12">
        <f t="shared" si="3185"/>
        <v>0</v>
      </c>
    </row>
    <row r="64" spans="1:125" x14ac:dyDescent="0.25">
      <c r="A64" s="59"/>
      <c r="B64" s="59" t="s">
        <v>1</v>
      </c>
      <c r="C64" s="60" t="s">
        <v>68</v>
      </c>
      <c r="D64" s="54" t="s">
        <v>58</v>
      </c>
      <c r="E64" s="61">
        <v>43895</v>
      </c>
      <c r="F64" s="62">
        <v>44020</v>
      </c>
      <c r="G64" s="58">
        <v>2393579.2915306794</v>
      </c>
      <c r="H64" s="57">
        <v>258279.24999751596</v>
      </c>
      <c r="I64" s="14">
        <f t="shared" ref="I64:I65" si="3270">IF($E64&gt;L$1,0,IF($E64&lt;I$1,IF($F64&lt;I$1,0,IF($F64&gt;L$1,(($F64-I$1)-($F64-L$1))/($F64-$E64),($F64-I$1)/($F64-$E64))),IF($F64&gt;L$1,((($F64-$E64)-($F64-L$1))/($F64-$E64)),1)))</f>
        <v>0</v>
      </c>
      <c r="J64" s="11">
        <f t="shared" ref="J64:J65" si="3271">+I64*$G64</f>
        <v>0</v>
      </c>
      <c r="K64" s="12">
        <f t="shared" ref="K64:K65" si="3272">+I64*$H64</f>
        <v>0</v>
      </c>
      <c r="L64" s="10">
        <f t="shared" ref="L64:L65" si="3273">IF($E64&gt;O$1,0,IF($E64&lt;L$1,IF($F64&lt;L$1,0,IF($F64&gt;O$1,(($F64-L$1)-($F64-O$1))/($F64-$E64),($F64-L$1)/($F64-$E64))),IF($F64&gt;O$1,((($F64-$E64)-($F64-O$1))/($F64-$E64)),1)))</f>
        <v>0</v>
      </c>
      <c r="M64" s="11">
        <f t="shared" ref="M64:M65" si="3274">+L64*$G64</f>
        <v>0</v>
      </c>
      <c r="N64" s="12">
        <f t="shared" ref="N64:N65" si="3275">+L64*$H64</f>
        <v>0</v>
      </c>
      <c r="O64" s="10">
        <f t="shared" ref="O64:O65" si="3276">IF($E64&gt;R$1,0,IF($E64&lt;O$1,IF($F64&lt;O$1,0,IF($F64&gt;R$1,(($F64-O$1)-($F64-R$1))/($F64-$E64),($F64-O$1)/($F64-$E64))),IF($F64&gt;R$1,((($F64-$E64)-($F64-R$1))/($F64-$E64)),1)))</f>
        <v>0</v>
      </c>
      <c r="P64" s="11">
        <f t="shared" ref="P64:P65" si="3277">+O64*$G64</f>
        <v>0</v>
      </c>
      <c r="Q64" s="12">
        <f t="shared" ref="Q64:Q65" si="3278">+O64*$H64</f>
        <v>0</v>
      </c>
      <c r="R64" s="10">
        <f t="shared" ref="R64:R65" si="3279">IF($E64&gt;U$1,0,IF($E64&lt;R$1,IF($F64&lt;R$1,0,IF($F64&gt;U$1,(($F64-R$1)-($F64-U$1))/($F64-$E64),($F64-R$1)/($F64-$E64))),IF($F64&gt;U$1,((($F64-$E64)-($F64-U$1))/($F64-$E64)),1)))</f>
        <v>0</v>
      </c>
      <c r="S64" s="11">
        <f t="shared" ref="S64:S65" si="3280">+R64*$G64</f>
        <v>0</v>
      </c>
      <c r="T64" s="12">
        <f t="shared" ref="T64:T65" si="3281">+R64*$H64</f>
        <v>0</v>
      </c>
      <c r="U64" s="10">
        <f t="shared" ref="U64:U65" si="3282">IF($E64&gt;X$1,0,IF($E64&lt;U$1,IF($F64&lt;U$1,0,IF($F64&gt;X$1,(($F64-U$1)-($F64-X$1))/($F64-$E64),($F64-U$1)/($F64-$E64))),IF($F64&gt;X$1,((($F64-$E64)-($F64-X$1))/($F64-$E64)),1)))</f>
        <v>0</v>
      </c>
      <c r="V64" s="11">
        <f t="shared" ref="V64:V65" si="3283">+U64*$G64</f>
        <v>0</v>
      </c>
      <c r="W64" s="12">
        <f t="shared" ref="W64:W65" si="3284">+U64*$H64</f>
        <v>0</v>
      </c>
      <c r="X64" s="10">
        <f t="shared" ref="X64:X65" si="3285">IF($E64&gt;AA$1,0,IF($E64&lt;X$1,IF($F64&lt;X$1,0,IF($F64&gt;AA$1,(($F64-X$1)-($F64-AA$1))/($F64-$E64),($F64-X$1)/($F64-$E64))),IF($F64&gt;AA$1,((($F64-$E64)-($F64-AA$1))/($F64-$E64)),1)))</f>
        <v>0</v>
      </c>
      <c r="Y64" s="11">
        <f t="shared" ref="Y64:Y65" si="3286">+X64*$G64</f>
        <v>0</v>
      </c>
      <c r="Z64" s="12">
        <f t="shared" ref="Z64:Z65" si="3287">+X64*$H64</f>
        <v>0</v>
      </c>
      <c r="AA64" s="10">
        <f t="shared" ref="AA64:AA65" si="3288">IF($E64&gt;AD$1,0,IF($E64&lt;AA$1,IF($F64&lt;AA$1,0,IF($F64&gt;AD$1,(($F64-AA$1)-($F64-AD$1))/($F64-$E64),($F64-AA$1)/($F64-$E64))),IF($F64&gt;AD$1,((($F64-$E64)-($F64-AD$1))/($F64-$E64)),1)))</f>
        <v>0</v>
      </c>
      <c r="AB64" s="11">
        <f t="shared" ref="AB64:AB65" si="3289">+AA64*$G64</f>
        <v>0</v>
      </c>
      <c r="AC64" s="12">
        <f t="shared" ref="AC64:AC65" si="3290">+AA64*$H64</f>
        <v>0</v>
      </c>
      <c r="AD64" s="10">
        <f t="shared" ref="AD64:AD65" si="3291">IF($E64&gt;AG$1,0,IF($E64&lt;AD$1,IF($F64&lt;AD$1,0,IF($F64&gt;AG$1,(($F64-AD$1)-($F64-AG$1))/($F64-$E64),($F64-AD$1)/($F64-$E64))),IF($F64&gt;AG$1,((($F64-$E64)-($F64-AG$1))/($F64-$E64)),1)))</f>
        <v>0</v>
      </c>
      <c r="AE64" s="11">
        <f t="shared" ref="AE64:AE65" si="3292">+AD64*$G64</f>
        <v>0</v>
      </c>
      <c r="AF64" s="12">
        <f t="shared" ref="AF64:AF65" si="3293">+AD64*$H64</f>
        <v>0</v>
      </c>
      <c r="AG64" s="10">
        <f t="shared" ref="AG64:AG65" si="3294">IF($E64&gt;AJ$1,0,IF($E64&lt;AG$1,IF($F64&lt;AG$1,0,IF($F64&gt;AJ$1,(($F64-AG$1)-($F64-AJ$1))/($F64-$E64),($F64-AG$1)/($F64-$E64))),IF($F64&gt;AJ$1,((($F64-$E64)-($F64-AJ$1))/($F64-$E64)),1)))</f>
        <v>0</v>
      </c>
      <c r="AH64" s="11">
        <f t="shared" ref="AH64:AH65" si="3295">+AG64*$G64</f>
        <v>0</v>
      </c>
      <c r="AI64" s="12">
        <f t="shared" ref="AI64:AI65" si="3296">+AG64*$H64</f>
        <v>0</v>
      </c>
      <c r="AJ64" s="10">
        <f t="shared" ref="AJ64:AJ65" si="3297">IF($E64&gt;AM$1,0,IF($E64&lt;AJ$1,IF($F64&lt;AJ$1,0,IF($F64&gt;AM$1,(($F64-AJ$1)-($F64-AM$1))/($F64-$E64),($F64-AJ$1)/($F64-$E64))),IF($F64&gt;AM$1,((($F64-$E64)-($F64-AM$1))/($F64-$E64)),1)))</f>
        <v>0</v>
      </c>
      <c r="AK64" s="11">
        <f t="shared" ref="AK64:AK65" si="3298">+AJ64*$G64</f>
        <v>0</v>
      </c>
      <c r="AL64" s="12">
        <f t="shared" ref="AL64:AL65" si="3299">+AJ64*$H64</f>
        <v>0</v>
      </c>
      <c r="AM64" s="10">
        <f t="shared" ref="AM64:AM65" si="3300">IF($E64&gt;AP$1,0,IF($E64&lt;AM$1,IF($F64&lt;AM$1,0,IF($F64&gt;AP$1,(($F64-AM$1)-($F64-AP$1))/($F64-$E64),($F64-AM$1)/($F64-$E64))),IF($F64&gt;AP$1,((($F64-$E64)-($F64-AP$1))/($F64-$E64)),1)))</f>
        <v>0</v>
      </c>
      <c r="AN64" s="11">
        <f t="shared" ref="AN64:AN65" si="3301">+AM64*$G64</f>
        <v>0</v>
      </c>
      <c r="AO64" s="12">
        <f t="shared" ref="AO64:AO65" si="3302">+AM64*$H64</f>
        <v>0</v>
      </c>
      <c r="AP64" s="10">
        <f t="shared" ref="AP64:AP65" si="3303">IF($E64&gt;AS$1,0,IF($E64&lt;AP$1,IF($F64&lt;AP$1,0,IF($F64&gt;AS$1,(($F64-AP$1)-($F64-AS$1))/($F64-$E64),($F64-AP$1)/($F64-$E64))),IF($F64&gt;AS$1,((($F64-$E64)-($F64-AS$1))/($F64-$E64)),1)))</f>
        <v>0</v>
      </c>
      <c r="AQ64" s="11">
        <f t="shared" ref="AQ64:AQ65" si="3304">+AP64*$G64</f>
        <v>0</v>
      </c>
      <c r="AR64" s="12">
        <f t="shared" ref="AR64:AR65" si="3305">+AP64*$H64</f>
        <v>0</v>
      </c>
      <c r="AS64" s="10">
        <f t="shared" ref="AS64:AS65" si="3306">IF($E64&gt;AV$1,0,IF($E64&lt;AS$1,IF($F64&lt;AS$1,0,IF($F64&gt;AV$1,(($F64-AS$1)-($F64-AV$1))/($F64-$E64),($F64-AS$1)/($F64-$E64))),IF($F64&gt;AV$1,((($F64-$E64)-($F64-AV$1))/($F64-$E64)),1)))</f>
        <v>0</v>
      </c>
      <c r="AT64" s="11">
        <f t="shared" ref="AT64:AT65" si="3307">+AS64*$G64</f>
        <v>0</v>
      </c>
      <c r="AU64" s="12">
        <f t="shared" ref="AU64:AU65" si="3308">+AS64*$H64</f>
        <v>0</v>
      </c>
      <c r="AV64" s="10">
        <f t="shared" ref="AV64:AV65" si="3309">IF($E64&gt;AY$1,0,IF($E64&lt;AV$1,IF($F64&lt;AV$1,0,IF($F64&gt;AY$1,(($F64-AV$1)-($F64-AY$1))/($F64-$E64),($F64-AV$1)/($F64-$E64))),IF($F64&gt;AY$1,((($F64-$E64)-($F64-AY$1))/($F64-$E64)),1)))</f>
        <v>0</v>
      </c>
      <c r="AW64" s="11">
        <f t="shared" ref="AW64:AW65" si="3310">+AV64*$G64</f>
        <v>0</v>
      </c>
      <c r="AX64" s="12">
        <f t="shared" ref="AX64:AX65" si="3311">+AV64*$H64</f>
        <v>0</v>
      </c>
      <c r="AY64" s="10">
        <f t="shared" ref="AY64:AY65" si="3312">IF($E64&gt;BB$1,0,IF($E64&lt;AY$1,IF($F64&lt;AY$1,0,IF($F64&gt;BB$1,(($F64-AY$1)-($F64-BB$1))/($F64-$E64),($F64-AY$1)/($F64-$E64))),IF($F64&gt;BB$1,((($F64-$E64)-($F64-BB$1))/($F64-$E64)),1)))</f>
        <v>0.216</v>
      </c>
      <c r="AZ64" s="11">
        <f t="shared" ref="AZ64:AZ65" si="3313">+AY64*$G64</f>
        <v>517013.12697062676</v>
      </c>
      <c r="BA64" s="12">
        <f t="shared" ref="BA64:BA65" si="3314">+AY64*$H64</f>
        <v>55788.317999463448</v>
      </c>
      <c r="BB64" s="10">
        <f t="shared" ref="BB64:BB65" si="3315">IF($E64&gt;BE$1,0,IF($E64&lt;BB$1,IF($F64&lt;BB$1,0,IF($F64&gt;BE$1,(($F64-BB$1)-($F64-BE$1))/($F64-$E64),($F64-BB$1)/($F64-$E64))),IF($F64&gt;BE$1,((($F64-$E64)-($F64-BE$1))/($F64-$E64)),1)))</f>
        <v>0.24</v>
      </c>
      <c r="BC64" s="11">
        <f t="shared" ref="BC64:BC65" si="3316">+BB64*$G64</f>
        <v>574459.02996736299</v>
      </c>
      <c r="BD64" s="12">
        <f t="shared" ref="BD64:BD65" si="3317">+BB64*$H64</f>
        <v>61987.019999403827</v>
      </c>
      <c r="BE64" s="10">
        <f t="shared" ref="BE64:BE65" si="3318">IF($E64&gt;BH$1,0,IF($E64&lt;BE$1,IF($F64&lt;BE$1,0,IF($F64&gt;BH$1,(($F64-BE$1)-($F64-BH$1))/($F64-$E64),($F64-BE$1)/($F64-$E64))),IF($F64&gt;BH$1,((($F64-$E64)-($F64-BH$1))/($F64-$E64)),1)))</f>
        <v>0.248</v>
      </c>
      <c r="BF64" s="11">
        <f t="shared" ref="BF64:BF65" si="3319">+BE64*$G64</f>
        <v>593607.66429960844</v>
      </c>
      <c r="BG64" s="12">
        <f t="shared" ref="BG64:BG65" si="3320">+BE64*$H64</f>
        <v>64053.25399938396</v>
      </c>
      <c r="BH64" s="10">
        <f t="shared" ref="BH64:BH65" si="3321">IF($E64&gt;BK$1,0,IF($E64&lt;BH$1,IF($F64&lt;BH$1,0,IF($F64&gt;BK$1,(($F64-BH$1)-($F64-BK$1))/($F64-$E64),($F64-BH$1)/($F64-$E64))),IF($F64&gt;BK$1,((($F64-$E64)-($F64-BK$1))/($F64-$E64)),1)))</f>
        <v>0.24</v>
      </c>
      <c r="BI64" s="11">
        <f t="shared" ref="BI64:BI65" si="3322">+BH64*$G64</f>
        <v>574459.02996736299</v>
      </c>
      <c r="BJ64" s="12">
        <f t="shared" ref="BJ64:BJ65" si="3323">+BH64*$H64</f>
        <v>61987.019999403827</v>
      </c>
      <c r="BK64" s="10">
        <f t="shared" ref="BK64:BK65" si="3324">IF($E64&gt;BN$1,0,IF($E64&lt;BK$1,IF($F64&lt;BK$1,0,IF($F64&gt;BN$1,(($F64-BK$1)-($F64-BN$1))/($F64-$E64),($F64-BK$1)/($F64-$E64))),IF($F64&gt;BN$1,((($F64-$E64)-($F64-BN$1))/($F64-$E64)),1)))</f>
        <v>5.6000000000000001E-2</v>
      </c>
      <c r="BL64" s="11">
        <f t="shared" ref="BL64:BL65" si="3325">+BK64*$G64</f>
        <v>134040.44032571805</v>
      </c>
      <c r="BM64" s="12">
        <f t="shared" ref="BM64:BM65" si="3326">+BK64*$H64</f>
        <v>14463.637999860894</v>
      </c>
      <c r="BN64" s="10">
        <f t="shared" ref="BN64:BN65" si="3327">IF($E64&gt;BQ$1,0,IF($E64&lt;BN$1,IF($F64&lt;BN$1,0,IF($F64&gt;BQ$1,(($F64-BN$1)-($F64-BQ$1))/($F64-$E64),($F64-BN$1)/($F64-$E64))),IF($F64&gt;BQ$1,((($F64-$E64)-($F64-BQ$1))/($F64-$E64)),1)))</f>
        <v>0</v>
      </c>
      <c r="BO64" s="11">
        <f t="shared" ref="BO64:BO65" si="3328">+BN64*$G64</f>
        <v>0</v>
      </c>
      <c r="BP64" s="12">
        <f t="shared" ref="BP64:BP65" si="3329">+BN64*$H64</f>
        <v>0</v>
      </c>
      <c r="BQ64" s="10">
        <f t="shared" ref="BQ64:BQ65" si="3330">IF($E64&gt;BT$1,0,IF($E64&lt;BQ$1,IF($F64&lt;BQ$1,0,IF($F64&gt;BT$1,(($F64-BQ$1)-($F64-BT$1))/($F64-$E64),($F64-BQ$1)/($F64-$E64))),IF($F64&gt;BT$1,((($F64-$E64)-($F64-BT$1))/($F64-$E64)),1)))</f>
        <v>0</v>
      </c>
      <c r="BR64" s="11">
        <f t="shared" ref="BR64:BR65" si="3331">+BQ64*$G64</f>
        <v>0</v>
      </c>
      <c r="BS64" s="12">
        <f t="shared" ref="BS64:BS65" si="3332">+BQ64*$H64</f>
        <v>0</v>
      </c>
      <c r="BT64" s="10">
        <f t="shared" ref="BT64:BT65" si="3333">IF($E64&gt;BW$1,0,IF($E64&lt;BT$1,IF($F64&lt;BT$1,0,IF($F64&gt;BW$1,(($F64-BT$1)-($F64-BW$1))/($F64-$E64),($F64-BT$1)/($F64-$E64))),IF($F64&gt;BW$1,((($F64-$E64)-($F64-BW$1))/($F64-$E64)),1)))</f>
        <v>0</v>
      </c>
      <c r="BU64" s="11">
        <f t="shared" ref="BU64:BU65" si="3334">+BT64*$G64</f>
        <v>0</v>
      </c>
      <c r="BV64" s="12">
        <f t="shared" ref="BV64:BV65" si="3335">+BT64*$H64</f>
        <v>0</v>
      </c>
      <c r="BW64" s="10">
        <f t="shared" ref="BW64:BW65" si="3336">IF($E64&gt;BZ$1,0,IF($E64&lt;BW$1,IF($F64&lt;BW$1,0,IF($F64&gt;BZ$1,(($F64-BW$1)-($F64-BZ$1))/($F64-$E64),($F64-BW$1)/($F64-$E64))),IF($F64&gt;BZ$1,((($F64-$E64)-($F64-BZ$1))/($F64-$E64)),1)))</f>
        <v>0</v>
      </c>
      <c r="BX64" s="11">
        <f t="shared" ref="BX64:BX65" si="3337">+BW64*$G64</f>
        <v>0</v>
      </c>
      <c r="BY64" s="12">
        <f t="shared" ref="BY64:BY65" si="3338">+BW64*$H64</f>
        <v>0</v>
      </c>
      <c r="BZ64" s="10">
        <f t="shared" ref="BZ64:BZ65" si="3339">IF($E64&gt;CC$1,0,IF($E64&lt;BZ$1,IF($F64&lt;BZ$1,0,IF($F64&gt;CC$1,(($F64-BZ$1)-($F64-CC$1))/($F64-$E64),($F64-BZ$1)/($F64-$E64))),IF($F64&gt;CC$1,((($F64-$E64)-($F64-CC$1))/($F64-$E64)),1)))</f>
        <v>0</v>
      </c>
      <c r="CA64" s="11">
        <f t="shared" ref="CA64:CA65" si="3340">+BZ64*$G64</f>
        <v>0</v>
      </c>
      <c r="CB64" s="12">
        <f t="shared" ref="CB64:CB65" si="3341">+BZ64*$H64</f>
        <v>0</v>
      </c>
      <c r="CC64" s="10">
        <f t="shared" ref="CC64:CC65" si="3342">IF($E64&gt;CF$1,0,IF($E64&lt;CC$1,IF($F64&lt;CC$1,0,IF($F64&gt;CF$1,(($F64-CC$1)-($F64-CF$1))/($F64-$E64),($F64-CC$1)/($F64-$E64))),IF($F64&gt;CF$1,((($F64-$E64)-($F64-CF$1))/($F64-$E64)),1)))</f>
        <v>0</v>
      </c>
      <c r="CD64" s="11">
        <f t="shared" ref="CD64:CD65" si="3343">+CC64*$G64</f>
        <v>0</v>
      </c>
      <c r="CE64" s="12">
        <f t="shared" ref="CE64:CE65" si="3344">+CC64*$H64</f>
        <v>0</v>
      </c>
      <c r="CF64" s="10">
        <f t="shared" ref="CF64:CF65" si="3345">IF($E64&gt;CI$1,0,IF($E64&lt;CF$1,IF($F64&lt;CF$1,0,IF($F64&gt;CI$1,(($F64-CF$1)-($F64-CI$1))/($F64-$E64),($F64-CF$1)/($F64-$E64))),IF($F64&gt;CI$1,((($F64-$E64)-($F64-CI$1))/($F64-$E64)),1)))</f>
        <v>0</v>
      </c>
      <c r="CG64" s="11">
        <f t="shared" ref="CG64:CG65" si="3346">+CF64*$G64</f>
        <v>0</v>
      </c>
      <c r="CH64" s="12">
        <f t="shared" ref="CH64:CH65" si="3347">+CF64*$H64</f>
        <v>0</v>
      </c>
      <c r="CI64" s="10">
        <f t="shared" ref="CI64:CI65" si="3348">IF($E64&gt;CL$1,0,IF($E64&lt;CI$1,IF($F64&lt;CI$1,0,IF($F64&gt;CL$1,(($F64-CI$1)-($F64-CL$1))/($F64-$E64),($F64-CI$1)/($F64-$E64))),IF($F64&gt;CL$1,((($F64-$E64)-($F64-CL$1))/($F64-$E64)),1)))</f>
        <v>0</v>
      </c>
      <c r="CJ64" s="11">
        <f t="shared" ref="CJ64:CJ65" si="3349">+CI64*$G64</f>
        <v>0</v>
      </c>
      <c r="CK64" s="12">
        <f t="shared" ref="CK64:CK65" si="3350">+CI64*$H64</f>
        <v>0</v>
      </c>
      <c r="CL64" s="10">
        <f t="shared" ref="CL64:CL65" si="3351">IF($E64&gt;CO$1,0,IF($E64&lt;CL$1,IF($F64&lt;CL$1,0,IF($F64&gt;CO$1,(($F64-CL$1)-($F64-CO$1))/($F64-$E64),($F64-CL$1)/($F64-$E64))),IF($F64&gt;CO$1,((($F64-$E64)-($F64-CO$1))/($F64-$E64)),1)))</f>
        <v>0</v>
      </c>
      <c r="CM64" s="11">
        <f t="shared" ref="CM64:CM65" si="3352">+CL64*$G64</f>
        <v>0</v>
      </c>
      <c r="CN64" s="12">
        <f t="shared" ref="CN64:CN65" si="3353">+CL64*$H64</f>
        <v>0</v>
      </c>
      <c r="CO64" s="10">
        <f t="shared" ref="CO64:CO65" si="3354">IF($E64&gt;CR$1,0,IF($E64&lt;CO$1,IF($F64&lt;CO$1,0,IF($F64&gt;CR$1,(($F64-CO$1)-($F64-CR$1))/($F64-$E64),($F64-CO$1)/($F64-$E64))),IF($F64&gt;CR$1,((($F64-$E64)-($F64-CR$1))/($F64-$E64)),1)))</f>
        <v>0</v>
      </c>
      <c r="CP64" s="11">
        <f t="shared" ref="CP64:CP65" si="3355">+CO64*$G64</f>
        <v>0</v>
      </c>
      <c r="CQ64" s="12">
        <f t="shared" ref="CQ64:CQ65" si="3356">+CO64*$H64</f>
        <v>0</v>
      </c>
      <c r="CR64" s="10">
        <f t="shared" ref="CR64:CR65" si="3357">IF($E64&gt;CU$1,0,IF($E64&lt;CR$1,IF($F64&lt;CR$1,0,IF($F64&gt;CU$1,(($F64-CR$1)-($F64-CU$1))/($F64-$E64),($F64-CR$1)/($F64-$E64))),IF($F64&gt;CU$1,((($F64-$E64)-($F64-CU$1))/($F64-$E64)),1)))</f>
        <v>0</v>
      </c>
      <c r="CS64" s="11">
        <f t="shared" ref="CS64:CS65" si="3358">+CR64*$G64</f>
        <v>0</v>
      </c>
      <c r="CT64" s="12">
        <f t="shared" ref="CT64:CT65" si="3359">+CR64*$H64</f>
        <v>0</v>
      </c>
      <c r="CU64" s="10">
        <f t="shared" ref="CU64:CU65" si="3360">IF($E64&gt;CX$1,0,IF($E64&lt;CU$1,IF($F64&lt;CU$1,0,IF($F64&gt;CX$1,(($F64-CU$1)-($F64-CX$1))/($F64-$E64),($F64-CU$1)/($F64-$E64))),IF($F64&gt;CX$1,((($F64-$E64)-($F64-CX$1))/($F64-$E64)),1)))</f>
        <v>0</v>
      </c>
      <c r="CV64" s="11">
        <f t="shared" ref="CV64:CV65" si="3361">+CU64*$G64</f>
        <v>0</v>
      </c>
      <c r="CW64" s="12">
        <f t="shared" ref="CW64:CW65" si="3362">+CU64*$H64</f>
        <v>0</v>
      </c>
      <c r="CX64" s="10">
        <f t="shared" ref="CX64:CX65" si="3363">IF($E64&gt;DA$1,0,IF($E64&lt;CX$1,IF($F64&lt;CX$1,0,IF($F64&gt;DA$1,(($F64-CX$1)-($F64-DA$1))/($F64-$E64),($F64-CX$1)/($F64-$E64))),IF($F64&gt;DA$1,((($F64-$E64)-($F64-DA$1))/($F64-$E64)),1)))</f>
        <v>0</v>
      </c>
      <c r="CY64" s="11">
        <f t="shared" ref="CY64:CY65" si="3364">+CX64*$G64</f>
        <v>0</v>
      </c>
      <c r="CZ64" s="12">
        <f t="shared" ref="CZ64:CZ65" si="3365">+CX64*$H64</f>
        <v>0</v>
      </c>
      <c r="DA64" s="10">
        <f t="shared" ref="DA64:DA65" si="3366">IF($E64&gt;DD$1,0,IF($E64&lt;DA$1,IF($F64&lt;DA$1,0,IF($F64&gt;DD$1,(($F64-DA$1)-($F64-DD$1))/($F64-$E64),($F64-DA$1)/($F64-$E64))),IF($F64&gt;DD$1,((($F64-$E64)-($F64-DD$1))/($F64-$E64)),1)))</f>
        <v>0</v>
      </c>
      <c r="DB64" s="11">
        <f t="shared" ref="DB64:DB65" si="3367">+DA64*$G64</f>
        <v>0</v>
      </c>
      <c r="DC64" s="12">
        <f t="shared" ref="DC64:DC65" si="3368">+DA64*$H64</f>
        <v>0</v>
      </c>
      <c r="DD64" s="10">
        <f t="shared" ref="DD64:DD65" si="3369">IF($E64&gt;DG$1,0,IF($E64&lt;DD$1,IF($F64&lt;DD$1,0,IF($F64&gt;DG$1,(($F64-DD$1)-($F64-DG$1))/($F64-$E64),($F64-DD$1)/($F64-$E64))),IF($F64&gt;DG$1,((($F64-$E64)-($F64-DG$1))/($F64-$E64)),1)))</f>
        <v>0</v>
      </c>
      <c r="DE64" s="11">
        <f t="shared" ref="DE64:DE65" si="3370">+DD64*$G64</f>
        <v>0</v>
      </c>
      <c r="DF64" s="12">
        <f t="shared" ref="DF64:DF65" si="3371">+DD64*$H64</f>
        <v>0</v>
      </c>
      <c r="DG64" s="10">
        <f t="shared" ref="DG64:DG65" si="3372">IF($E64&gt;DJ$1,0,IF($E64&lt;DG$1,IF($F64&lt;DG$1,0,IF($F64&gt;DJ$1,(($F64-DG$1)-($F64-DJ$1))/($F64-$E64),($F64-DG$1)/($F64-$E64))),IF($F64&gt;DJ$1,((($F64-$E64)-($F64-DJ$1))/($F64-$E64)),1)))</f>
        <v>0</v>
      </c>
      <c r="DH64" s="11">
        <f t="shared" ref="DH64:DH65" si="3373">+DG64*$G64</f>
        <v>0</v>
      </c>
      <c r="DI64" s="12">
        <f t="shared" ref="DI64:DI65" si="3374">+DG64*$H64</f>
        <v>0</v>
      </c>
      <c r="DJ64" s="10">
        <f t="shared" ref="DJ64:DJ65" si="3375">IF($E64&gt;DM$1,0,IF($E64&lt;DJ$1,IF($F64&lt;DJ$1,0,IF($F64&gt;DM$1,(($F64-DJ$1)-($F64-DM$1))/($F64-$E64),($F64-DJ$1)/($F64-$E64))),IF($F64&gt;DM$1,((($F64-$E64)-($F64-DM$1))/($F64-$E64)),1)))</f>
        <v>0</v>
      </c>
      <c r="DK64" s="11">
        <f t="shared" ref="DK64:DK65" si="3376">+DJ64*$G64</f>
        <v>0</v>
      </c>
      <c r="DL64" s="12">
        <f t="shared" ref="DL64:DL65" si="3377">+DJ64*$H64</f>
        <v>0</v>
      </c>
      <c r="DM64" s="10">
        <f t="shared" ref="DM64:DM65" si="3378">IF($E64&gt;DP$1,0,IF($E64&lt;DM$1,IF($F64&lt;DM$1,0,IF($F64&gt;DP$1,(($F64-DM$1)-($F64-DP$1))/($F64-$E64),($F64-DM$1)/($F64-$E64))),IF($F64&gt;DP$1,((($F64-$E64)-($F64-DP$1))/($F64-$E64)),1)))</f>
        <v>0</v>
      </c>
      <c r="DN64" s="11">
        <f t="shared" ref="DN64:DN65" si="3379">+DM64*$G64</f>
        <v>0</v>
      </c>
      <c r="DO64" s="12">
        <f t="shared" ref="DO64:DO65" si="3380">+DM64*$H64</f>
        <v>0</v>
      </c>
      <c r="DP64" s="10">
        <f t="shared" ref="DP64:DP65" si="3381">IF($E64&gt;DS$1,0,IF($E64&lt;DP$1,IF($F64&lt;DP$1,0,IF($F64&gt;DS$1,(($F64-DP$1)-($F64-DS$1))/($F64-$E64),($F64-DP$1)/($F64-$E64))),IF($F64&gt;DS$1,((($F64-$E64)-($F64-DS$1))/($F64-$E64)),1)))</f>
        <v>0</v>
      </c>
      <c r="DQ64" s="11">
        <f t="shared" ref="DQ64:DQ65" si="3382">+DP64*$G64</f>
        <v>0</v>
      </c>
      <c r="DR64" s="12">
        <f t="shared" ref="DR64:DR65" si="3383">+DP64*$H64</f>
        <v>0</v>
      </c>
      <c r="DS64" s="10">
        <f t="shared" ref="DS64:DS65" si="3384">IF($E64&gt;DV$1,0,IF($E64&lt;DS$1,IF($F64&lt;DS$1,0,IF($F64&gt;DV$1,(($F64-DS$1)-($F64-DV$1))/($F64-$E64),($F64-DS$1)/($F64-$E64))),IF($F64&gt;DV$1,((($F64-$E64)-($F64-DV$1))/($F64-$E64)),1)))</f>
        <v>0</v>
      </c>
      <c r="DT64" s="11">
        <f t="shared" ref="DT64:DT65" si="3385">+DS64*$G64</f>
        <v>0</v>
      </c>
      <c r="DU64" s="12">
        <f t="shared" ref="DU64:DU65" si="3386">+DS64*$H64</f>
        <v>0</v>
      </c>
    </row>
    <row r="65" spans="1:125" x14ac:dyDescent="0.25">
      <c r="A65" s="59"/>
      <c r="B65" s="59" t="s">
        <v>1</v>
      </c>
      <c r="C65" s="60" t="s">
        <v>69</v>
      </c>
      <c r="D65" s="54" t="s">
        <v>58</v>
      </c>
      <c r="E65" s="61">
        <v>43922</v>
      </c>
      <c r="F65" s="62">
        <v>44110</v>
      </c>
      <c r="G65" s="58">
        <v>692589.44738948997</v>
      </c>
      <c r="H65" s="57">
        <v>301553.70749383647</v>
      </c>
      <c r="I65" s="14">
        <f t="shared" si="3270"/>
        <v>0</v>
      </c>
      <c r="J65" s="11">
        <f t="shared" si="3271"/>
        <v>0</v>
      </c>
      <c r="K65" s="12">
        <f t="shared" si="3272"/>
        <v>0</v>
      </c>
      <c r="L65" s="10">
        <f t="shared" si="3273"/>
        <v>0</v>
      </c>
      <c r="M65" s="11">
        <f t="shared" si="3274"/>
        <v>0</v>
      </c>
      <c r="N65" s="12">
        <f t="shared" si="3275"/>
        <v>0</v>
      </c>
      <c r="O65" s="10">
        <f t="shared" si="3276"/>
        <v>0</v>
      </c>
      <c r="P65" s="11">
        <f t="shared" si="3277"/>
        <v>0</v>
      </c>
      <c r="Q65" s="12">
        <f t="shared" si="3278"/>
        <v>0</v>
      </c>
      <c r="R65" s="10">
        <f t="shared" si="3279"/>
        <v>0</v>
      </c>
      <c r="S65" s="11">
        <f t="shared" si="3280"/>
        <v>0</v>
      </c>
      <c r="T65" s="12">
        <f t="shared" si="3281"/>
        <v>0</v>
      </c>
      <c r="U65" s="10">
        <f t="shared" si="3282"/>
        <v>0</v>
      </c>
      <c r="V65" s="11">
        <f t="shared" si="3283"/>
        <v>0</v>
      </c>
      <c r="W65" s="12">
        <f t="shared" si="3284"/>
        <v>0</v>
      </c>
      <c r="X65" s="10">
        <f t="shared" si="3285"/>
        <v>0</v>
      </c>
      <c r="Y65" s="11">
        <f t="shared" si="3286"/>
        <v>0</v>
      </c>
      <c r="Z65" s="12">
        <f t="shared" si="3287"/>
        <v>0</v>
      </c>
      <c r="AA65" s="10">
        <f t="shared" si="3288"/>
        <v>0</v>
      </c>
      <c r="AB65" s="11">
        <f t="shared" si="3289"/>
        <v>0</v>
      </c>
      <c r="AC65" s="12">
        <f t="shared" si="3290"/>
        <v>0</v>
      </c>
      <c r="AD65" s="10">
        <f t="shared" si="3291"/>
        <v>0</v>
      </c>
      <c r="AE65" s="11">
        <f t="shared" si="3292"/>
        <v>0</v>
      </c>
      <c r="AF65" s="12">
        <f t="shared" si="3293"/>
        <v>0</v>
      </c>
      <c r="AG65" s="10">
        <f t="shared" si="3294"/>
        <v>0</v>
      </c>
      <c r="AH65" s="11">
        <f t="shared" si="3295"/>
        <v>0</v>
      </c>
      <c r="AI65" s="12">
        <f t="shared" si="3296"/>
        <v>0</v>
      </c>
      <c r="AJ65" s="10">
        <f t="shared" si="3297"/>
        <v>0</v>
      </c>
      <c r="AK65" s="11">
        <f t="shared" si="3298"/>
        <v>0</v>
      </c>
      <c r="AL65" s="12">
        <f t="shared" si="3299"/>
        <v>0</v>
      </c>
      <c r="AM65" s="10">
        <f t="shared" si="3300"/>
        <v>0</v>
      </c>
      <c r="AN65" s="11">
        <f t="shared" si="3301"/>
        <v>0</v>
      </c>
      <c r="AO65" s="12">
        <f t="shared" si="3302"/>
        <v>0</v>
      </c>
      <c r="AP65" s="10">
        <f t="shared" si="3303"/>
        <v>0</v>
      </c>
      <c r="AQ65" s="11">
        <f t="shared" si="3304"/>
        <v>0</v>
      </c>
      <c r="AR65" s="12">
        <f t="shared" si="3305"/>
        <v>0</v>
      </c>
      <c r="AS65" s="10">
        <f t="shared" si="3306"/>
        <v>0</v>
      </c>
      <c r="AT65" s="11">
        <f t="shared" si="3307"/>
        <v>0</v>
      </c>
      <c r="AU65" s="12">
        <f t="shared" si="3308"/>
        <v>0</v>
      </c>
      <c r="AV65" s="10">
        <f t="shared" si="3309"/>
        <v>0</v>
      </c>
      <c r="AW65" s="11">
        <f t="shared" si="3310"/>
        <v>0</v>
      </c>
      <c r="AX65" s="12">
        <f t="shared" si="3311"/>
        <v>0</v>
      </c>
      <c r="AY65" s="10">
        <f t="shared" si="3312"/>
        <v>0</v>
      </c>
      <c r="AZ65" s="11">
        <f t="shared" si="3313"/>
        <v>0</v>
      </c>
      <c r="BA65" s="12">
        <f t="shared" si="3314"/>
        <v>0</v>
      </c>
      <c r="BB65" s="10">
        <f t="shared" si="3315"/>
        <v>0.15957446808510639</v>
      </c>
      <c r="BC65" s="11">
        <f t="shared" si="3316"/>
        <v>110519.59266853564</v>
      </c>
      <c r="BD65" s="12">
        <f t="shared" si="3317"/>
        <v>48120.272472420715</v>
      </c>
      <c r="BE65" s="10">
        <f t="shared" si="3318"/>
        <v>0.16489361702127658</v>
      </c>
      <c r="BF65" s="11">
        <f t="shared" si="3319"/>
        <v>114203.57909082015</v>
      </c>
      <c r="BG65" s="12">
        <f t="shared" si="3320"/>
        <v>49724.281554834735</v>
      </c>
      <c r="BH65" s="10">
        <f t="shared" si="3321"/>
        <v>0.15957446808510639</v>
      </c>
      <c r="BI65" s="11">
        <f t="shared" si="3322"/>
        <v>110519.59266853564</v>
      </c>
      <c r="BJ65" s="12">
        <f t="shared" si="3323"/>
        <v>48120.272472420715</v>
      </c>
      <c r="BK65" s="10">
        <f t="shared" si="3324"/>
        <v>0.16489361702127658</v>
      </c>
      <c r="BL65" s="11">
        <f t="shared" si="3325"/>
        <v>114203.57909082015</v>
      </c>
      <c r="BM65" s="12">
        <f t="shared" si="3326"/>
        <v>49724.281554834735</v>
      </c>
      <c r="BN65" s="10">
        <f t="shared" si="3327"/>
        <v>0.16489361702127658</v>
      </c>
      <c r="BO65" s="11">
        <f t="shared" si="3328"/>
        <v>114203.57909082015</v>
      </c>
      <c r="BP65" s="12">
        <f t="shared" si="3329"/>
        <v>49724.281554834735</v>
      </c>
      <c r="BQ65" s="10">
        <f t="shared" si="3330"/>
        <v>0.15957446808510639</v>
      </c>
      <c r="BR65" s="11">
        <f t="shared" si="3331"/>
        <v>110519.59266853564</v>
      </c>
      <c r="BS65" s="12">
        <f t="shared" si="3332"/>
        <v>48120.272472420715</v>
      </c>
      <c r="BT65" s="10">
        <f t="shared" si="3333"/>
        <v>2.6595744680851064E-2</v>
      </c>
      <c r="BU65" s="11">
        <f t="shared" si="3334"/>
        <v>18419.932111422604</v>
      </c>
      <c r="BV65" s="12">
        <f t="shared" si="3335"/>
        <v>8020.0454120701188</v>
      </c>
      <c r="BW65" s="10">
        <f t="shared" si="3336"/>
        <v>0</v>
      </c>
      <c r="BX65" s="11">
        <f t="shared" si="3337"/>
        <v>0</v>
      </c>
      <c r="BY65" s="12">
        <f t="shared" si="3338"/>
        <v>0</v>
      </c>
      <c r="BZ65" s="10">
        <f t="shared" si="3339"/>
        <v>0</v>
      </c>
      <c r="CA65" s="11">
        <f t="shared" si="3340"/>
        <v>0</v>
      </c>
      <c r="CB65" s="12">
        <f t="shared" si="3341"/>
        <v>0</v>
      </c>
      <c r="CC65" s="10">
        <f t="shared" si="3342"/>
        <v>0</v>
      </c>
      <c r="CD65" s="11">
        <f t="shared" si="3343"/>
        <v>0</v>
      </c>
      <c r="CE65" s="12">
        <f t="shared" si="3344"/>
        <v>0</v>
      </c>
      <c r="CF65" s="10">
        <f t="shared" si="3345"/>
        <v>0</v>
      </c>
      <c r="CG65" s="11">
        <f t="shared" si="3346"/>
        <v>0</v>
      </c>
      <c r="CH65" s="12">
        <f t="shared" si="3347"/>
        <v>0</v>
      </c>
      <c r="CI65" s="10">
        <f t="shared" si="3348"/>
        <v>0</v>
      </c>
      <c r="CJ65" s="11">
        <f t="shared" si="3349"/>
        <v>0</v>
      </c>
      <c r="CK65" s="12">
        <f t="shared" si="3350"/>
        <v>0</v>
      </c>
      <c r="CL65" s="10">
        <f t="shared" si="3351"/>
        <v>0</v>
      </c>
      <c r="CM65" s="11">
        <f t="shared" si="3352"/>
        <v>0</v>
      </c>
      <c r="CN65" s="12">
        <f t="shared" si="3353"/>
        <v>0</v>
      </c>
      <c r="CO65" s="10">
        <f t="shared" si="3354"/>
        <v>0</v>
      </c>
      <c r="CP65" s="11">
        <f t="shared" si="3355"/>
        <v>0</v>
      </c>
      <c r="CQ65" s="12">
        <f t="shared" si="3356"/>
        <v>0</v>
      </c>
      <c r="CR65" s="10">
        <f t="shared" si="3357"/>
        <v>0</v>
      </c>
      <c r="CS65" s="11">
        <f t="shared" si="3358"/>
        <v>0</v>
      </c>
      <c r="CT65" s="12">
        <f t="shared" si="3359"/>
        <v>0</v>
      </c>
      <c r="CU65" s="10">
        <f t="shared" si="3360"/>
        <v>0</v>
      </c>
      <c r="CV65" s="11">
        <f t="shared" si="3361"/>
        <v>0</v>
      </c>
      <c r="CW65" s="12">
        <f t="shared" si="3362"/>
        <v>0</v>
      </c>
      <c r="CX65" s="10">
        <f t="shared" si="3363"/>
        <v>0</v>
      </c>
      <c r="CY65" s="11">
        <f t="shared" si="3364"/>
        <v>0</v>
      </c>
      <c r="CZ65" s="12">
        <f t="shared" si="3365"/>
        <v>0</v>
      </c>
      <c r="DA65" s="10">
        <f t="shared" si="3366"/>
        <v>0</v>
      </c>
      <c r="DB65" s="11">
        <f t="shared" si="3367"/>
        <v>0</v>
      </c>
      <c r="DC65" s="12">
        <f t="shared" si="3368"/>
        <v>0</v>
      </c>
      <c r="DD65" s="10">
        <f t="shared" si="3369"/>
        <v>0</v>
      </c>
      <c r="DE65" s="11">
        <f t="shared" si="3370"/>
        <v>0</v>
      </c>
      <c r="DF65" s="12">
        <f t="shared" si="3371"/>
        <v>0</v>
      </c>
      <c r="DG65" s="10">
        <f t="shared" si="3372"/>
        <v>0</v>
      </c>
      <c r="DH65" s="11">
        <f t="shared" si="3373"/>
        <v>0</v>
      </c>
      <c r="DI65" s="12">
        <f t="shared" si="3374"/>
        <v>0</v>
      </c>
      <c r="DJ65" s="10">
        <f t="shared" si="3375"/>
        <v>0</v>
      </c>
      <c r="DK65" s="11">
        <f t="shared" si="3376"/>
        <v>0</v>
      </c>
      <c r="DL65" s="12">
        <f t="shared" si="3377"/>
        <v>0</v>
      </c>
      <c r="DM65" s="10">
        <f t="shared" si="3378"/>
        <v>0</v>
      </c>
      <c r="DN65" s="11">
        <f t="shared" si="3379"/>
        <v>0</v>
      </c>
      <c r="DO65" s="12">
        <f t="shared" si="3380"/>
        <v>0</v>
      </c>
      <c r="DP65" s="10">
        <f t="shared" si="3381"/>
        <v>0</v>
      </c>
      <c r="DQ65" s="11">
        <f t="shared" si="3382"/>
        <v>0</v>
      </c>
      <c r="DR65" s="12">
        <f t="shared" si="3383"/>
        <v>0</v>
      </c>
      <c r="DS65" s="10">
        <f t="shared" si="3384"/>
        <v>0</v>
      </c>
      <c r="DT65" s="11">
        <f t="shared" si="3385"/>
        <v>0</v>
      </c>
      <c r="DU65" s="12">
        <f t="shared" si="3386"/>
        <v>0</v>
      </c>
    </row>
    <row r="66" spans="1:125" x14ac:dyDescent="0.25">
      <c r="A66" s="63">
        <v>36</v>
      </c>
      <c r="B66" s="63" t="s">
        <v>42</v>
      </c>
      <c r="C66" s="64"/>
      <c r="D66" s="65"/>
      <c r="E66" s="66">
        <v>44046</v>
      </c>
      <c r="F66" s="67">
        <v>44106</v>
      </c>
      <c r="G66" s="68">
        <v>0</v>
      </c>
      <c r="H66" s="69">
        <v>813864.08681549982</v>
      </c>
      <c r="I66" s="14">
        <f t="shared" si="1294"/>
        <v>0</v>
      </c>
      <c r="J66" s="11">
        <f t="shared" si="1295"/>
        <v>0</v>
      </c>
      <c r="K66" s="12">
        <f t="shared" si="1296"/>
        <v>0</v>
      </c>
      <c r="L66" s="10">
        <f t="shared" si="1297"/>
        <v>0</v>
      </c>
      <c r="M66" s="11">
        <f t="shared" si="1298"/>
        <v>0</v>
      </c>
      <c r="N66" s="12">
        <f t="shared" si="1299"/>
        <v>0</v>
      </c>
      <c r="O66" s="10">
        <f t="shared" si="1300"/>
        <v>0</v>
      </c>
      <c r="P66" s="11">
        <f t="shared" si="1301"/>
        <v>0</v>
      </c>
      <c r="Q66" s="12">
        <f t="shared" si="1302"/>
        <v>0</v>
      </c>
      <c r="R66" s="10">
        <f t="shared" si="1454"/>
        <v>0</v>
      </c>
      <c r="S66" s="11">
        <f t="shared" si="1455"/>
        <v>0</v>
      </c>
      <c r="T66" s="12">
        <f t="shared" si="1456"/>
        <v>0</v>
      </c>
      <c r="U66" s="10">
        <f t="shared" si="1457"/>
        <v>0</v>
      </c>
      <c r="V66" s="11">
        <f t="shared" si="1458"/>
        <v>0</v>
      </c>
      <c r="W66" s="12">
        <f t="shared" si="1459"/>
        <v>0</v>
      </c>
      <c r="X66" s="10">
        <f t="shared" si="3084"/>
        <v>0</v>
      </c>
      <c r="Y66" s="11">
        <f t="shared" si="3085"/>
        <v>0</v>
      </c>
      <c r="Z66" s="12">
        <f t="shared" si="3086"/>
        <v>0</v>
      </c>
      <c r="AA66" s="10">
        <f t="shared" si="3087"/>
        <v>0</v>
      </c>
      <c r="AB66" s="11">
        <f t="shared" si="3088"/>
        <v>0</v>
      </c>
      <c r="AC66" s="12">
        <f t="shared" si="3089"/>
        <v>0</v>
      </c>
      <c r="AD66" s="10">
        <f t="shared" si="3090"/>
        <v>0</v>
      </c>
      <c r="AE66" s="11">
        <f t="shared" si="3091"/>
        <v>0</v>
      </c>
      <c r="AF66" s="12">
        <f t="shared" si="3092"/>
        <v>0</v>
      </c>
      <c r="AG66" s="10">
        <f t="shared" si="3093"/>
        <v>0</v>
      </c>
      <c r="AH66" s="11">
        <f t="shared" si="3094"/>
        <v>0</v>
      </c>
      <c r="AI66" s="12">
        <f t="shared" si="3095"/>
        <v>0</v>
      </c>
      <c r="AJ66" s="10">
        <f t="shared" si="3096"/>
        <v>0</v>
      </c>
      <c r="AK66" s="11">
        <f t="shared" si="3097"/>
        <v>0</v>
      </c>
      <c r="AL66" s="12">
        <f t="shared" si="3098"/>
        <v>0</v>
      </c>
      <c r="AM66" s="10">
        <f t="shared" si="3099"/>
        <v>0</v>
      </c>
      <c r="AN66" s="11">
        <f t="shared" si="3100"/>
        <v>0</v>
      </c>
      <c r="AO66" s="12">
        <f t="shared" si="3101"/>
        <v>0</v>
      </c>
      <c r="AP66" s="10">
        <f t="shared" si="3102"/>
        <v>0</v>
      </c>
      <c r="AQ66" s="11">
        <f t="shared" ref="AQ66" si="3387">+AP66*$G66</f>
        <v>0</v>
      </c>
      <c r="AR66" s="12">
        <f t="shared" si="3104"/>
        <v>0</v>
      </c>
      <c r="AS66" s="10">
        <f t="shared" si="3105"/>
        <v>0</v>
      </c>
      <c r="AT66" s="11">
        <f t="shared" ref="AT66" si="3388">+AS66*$G66</f>
        <v>0</v>
      </c>
      <c r="AU66" s="12">
        <f t="shared" si="3107"/>
        <v>0</v>
      </c>
      <c r="AV66" s="10">
        <f t="shared" si="3108"/>
        <v>0</v>
      </c>
      <c r="AW66" s="11">
        <f t="shared" ref="AW66" si="3389">+AV66*$G66</f>
        <v>0</v>
      </c>
      <c r="AX66" s="12">
        <f t="shared" si="3110"/>
        <v>0</v>
      </c>
      <c r="AY66" s="10">
        <f t="shared" si="3111"/>
        <v>0</v>
      </c>
      <c r="AZ66" s="11">
        <f t="shared" ref="AZ66" si="3390">+AY66*$G66</f>
        <v>0</v>
      </c>
      <c r="BA66" s="12">
        <f t="shared" si="3113"/>
        <v>0</v>
      </c>
      <c r="BB66" s="10">
        <f t="shared" si="3114"/>
        <v>0</v>
      </c>
      <c r="BC66" s="11">
        <f t="shared" ref="BC66" si="3391">+BB66*$G66</f>
        <v>0</v>
      </c>
      <c r="BD66" s="12">
        <f t="shared" si="3116"/>
        <v>0</v>
      </c>
      <c r="BE66" s="10">
        <f t="shared" si="3117"/>
        <v>0</v>
      </c>
      <c r="BF66" s="11">
        <f t="shared" ref="BF66" si="3392">+BE66*$G66</f>
        <v>0</v>
      </c>
      <c r="BG66" s="12">
        <f t="shared" si="3119"/>
        <v>0</v>
      </c>
      <c r="BH66" s="10">
        <f t="shared" si="3120"/>
        <v>0</v>
      </c>
      <c r="BI66" s="11">
        <f t="shared" ref="BI66" si="3393">+BH66*$G66</f>
        <v>0</v>
      </c>
      <c r="BJ66" s="12">
        <f t="shared" si="3122"/>
        <v>0</v>
      </c>
      <c r="BK66" s="10">
        <f t="shared" si="3123"/>
        <v>0</v>
      </c>
      <c r="BL66" s="11">
        <f t="shared" ref="BL66" si="3394">+BK66*$G66</f>
        <v>0</v>
      </c>
      <c r="BM66" s="12">
        <f t="shared" si="3125"/>
        <v>0</v>
      </c>
      <c r="BN66" s="10">
        <f t="shared" si="3126"/>
        <v>0.48333333333333334</v>
      </c>
      <c r="BO66" s="11">
        <f t="shared" ref="BO66" si="3395">+BN66*$G66</f>
        <v>0</v>
      </c>
      <c r="BP66" s="12">
        <f t="shared" si="3128"/>
        <v>393367.6419608249</v>
      </c>
      <c r="BQ66" s="10">
        <f t="shared" si="3129"/>
        <v>0.5</v>
      </c>
      <c r="BR66" s="11">
        <f t="shared" ref="BR66" si="3396">+BQ66*$G66</f>
        <v>0</v>
      </c>
      <c r="BS66" s="12">
        <f t="shared" si="3131"/>
        <v>406932.04340774991</v>
      </c>
      <c r="BT66" s="10">
        <f t="shared" si="3132"/>
        <v>1.6666666666666666E-2</v>
      </c>
      <c r="BU66" s="11">
        <f t="shared" ref="BU66" si="3397">+BT66*$G66</f>
        <v>0</v>
      </c>
      <c r="BV66" s="12">
        <f t="shared" si="3134"/>
        <v>13564.401446924996</v>
      </c>
      <c r="BW66" s="10">
        <f t="shared" si="3135"/>
        <v>0</v>
      </c>
      <c r="BX66" s="11">
        <f t="shared" ref="BX66" si="3398">+BW66*$G66</f>
        <v>0</v>
      </c>
      <c r="BY66" s="12">
        <f t="shared" si="3137"/>
        <v>0</v>
      </c>
      <c r="BZ66" s="10">
        <f t="shared" si="3138"/>
        <v>0</v>
      </c>
      <c r="CA66" s="11">
        <f t="shared" ref="CA66" si="3399">+BZ66*$G66</f>
        <v>0</v>
      </c>
      <c r="CB66" s="12">
        <f t="shared" si="3140"/>
        <v>0</v>
      </c>
      <c r="CC66" s="10">
        <f t="shared" si="3141"/>
        <v>0</v>
      </c>
      <c r="CD66" s="11">
        <f t="shared" ref="CD66" si="3400">+CC66*$G66</f>
        <v>0</v>
      </c>
      <c r="CE66" s="12">
        <f t="shared" si="3143"/>
        <v>0</v>
      </c>
      <c r="CF66" s="10">
        <f t="shared" si="3144"/>
        <v>0</v>
      </c>
      <c r="CG66" s="11">
        <f t="shared" ref="CG66" si="3401">+CF66*$G66</f>
        <v>0</v>
      </c>
      <c r="CH66" s="12">
        <f t="shared" si="3146"/>
        <v>0</v>
      </c>
      <c r="CI66" s="10">
        <f t="shared" si="3147"/>
        <v>0</v>
      </c>
      <c r="CJ66" s="11">
        <f t="shared" ref="CJ66" si="3402">+CI66*$G66</f>
        <v>0</v>
      </c>
      <c r="CK66" s="12">
        <f t="shared" si="3149"/>
        <v>0</v>
      </c>
      <c r="CL66" s="10">
        <f t="shared" si="3150"/>
        <v>0</v>
      </c>
      <c r="CM66" s="11">
        <f t="shared" ref="CM66" si="3403">+CL66*$G66</f>
        <v>0</v>
      </c>
      <c r="CN66" s="12">
        <f t="shared" si="3152"/>
        <v>0</v>
      </c>
      <c r="CO66" s="10">
        <f t="shared" si="3153"/>
        <v>0</v>
      </c>
      <c r="CP66" s="11">
        <f t="shared" ref="CP66" si="3404">+CO66*$G66</f>
        <v>0</v>
      </c>
      <c r="CQ66" s="12">
        <f t="shared" si="3155"/>
        <v>0</v>
      </c>
      <c r="CR66" s="10">
        <f t="shared" si="3156"/>
        <v>0</v>
      </c>
      <c r="CS66" s="11">
        <f t="shared" ref="CS66" si="3405">+CR66*$G66</f>
        <v>0</v>
      </c>
      <c r="CT66" s="12">
        <f t="shared" si="3158"/>
        <v>0</v>
      </c>
      <c r="CU66" s="10">
        <f t="shared" si="3159"/>
        <v>0</v>
      </c>
      <c r="CV66" s="11">
        <f t="shared" ref="CV66" si="3406">+CU66*$G66</f>
        <v>0</v>
      </c>
      <c r="CW66" s="12">
        <f t="shared" si="3161"/>
        <v>0</v>
      </c>
      <c r="CX66" s="10">
        <f t="shared" si="3162"/>
        <v>0</v>
      </c>
      <c r="CY66" s="11">
        <f t="shared" ref="CY66" si="3407">+CX66*$G66</f>
        <v>0</v>
      </c>
      <c r="CZ66" s="12">
        <f t="shared" si="3164"/>
        <v>0</v>
      </c>
      <c r="DA66" s="10">
        <f t="shared" si="3165"/>
        <v>0</v>
      </c>
      <c r="DB66" s="11">
        <f t="shared" ref="DB66" si="3408">+DA66*$G66</f>
        <v>0</v>
      </c>
      <c r="DC66" s="12">
        <f t="shared" si="3167"/>
        <v>0</v>
      </c>
      <c r="DD66" s="10">
        <f t="shared" si="3168"/>
        <v>0</v>
      </c>
      <c r="DE66" s="11">
        <f t="shared" ref="DE66" si="3409">+DD66*$G66</f>
        <v>0</v>
      </c>
      <c r="DF66" s="12">
        <f t="shared" si="3170"/>
        <v>0</v>
      </c>
      <c r="DG66" s="10">
        <f t="shared" si="3171"/>
        <v>0</v>
      </c>
      <c r="DH66" s="11">
        <f t="shared" ref="DH66" si="3410">+DG66*$G66</f>
        <v>0</v>
      </c>
      <c r="DI66" s="12">
        <f t="shared" si="3173"/>
        <v>0</v>
      </c>
      <c r="DJ66" s="10">
        <f t="shared" si="3174"/>
        <v>0</v>
      </c>
      <c r="DK66" s="11">
        <f t="shared" ref="DK66" si="3411">+DJ66*$G66</f>
        <v>0</v>
      </c>
      <c r="DL66" s="12">
        <f t="shared" si="3176"/>
        <v>0</v>
      </c>
      <c r="DM66" s="10">
        <f t="shared" si="3177"/>
        <v>0</v>
      </c>
      <c r="DN66" s="11">
        <f t="shared" ref="DN66" si="3412">+DM66*$G66</f>
        <v>0</v>
      </c>
      <c r="DO66" s="12">
        <f t="shared" si="3179"/>
        <v>0</v>
      </c>
      <c r="DP66" s="10">
        <f t="shared" si="3180"/>
        <v>0</v>
      </c>
      <c r="DQ66" s="11">
        <f t="shared" ref="DQ66" si="3413">+DP66*$G66</f>
        <v>0</v>
      </c>
      <c r="DR66" s="12">
        <f t="shared" si="3182"/>
        <v>0</v>
      </c>
      <c r="DS66" s="10">
        <f t="shared" si="3183"/>
        <v>0</v>
      </c>
      <c r="DT66" s="11">
        <f t="shared" ref="DT66" si="3414">+DS66*$G66</f>
        <v>0</v>
      </c>
      <c r="DU66" s="12">
        <f t="shared" si="3185"/>
        <v>0</v>
      </c>
    </row>
    <row r="67" spans="1:125" x14ac:dyDescent="0.25">
      <c r="A67" s="63">
        <v>37</v>
      </c>
      <c r="B67" s="63" t="s">
        <v>36</v>
      </c>
      <c r="C67" s="64"/>
      <c r="D67" s="65"/>
      <c r="E67" s="66">
        <v>44136</v>
      </c>
      <c r="F67" s="67">
        <v>44866</v>
      </c>
      <c r="G67" s="68">
        <v>1318789.6492101999</v>
      </c>
      <c r="H67" s="69">
        <v>0</v>
      </c>
      <c r="I67" s="14">
        <f t="shared" si="1294"/>
        <v>0</v>
      </c>
      <c r="J67" s="11">
        <f t="shared" si="1295"/>
        <v>0</v>
      </c>
      <c r="K67" s="12">
        <f t="shared" si="1296"/>
        <v>0</v>
      </c>
      <c r="L67" s="10">
        <f t="shared" si="1297"/>
        <v>0</v>
      </c>
      <c r="M67" s="11">
        <f t="shared" si="1298"/>
        <v>0</v>
      </c>
      <c r="N67" s="12">
        <f t="shared" si="1299"/>
        <v>0</v>
      </c>
      <c r="O67" s="10">
        <f t="shared" si="1300"/>
        <v>0</v>
      </c>
      <c r="P67" s="11">
        <f t="shared" si="1301"/>
        <v>0</v>
      </c>
      <c r="Q67" s="12">
        <f t="shared" si="1302"/>
        <v>0</v>
      </c>
      <c r="R67" s="10">
        <f t="shared" si="1454"/>
        <v>0</v>
      </c>
      <c r="S67" s="11">
        <f t="shared" si="1455"/>
        <v>0</v>
      </c>
      <c r="T67" s="12">
        <f t="shared" si="1456"/>
        <v>0</v>
      </c>
      <c r="U67" s="10">
        <f t="shared" si="1457"/>
        <v>0</v>
      </c>
      <c r="V67" s="11">
        <f t="shared" si="1458"/>
        <v>0</v>
      </c>
      <c r="W67" s="12">
        <f t="shared" si="1459"/>
        <v>0</v>
      </c>
      <c r="X67" s="10">
        <f t="shared" si="3084"/>
        <v>0</v>
      </c>
      <c r="Y67" s="11">
        <f t="shared" si="3085"/>
        <v>0</v>
      </c>
      <c r="Z67" s="12">
        <f t="shared" si="3086"/>
        <v>0</v>
      </c>
      <c r="AA67" s="10">
        <f t="shared" si="3087"/>
        <v>0</v>
      </c>
      <c r="AB67" s="11">
        <f t="shared" si="3088"/>
        <v>0</v>
      </c>
      <c r="AC67" s="12">
        <f t="shared" si="3089"/>
        <v>0</v>
      </c>
      <c r="AD67" s="10">
        <f t="shared" si="3090"/>
        <v>0</v>
      </c>
      <c r="AE67" s="11">
        <f t="shared" si="3091"/>
        <v>0</v>
      </c>
      <c r="AF67" s="12">
        <f t="shared" si="3092"/>
        <v>0</v>
      </c>
      <c r="AG67" s="10">
        <f t="shared" si="3093"/>
        <v>0</v>
      </c>
      <c r="AH67" s="11">
        <f t="shared" si="3094"/>
        <v>0</v>
      </c>
      <c r="AI67" s="12">
        <f t="shared" si="3095"/>
        <v>0</v>
      </c>
      <c r="AJ67" s="10">
        <f t="shared" si="3096"/>
        <v>0</v>
      </c>
      <c r="AK67" s="11">
        <f t="shared" si="3097"/>
        <v>0</v>
      </c>
      <c r="AL67" s="12">
        <f t="shared" si="3098"/>
        <v>0</v>
      </c>
      <c r="AM67" s="10">
        <f t="shared" si="3099"/>
        <v>0</v>
      </c>
      <c r="AN67" s="11">
        <f t="shared" si="3100"/>
        <v>0</v>
      </c>
      <c r="AO67" s="12">
        <f t="shared" si="3101"/>
        <v>0</v>
      </c>
      <c r="AP67" s="10">
        <f t="shared" si="3102"/>
        <v>0</v>
      </c>
      <c r="AQ67" s="11">
        <f t="shared" ref="AQ67" si="3415">+AP67*$G67</f>
        <v>0</v>
      </c>
      <c r="AR67" s="12">
        <f t="shared" si="3104"/>
        <v>0</v>
      </c>
      <c r="AS67" s="10">
        <f t="shared" si="3105"/>
        <v>0</v>
      </c>
      <c r="AT67" s="11">
        <f t="shared" ref="AT67" si="3416">+AS67*$G67</f>
        <v>0</v>
      </c>
      <c r="AU67" s="12">
        <f t="shared" si="3107"/>
        <v>0</v>
      </c>
      <c r="AV67" s="10">
        <f t="shared" si="3108"/>
        <v>0</v>
      </c>
      <c r="AW67" s="11">
        <f t="shared" ref="AW67" si="3417">+AV67*$G67</f>
        <v>0</v>
      </c>
      <c r="AX67" s="12">
        <f t="shared" si="3110"/>
        <v>0</v>
      </c>
      <c r="AY67" s="10">
        <f t="shared" si="3111"/>
        <v>0</v>
      </c>
      <c r="AZ67" s="11">
        <f t="shared" ref="AZ67" si="3418">+AY67*$G67</f>
        <v>0</v>
      </c>
      <c r="BA67" s="12">
        <f t="shared" si="3113"/>
        <v>0</v>
      </c>
      <c r="BB67" s="10">
        <f t="shared" si="3114"/>
        <v>0</v>
      </c>
      <c r="BC67" s="11">
        <f t="shared" ref="BC67" si="3419">+BB67*$G67</f>
        <v>0</v>
      </c>
      <c r="BD67" s="12">
        <f t="shared" si="3116"/>
        <v>0</v>
      </c>
      <c r="BE67" s="10">
        <f t="shared" si="3117"/>
        <v>0</v>
      </c>
      <c r="BF67" s="11">
        <f t="shared" ref="BF67" si="3420">+BE67*$G67</f>
        <v>0</v>
      </c>
      <c r="BG67" s="12">
        <f t="shared" si="3119"/>
        <v>0</v>
      </c>
      <c r="BH67" s="10">
        <f t="shared" si="3120"/>
        <v>0</v>
      </c>
      <c r="BI67" s="11">
        <f t="shared" ref="BI67" si="3421">+BH67*$G67</f>
        <v>0</v>
      </c>
      <c r="BJ67" s="12">
        <f t="shared" si="3122"/>
        <v>0</v>
      </c>
      <c r="BK67" s="10">
        <f t="shared" si="3123"/>
        <v>0</v>
      </c>
      <c r="BL67" s="11">
        <f t="shared" ref="BL67" si="3422">+BK67*$G67</f>
        <v>0</v>
      </c>
      <c r="BM67" s="12">
        <f t="shared" si="3125"/>
        <v>0</v>
      </c>
      <c r="BN67" s="10">
        <f t="shared" si="3126"/>
        <v>0</v>
      </c>
      <c r="BO67" s="11">
        <f t="shared" ref="BO67" si="3423">+BN67*$G67</f>
        <v>0</v>
      </c>
      <c r="BP67" s="12">
        <f t="shared" si="3128"/>
        <v>0</v>
      </c>
      <c r="BQ67" s="10">
        <f t="shared" si="3129"/>
        <v>0</v>
      </c>
      <c r="BR67" s="11">
        <f t="shared" ref="BR67" si="3424">+BQ67*$G67</f>
        <v>0</v>
      </c>
      <c r="BS67" s="12">
        <f t="shared" si="3131"/>
        <v>0</v>
      </c>
      <c r="BT67" s="10">
        <f t="shared" si="3132"/>
        <v>0</v>
      </c>
      <c r="BU67" s="11">
        <f t="shared" ref="BU67" si="3425">+BT67*$G67</f>
        <v>0</v>
      </c>
      <c r="BV67" s="12">
        <f t="shared" si="3134"/>
        <v>0</v>
      </c>
      <c r="BW67" s="10">
        <f t="shared" si="3135"/>
        <v>4.1095890410958902E-2</v>
      </c>
      <c r="BX67" s="11">
        <f t="shared" ref="BX67" si="3426">+BW67*$G67</f>
        <v>54196.83489904931</v>
      </c>
      <c r="BY67" s="12">
        <f t="shared" si="3137"/>
        <v>0</v>
      </c>
      <c r="BZ67" s="10">
        <f t="shared" si="3138"/>
        <v>4.2465753424657533E-2</v>
      </c>
      <c r="CA67" s="11">
        <f t="shared" ref="CA67" si="3427">+BZ67*$G67</f>
        <v>56003.396062350956</v>
      </c>
      <c r="CB67" s="12">
        <f t="shared" si="3140"/>
        <v>0</v>
      </c>
      <c r="CC67" s="10">
        <f t="shared" si="3141"/>
        <v>4.2465753424657533E-2</v>
      </c>
      <c r="CD67" s="11">
        <f t="shared" ref="CD67" si="3428">+CC67*$G67</f>
        <v>56003.396062350956</v>
      </c>
      <c r="CE67" s="12">
        <f t="shared" si="3143"/>
        <v>0</v>
      </c>
      <c r="CF67" s="10">
        <f t="shared" si="3144"/>
        <v>3.8356164383561646E-2</v>
      </c>
      <c r="CG67" s="11">
        <f t="shared" ref="CG67" si="3429">+CF67*$G67</f>
        <v>50583.712572446027</v>
      </c>
      <c r="CH67" s="12">
        <f t="shared" si="3146"/>
        <v>0</v>
      </c>
      <c r="CI67" s="10">
        <f t="shared" si="3147"/>
        <v>4.2465753424657533E-2</v>
      </c>
      <c r="CJ67" s="11">
        <f t="shared" ref="CJ67" si="3430">+CI67*$G67</f>
        <v>56003.396062350956</v>
      </c>
      <c r="CK67" s="12">
        <f t="shared" si="3149"/>
        <v>0</v>
      </c>
      <c r="CL67" s="10">
        <f t="shared" si="3150"/>
        <v>4.1095890410958902E-2</v>
      </c>
      <c r="CM67" s="11">
        <f t="shared" ref="CM67" si="3431">+CL67*$G67</f>
        <v>54196.83489904931</v>
      </c>
      <c r="CN67" s="12">
        <f t="shared" si="3152"/>
        <v>0</v>
      </c>
      <c r="CO67" s="10">
        <f t="shared" si="3153"/>
        <v>4.2465753424657533E-2</v>
      </c>
      <c r="CP67" s="11">
        <f t="shared" ref="CP67" si="3432">+CO67*$G67</f>
        <v>56003.396062350956</v>
      </c>
      <c r="CQ67" s="12">
        <f t="shared" si="3155"/>
        <v>0</v>
      </c>
      <c r="CR67" s="10">
        <f t="shared" si="3156"/>
        <v>4.1095890410958902E-2</v>
      </c>
      <c r="CS67" s="11">
        <f t="shared" ref="CS67" si="3433">+CR67*$G67</f>
        <v>54196.83489904931</v>
      </c>
      <c r="CT67" s="12">
        <f t="shared" si="3158"/>
        <v>0</v>
      </c>
      <c r="CU67" s="10">
        <f t="shared" si="3159"/>
        <v>4.2465753424657533E-2</v>
      </c>
      <c r="CV67" s="11">
        <f t="shared" ref="CV67" si="3434">+CU67*$G67</f>
        <v>56003.396062350956</v>
      </c>
      <c r="CW67" s="12">
        <f t="shared" si="3161"/>
        <v>0</v>
      </c>
      <c r="CX67" s="10">
        <f t="shared" si="3162"/>
        <v>4.2465753424657533E-2</v>
      </c>
      <c r="CY67" s="11">
        <f t="shared" ref="CY67" si="3435">+CX67*$G67</f>
        <v>56003.396062350956</v>
      </c>
      <c r="CZ67" s="12">
        <f t="shared" si="3164"/>
        <v>0</v>
      </c>
      <c r="DA67" s="10">
        <f t="shared" si="3165"/>
        <v>4.1095890410958902E-2</v>
      </c>
      <c r="DB67" s="11">
        <f t="shared" ref="DB67" si="3436">+DA67*$G67</f>
        <v>54196.83489904931</v>
      </c>
      <c r="DC67" s="12">
        <f t="shared" si="3167"/>
        <v>0</v>
      </c>
      <c r="DD67" s="10">
        <f t="shared" si="3168"/>
        <v>4.2465753424657533E-2</v>
      </c>
      <c r="DE67" s="11">
        <f t="shared" ref="DE67" si="3437">+DD67*$G67</f>
        <v>56003.396062350956</v>
      </c>
      <c r="DF67" s="12">
        <f t="shared" si="3170"/>
        <v>0</v>
      </c>
      <c r="DG67" s="10">
        <f t="shared" si="3171"/>
        <v>4.1095890410958902E-2</v>
      </c>
      <c r="DH67" s="11">
        <f t="shared" ref="DH67" si="3438">+DG67*$G67</f>
        <v>54196.83489904931</v>
      </c>
      <c r="DI67" s="12">
        <f t="shared" si="3173"/>
        <v>0</v>
      </c>
      <c r="DJ67" s="10">
        <f t="shared" si="3174"/>
        <v>4.2465753424657533E-2</v>
      </c>
      <c r="DK67" s="11">
        <f t="shared" ref="DK67" si="3439">+DJ67*$G67</f>
        <v>56003.396062350956</v>
      </c>
      <c r="DL67" s="12">
        <f t="shared" si="3176"/>
        <v>0</v>
      </c>
      <c r="DM67" s="10">
        <f t="shared" si="3177"/>
        <v>4.2465753424657533E-2</v>
      </c>
      <c r="DN67" s="11">
        <f t="shared" ref="DN67" si="3440">+DM67*$G67</f>
        <v>56003.396062350956</v>
      </c>
      <c r="DO67" s="12">
        <f t="shared" si="3179"/>
        <v>0</v>
      </c>
      <c r="DP67" s="10">
        <f t="shared" si="3180"/>
        <v>3.8356164383561646E-2</v>
      </c>
      <c r="DQ67" s="11">
        <f t="shared" ref="DQ67" si="3441">+DP67*$G67</f>
        <v>50583.712572446027</v>
      </c>
      <c r="DR67" s="12">
        <f t="shared" si="3182"/>
        <v>0</v>
      </c>
      <c r="DS67" s="10">
        <f t="shared" si="3183"/>
        <v>0</v>
      </c>
      <c r="DT67" s="11">
        <f t="shared" ref="DT67" si="3442">+DS67*$G67</f>
        <v>0</v>
      </c>
      <c r="DU67" s="12">
        <f t="shared" si="3185"/>
        <v>0</v>
      </c>
    </row>
    <row r="68" spans="1:125" x14ac:dyDescent="0.25">
      <c r="J68" s="13">
        <f>SUM(J3:J67)</f>
        <v>0</v>
      </c>
      <c r="M68" s="13">
        <f>SUM(M3:M67)</f>
        <v>0</v>
      </c>
      <c r="P68" s="13">
        <f>SUM(P3:P67)</f>
        <v>0</v>
      </c>
      <c r="S68" s="13">
        <f>SUM(S3:S67)</f>
        <v>0</v>
      </c>
      <c r="V68" s="13">
        <f>SUM(V3:V67)</f>
        <v>0</v>
      </c>
      <c r="Y68" s="13">
        <f>SUM(Y3:Y67)</f>
        <v>0</v>
      </c>
      <c r="AB68" s="13">
        <f>SUM(AB3:AB67)</f>
        <v>0</v>
      </c>
      <c r="AE68" s="13">
        <f>SUM(AE3:AE67)</f>
        <v>0</v>
      </c>
      <c r="AH68" s="13">
        <f>SUM(AH3:AH67)</f>
        <v>0</v>
      </c>
      <c r="AK68" s="13">
        <f>SUM(AK3:AK67)</f>
        <v>0</v>
      </c>
      <c r="AN68" s="13">
        <f>SUM(AN3:AN67)</f>
        <v>0</v>
      </c>
      <c r="AQ68" s="13">
        <f>SUM(AQ3:AQ67)</f>
        <v>0</v>
      </c>
      <c r="AT68" s="13">
        <f>SUM(AT3:AT67)</f>
        <v>0</v>
      </c>
      <c r="AW68" s="13">
        <f>SUM(AW3:AW67)</f>
        <v>0</v>
      </c>
      <c r="AZ68" s="13">
        <f>SUM(AZ3:AZ67)</f>
        <v>8472039.6392795928</v>
      </c>
      <c r="BC68" s="13">
        <f>SUM(BC3:BC67)</f>
        <v>7405275.2912151339</v>
      </c>
      <c r="BF68" s="13">
        <f>SUM(BF3:BF67)</f>
        <v>8017327.3988019777</v>
      </c>
      <c r="BI68" s="13">
        <f>SUM(BI3:BI67)</f>
        <v>4800360.1686728485</v>
      </c>
      <c r="BL68" s="13">
        <f>SUM(BL3:BL67)</f>
        <v>2860651.2399512739</v>
      </c>
      <c r="BO68" s="13">
        <f>SUM(BO3:BO67)</f>
        <v>2381961.1970829475</v>
      </c>
      <c r="BR68" s="13">
        <f>SUM(BR3:BR67)</f>
        <v>2305123.7391125299</v>
      </c>
      <c r="BU68" s="13">
        <f>SUM(BU3:BU67)</f>
        <v>2109665.5558952596</v>
      </c>
      <c r="BX68" s="13">
        <f>SUM(BX3:BX67)</f>
        <v>54196.83489904931</v>
      </c>
      <c r="CA68" s="13">
        <f>SUM(CA3:CA67)</f>
        <v>56003.396062350956</v>
      </c>
      <c r="CD68" s="13">
        <f>SUM(CD3:CD67)</f>
        <v>56003.396062350956</v>
      </c>
      <c r="CG68" s="13">
        <f>SUM(CG3:CG67)</f>
        <v>50583.712572446027</v>
      </c>
      <c r="CJ68" s="13">
        <f>SUM(CJ3:CJ67)</f>
        <v>56003.396062350956</v>
      </c>
      <c r="CM68" s="13">
        <f>SUM(CM3:CM67)</f>
        <v>54196.83489904931</v>
      </c>
      <c r="CP68" s="13">
        <f>SUM(CP3:CP67)</f>
        <v>56003.396062350956</v>
      </c>
      <c r="CS68" s="13">
        <f>SUM(CS3:CS67)</f>
        <v>54196.83489904931</v>
      </c>
      <c r="CV68" s="13">
        <f>SUM(CV3:CV67)</f>
        <v>56003.396062350956</v>
      </c>
      <c r="CY68" s="13">
        <f>SUM(CY3:CY67)</f>
        <v>56003.396062350956</v>
      </c>
      <c r="DB68" s="13">
        <f>SUM(DB3:DB67)</f>
        <v>54196.83489904931</v>
      </c>
      <c r="DE68" s="13">
        <f>SUM(DE3:DE67)</f>
        <v>56003.396062350956</v>
      </c>
      <c r="DH68" s="13">
        <f>SUM(DH3:DH67)</f>
        <v>54196.83489904931</v>
      </c>
      <c r="DK68" s="13">
        <f>SUM(DK3:DK67)</f>
        <v>56003.396062350956</v>
      </c>
      <c r="DN68" s="13">
        <f>SUM(DN3:DN67)</f>
        <v>56003.396062350956</v>
      </c>
      <c r="DQ68" s="13">
        <f>SUM(DQ3:DQ67)</f>
        <v>50583.712572446027</v>
      </c>
      <c r="DT68" s="13">
        <f>SUM(DT3:DT67)</f>
        <v>0</v>
      </c>
    </row>
    <row r="69" spans="1:125" x14ac:dyDescent="0.25">
      <c r="G69" s="42"/>
    </row>
    <row r="70" spans="1:125" x14ac:dyDescent="0.25">
      <c r="J70" s="46">
        <f>SUMIF($D$3:$D$67,"S",J3:J67)</f>
        <v>0</v>
      </c>
      <c r="M70" s="46">
        <f>SUMIF($D$3:$D$67,"S",M3:M67)</f>
        <v>0</v>
      </c>
      <c r="P70" s="46">
        <f>SUMIF($D$3:$D$67,"S",P3:P67)</f>
        <v>0</v>
      </c>
      <c r="S70" s="46">
        <f>SUMIF($D$3:$D$67,"S",S3:S67)</f>
        <v>0</v>
      </c>
      <c r="V70" s="46">
        <f>SUMIF($D$3:$D$67,"S",V3:V67)</f>
        <v>0</v>
      </c>
      <c r="Y70" s="46">
        <f>SUMIF($D$3:$D$67,"S",Y3:Y67)</f>
        <v>0</v>
      </c>
      <c r="AB70" s="46">
        <f>SUMIF($D$3:$D$67,"S",AB3:AB67)</f>
        <v>0</v>
      </c>
      <c r="AE70" s="46">
        <f>SUMIF($D$3:$D$67,"S",AE3:AE67)</f>
        <v>0</v>
      </c>
      <c r="AH70" s="46">
        <f>SUMIF($D$3:$D$67,"S",AH3:AH67)</f>
        <v>0</v>
      </c>
      <c r="AK70" s="46">
        <f>SUMIF($D$3:$D$67,"S",AK3:AK67)</f>
        <v>0</v>
      </c>
      <c r="AN70" s="46">
        <f>SUMIF($D$3:$D$67,"S",AN3:AN67)</f>
        <v>0</v>
      </c>
      <c r="AQ70" s="46">
        <f>SUMIF($D$3:$D$67,"S",AQ3:AQ67)</f>
        <v>0</v>
      </c>
      <c r="AT70" s="46">
        <f>SUMIF($D$3:$D$67,"S",AT3:AT67)</f>
        <v>0</v>
      </c>
      <c r="AW70" s="46">
        <f>SUMIF($D$3:$D$67,"S",AW3:AW67)</f>
        <v>0</v>
      </c>
      <c r="AZ70" s="46">
        <f>SUMIF($D$3:$D$67,"S",AZ3:AZ67)</f>
        <v>5604940.5261544334</v>
      </c>
      <c r="BC70" s="46">
        <f>SUMIF($D$3:$D$67,"S",BC3:BC67)</f>
        <v>4701083.3025197247</v>
      </c>
      <c r="BF70" s="46">
        <f>SUMIF($D$3:$D$67,"S",BF3:BF67)</f>
        <v>4271414.7099128589</v>
      </c>
      <c r="BI70" s="46">
        <f>SUMIF($D$3:$D$67,"S",BI3:BI67)</f>
        <v>1754358.6693228683</v>
      </c>
      <c r="BL70" s="46">
        <f>SUMIF($D$3:$D$67,"S",BL3:BL67)</f>
        <v>739370.87601159548</v>
      </c>
      <c r="BO70" s="46">
        <f>SUMIF($D$3:$D$67,"S",BO3:BO67)</f>
        <v>324660.18756993534</v>
      </c>
      <c r="BR70" s="46">
        <f>SUMIF($D$3:$D$67,"S",BR3:BR67)</f>
        <v>314187.27829348581</v>
      </c>
      <c r="BU70" s="46">
        <f>SUMIF($D$3:$D$67,"S",BU3:BU67)</f>
        <v>52364.54638224763</v>
      </c>
      <c r="BX70" s="46">
        <f>SUMIF($D$3:$D$67,"S",BX3:BX67)</f>
        <v>0</v>
      </c>
      <c r="CA70" s="46">
        <f>SUMIF($D$3:$D$67,"S",CA3:CA67)</f>
        <v>0</v>
      </c>
      <c r="CD70" s="46">
        <f>SUMIF($D$3:$D$67,"S",CD3:CD67)</f>
        <v>0</v>
      </c>
      <c r="CG70" s="46">
        <f>SUMIF($D$3:$D$67,"S",CG3:CG67)</f>
        <v>0</v>
      </c>
      <c r="CJ70" s="46">
        <f>SUMIF($D$3:$D$67,"S",CJ3:CJ67)</f>
        <v>0</v>
      </c>
      <c r="CM70" s="46">
        <f>SUMIF($D$3:$D$67,"S",CM3:CM67)</f>
        <v>0</v>
      </c>
      <c r="CP70" s="46">
        <f>SUMIF($D$3:$D$67,"S",CP3:CP67)</f>
        <v>0</v>
      </c>
      <c r="CS70" s="46">
        <f>SUMIF($D$3:$D$67,"S",CS3:CS67)</f>
        <v>0</v>
      </c>
      <c r="CV70" s="46">
        <f>SUMIF($D$3:$D$67,"S",CV3:CV67)</f>
        <v>0</v>
      </c>
      <c r="CY70" s="46">
        <f>SUMIF($D$3:$D$67,"S",CY3:CY67)</f>
        <v>0</v>
      </c>
      <c r="DB70" s="46">
        <f>SUMIF($D$3:$D$67,"S",DB3:DB67)</f>
        <v>0</v>
      </c>
      <c r="DE70" s="46">
        <f>SUMIF($D$3:$D$67,"S",DE3:DE67)</f>
        <v>0</v>
      </c>
      <c r="DH70" s="46">
        <f>SUMIF($D$3:$D$67,"S",DH3:DH67)</f>
        <v>0</v>
      </c>
      <c r="DK70" s="46">
        <f>SUMIF($D$3:$D$67,"S",DK3:DK67)</f>
        <v>0</v>
      </c>
      <c r="DN70" s="46">
        <f>SUMIF($D$3:$D$67,"S",DN3:DN67)</f>
        <v>0</v>
      </c>
      <c r="DQ70" s="46">
        <f>SUMIF($D$3:$D$67,"S",DQ3:DQ67)</f>
        <v>0</v>
      </c>
      <c r="DT70" s="46">
        <f>SUMIF($D$3:$D$67,"S",DT3:DT67)</f>
        <v>0</v>
      </c>
    </row>
  </sheetData>
  <mergeCells count="78">
    <mergeCell ref="AD1:AF1"/>
    <mergeCell ref="AG1:AI1"/>
    <mergeCell ref="AJ1:AL1"/>
    <mergeCell ref="AM1:AO1"/>
    <mergeCell ref="AD2:AE2"/>
    <mergeCell ref="AG2:AH2"/>
    <mergeCell ref="AJ2:AK2"/>
    <mergeCell ref="AM2:AN2"/>
    <mergeCell ref="I1:K1"/>
    <mergeCell ref="I2:J2"/>
    <mergeCell ref="X2:Y2"/>
    <mergeCell ref="AA2:AB2"/>
    <mergeCell ref="X1:Z1"/>
    <mergeCell ref="AA1:AC1"/>
    <mergeCell ref="L1:N1"/>
    <mergeCell ref="L2:M2"/>
    <mergeCell ref="O2:P2"/>
    <mergeCell ref="R1:T1"/>
    <mergeCell ref="U1:W1"/>
    <mergeCell ref="R2:S2"/>
    <mergeCell ref="U2:V2"/>
    <mergeCell ref="O1:Q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T1:BV1"/>
    <mergeCell ref="BW1:BY1"/>
    <mergeCell ref="BZ1:CB1"/>
    <mergeCell ref="CC1:CE1"/>
    <mergeCell ref="CF1:CH1"/>
    <mergeCell ref="CI1:CK1"/>
    <mergeCell ref="CL1:CN1"/>
    <mergeCell ref="CO1:CQ1"/>
    <mergeCell ref="CR1:CT1"/>
    <mergeCell ref="CU1:CW1"/>
    <mergeCell ref="CX1:CZ1"/>
    <mergeCell ref="DA1:DC1"/>
    <mergeCell ref="DD1:DF1"/>
    <mergeCell ref="DG1:DI1"/>
    <mergeCell ref="DJ1:DL1"/>
    <mergeCell ref="DM1:DO1"/>
    <mergeCell ref="DP1:DR1"/>
    <mergeCell ref="DS1:DU1"/>
    <mergeCell ref="AP2:AQ2"/>
    <mergeCell ref="AS2:AT2"/>
    <mergeCell ref="AV2:AW2"/>
    <mergeCell ref="AY2:AZ2"/>
    <mergeCell ref="BB2:BC2"/>
    <mergeCell ref="BE2:BF2"/>
    <mergeCell ref="BH2:BI2"/>
    <mergeCell ref="BK2:BL2"/>
    <mergeCell ref="BN2:BO2"/>
    <mergeCell ref="BQ2:BR2"/>
    <mergeCell ref="BT2:BU2"/>
    <mergeCell ref="BW2:BX2"/>
    <mergeCell ref="BZ2:CA2"/>
    <mergeCell ref="CC2:CD2"/>
    <mergeCell ref="CF2:CG2"/>
    <mergeCell ref="CI2:CJ2"/>
    <mergeCell ref="CL2:CM2"/>
    <mergeCell ref="CO2:CP2"/>
    <mergeCell ref="CR2:CS2"/>
    <mergeCell ref="CU2:CV2"/>
    <mergeCell ref="CX2:CY2"/>
    <mergeCell ref="DA2:DB2"/>
    <mergeCell ref="DD2:DE2"/>
    <mergeCell ref="DG2:DH2"/>
    <mergeCell ref="DJ2:DK2"/>
    <mergeCell ref="DM2:DN2"/>
    <mergeCell ref="DP2:DQ2"/>
    <mergeCell ref="DS2:DT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CURVA DE INVERSIÓN</vt:lpstr>
      <vt:lpstr>GANTT</vt:lpstr>
      <vt:lpstr>BASE PLANIFICACIÓN</vt:lpstr>
      <vt:lpstr>Hoja2</vt:lpstr>
      <vt:lpstr>GRAFICO</vt:lpstr>
      <vt:lpstr>GANTT!Área_de_impresión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Robra</dc:creator>
  <cp:lastModifiedBy>Abel Robra</cp:lastModifiedBy>
  <cp:lastPrinted>2019-08-08T13:46:50Z</cp:lastPrinted>
  <dcterms:created xsi:type="dcterms:W3CDTF">2018-01-22T17:05:06Z</dcterms:created>
  <dcterms:modified xsi:type="dcterms:W3CDTF">2020-03-10T17:37:27Z</dcterms:modified>
</cp:coreProperties>
</file>