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Ranking" sheetId="1" r:id="rId1"/>
    <sheet name="Queries" sheetId="3" r:id="rId2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 l="1"/>
  <c r="F32" i="3" l="1"/>
  <c r="F31" i="3"/>
  <c r="F25" i="3"/>
  <c r="F19" i="3"/>
  <c r="F13" i="3"/>
  <c r="E31" i="3"/>
  <c r="D31" i="3"/>
  <c r="E25" i="3"/>
  <c r="D25" i="3"/>
  <c r="E19" i="3"/>
  <c r="D19" i="3"/>
  <c r="E13" i="3"/>
  <c r="D13" i="3"/>
  <c r="F7" i="3"/>
  <c r="E7" i="3"/>
  <c r="D7" i="3"/>
  <c r="F24" i="3"/>
  <c r="F23" i="3"/>
  <c r="F9" i="3"/>
  <c r="F3" i="3"/>
  <c r="F4" i="3"/>
  <c r="F5" i="3"/>
  <c r="F6" i="3"/>
  <c r="F8" i="3"/>
  <c r="F10" i="3"/>
  <c r="F11" i="3"/>
  <c r="F12" i="3"/>
  <c r="F14" i="3"/>
  <c r="F15" i="3"/>
  <c r="F16" i="3"/>
  <c r="F17" i="3"/>
  <c r="F18" i="3"/>
  <c r="F20" i="3"/>
  <c r="F21" i="3"/>
  <c r="F22" i="3"/>
  <c r="F26" i="3"/>
  <c r="F27" i="3"/>
  <c r="F28" i="3"/>
  <c r="F29" i="3"/>
  <c r="F30" i="3"/>
  <c r="F2" i="3"/>
</calcChain>
</file>

<file path=xl/sharedStrings.xml><?xml version="1.0" encoding="utf-8"?>
<sst xmlns="http://schemas.openxmlformats.org/spreadsheetml/2006/main" count="161" uniqueCount="98">
  <si>
    <t>load graph</t>
  </si>
  <si>
    <t>HITS</t>
  </si>
  <si>
    <t>dumping</t>
  </si>
  <si>
    <t>algorithm execution</t>
  </si>
  <si>
    <t>PageRank</t>
  </si>
  <si>
    <t>VALORI IN MEDIA SU 10 Run</t>
  </si>
  <si>
    <t>TOTAL</t>
  </si>
  <si>
    <t>Query 1</t>
  </si>
  <si>
    <t>Query 2</t>
  </si>
  <si>
    <t>Query 3</t>
  </si>
  <si>
    <t>Query 4</t>
  </si>
  <si>
    <t>Query 5</t>
  </si>
  <si>
    <t>Query 6</t>
  </si>
  <si>
    <t>Query 7</t>
  </si>
  <si>
    <t>Query 8</t>
  </si>
  <si>
    <t>Query 9</t>
  </si>
  <si>
    <t>Query 10</t>
  </si>
  <si>
    <t>Lunghezza</t>
  </si>
  <si>
    <t>Testo</t>
  </si>
  <si>
    <t>Documento atteso</t>
  </si>
  <si>
    <t>Query 11</t>
  </si>
  <si>
    <t>Query 12</t>
  </si>
  <si>
    <t>Query 13</t>
  </si>
  <si>
    <t>Query 14</t>
  </si>
  <si>
    <t>Query 15</t>
  </si>
  <si>
    <t>Query 16</t>
  </si>
  <si>
    <t>Query 17</t>
  </si>
  <si>
    <t>Query 18</t>
  </si>
  <si>
    <t>Query 19</t>
  </si>
  <si>
    <t>Query 20</t>
  </si>
  <si>
    <t>Query 21</t>
  </si>
  <si>
    <t>Query 22</t>
  </si>
  <si>
    <t>Query 23</t>
  </si>
  <si>
    <t>Query 24</t>
  </si>
  <si>
    <t>Query 25</t>
  </si>
  <si>
    <t>Trovato in BS?</t>
  </si>
  <si>
    <t>Tempo BS</t>
  </si>
  <si>
    <t>Tempo IMP BS</t>
  </si>
  <si>
    <t>Trovato in IMP BS?</t>
  </si>
  <si>
    <t>islands republic saint united south new island</t>
  </si>
  <si>
    <t>http://www.lonelyplanet.com/blog/2014/05/01/meet-a-traveller-bruce-poon-tip-founder-of-g-adventures/</t>
  </si>
  <si>
    <t>NO</t>
  </si>
  <si>
    <t>enterprise university building 906-487-4318 722 room</t>
  </si>
  <si>
    <t>http://www.mtu.edu/enterprise/</t>
  </si>
  <si>
    <t>YES</t>
  </si>
  <si>
    <t>nasa research 101</t>
  </si>
  <si>
    <t>http://www.nasa.gov/centers/ames/home/directions.html</t>
  </si>
  <si>
    <t>rights lucasfilm 2011 part tm</t>
  </si>
  <si>
    <t>http://www.cartoonnetwork.com/tv_shows/adventuretime/characters/fionna/index.html</t>
  </si>
  <si>
    <t>astro camp stennis space activities education</t>
  </si>
  <si>
    <t>http://www.nasa.gov/offices/education/programs/descriptions/Astro_Camp.html</t>
  </si>
  <si>
    <t>firstmerit bank 7th</t>
  </si>
  <si>
    <t>http://www.mtu.edu/giving/ways-to-give/annual-gift/</t>
  </si>
  <si>
    <t>actor towboy midnight factotum matt</t>
  </si>
  <si>
    <t>http://www.ign.com/stars/matt-dillon</t>
  </si>
  <si>
    <t>politics defense home senate</t>
  </si>
  <si>
    <t>BS-IMP</t>
  </si>
  <si>
    <t>http://www.foxnews.com/politics/2014/06/02/three-cops-in-new-mexicos-infamous-anal-cavity-search-case-still-on-job/?intcmp=latestnews</t>
  </si>
  <si>
    <t>may pdt 2014 30 ago hours</t>
  </si>
  <si>
    <t>http://www.imdb.com/news/ns0000344/?ref_=hm_nw_tv_t4</t>
  </si>
  <si>
    <t>rated rate stars</t>
  </si>
  <si>
    <t>http://www.imdb.com/title/tt2364975/?ref_=inth_ov_tt</t>
  </si>
  <si>
    <t>national park islands republic saint collection now</t>
  </si>
  <si>
    <t>http://www.lonelyplanet.com/usa/yosemite-national-park</t>
  </si>
  <si>
    <t>movies mini wars star movie filter-movies episode</t>
  </si>
  <si>
    <t>http://www.lego.com/en-us/starwars/movies/movies/s4c5-bad</t>
  </si>
  <si>
    <t>leadspace styles call 1-866-426-4252 us</t>
  </si>
  <si>
    <t>http://www.ibm.com/smarterplanet/us/en/business_resilience_management/nextsteps/</t>
  </si>
  <si>
    <t>islands republic seville</t>
  </si>
  <si>
    <t>http://www.lonelyplanet.com/spain/seville/things-to-do/best-places-to-eat-in-seville</t>
  </si>
  <si>
    <t>probabilmente island ha alto impatto</t>
  </si>
  <si>
    <t>styles leadspace neck solutions specialized</t>
  </si>
  <si>
    <t>http://www.ibm.com/smarterplanet/us/en/retail_analytics/examples/</t>
  </si>
  <si>
    <t>movies mini wars star</t>
  </si>
  <si>
    <t>http://www.lego.com/en-us/starwars/movies/commercials</t>
  </si>
  <si>
    <t>arts performing visual keweenaw orchestra oct 730</t>
  </si>
  <si>
    <t>http://www.mtu.edu/vpa/events/13-14/kso-color/</t>
  </si>
  <si>
    <t>soccer cartoon rights superstar turner 2011 choose</t>
  </si>
  <si>
    <t>http://www.cartoonnetwork.com/games/cc/superstar-soccer/index.html?atclk_hp=hpg_Games_Cartoon-Network_Superstar-Soccer</t>
  </si>
  <si>
    <t>aqua mission page data</t>
  </si>
  <si>
    <t>http://www.nasa.gov/mission_pages/aqua/</t>
  </si>
  <si>
    <t>screen favorite cartoon network</t>
  </si>
  <si>
    <t>http://www.cartoonnetwork.com/tv_shows/redakai/video/index.html</t>
  </si>
  <si>
    <t>alumni tech michigan donald</t>
  </si>
  <si>
    <t>http://www.mtu.edu/alumni/notables/profiles/Donald-Daavettila.html</t>
  </si>
  <si>
    <t>sciences rich keweenaw</t>
  </si>
  <si>
    <t>http://www.mtu.edu/social-sciences/undergraduate/history/</t>
  </si>
  <si>
    <t>faculty student teams research will</t>
  </si>
  <si>
    <t>http://www.nasa.gov/offices/education/programs/descriptions/Faculty_Student_Teams_Project.html</t>
  </si>
  <si>
    <t>asking millennials hitman turns president takes</t>
  </si>
  <si>
    <t>http://www.foxnews.com/on-air/happening-now/blog/2013/07/19/friday-july-19-2013-happening-now-detroit-bankrupt-us-baking</t>
  </si>
  <si>
    <t>race vehicles great car take twistiest</t>
  </si>
  <si>
    <t>http://www.lego.com/en-us/city/products/great-vehicles/60053-race-car</t>
  </si>
  <si>
    <t>MEDIA</t>
  </si>
  <si>
    <t>30000 (full)</t>
  </si>
  <si>
    <t>HITS parallel 4 jobs</t>
  </si>
  <si>
    <t>full , 10 iterations</t>
  </si>
  <si>
    <t xml:space="preserve">HITS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</si>
</sst>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right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Tempi</a:t>
            </a:r>
            <a:r>
              <a:rPr lang="en-US" baseline="0"/>
              <a:t> esecuzione </a:t>
            </a:r>
            <a:r>
              <a:rPr lang="en-US"/>
              <a:t>Pagerank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Pagerank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(Ranking!$B$2,Ranking!$B$4,Ranking!$B$6,Ranking!$B$8,Ranking!$B$10,Ranking!$B$12)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 (full)</c:v>
                </c:pt>
              </c:strCache>
            </c:strRef>
          </c:cat>
          <c:val>
            <c:numRef>
              <c:f>(Ranking!$D$2,Ranking!$D$4,Ranking!$D$6,Ranking!$D$8,Ranking!$D$10,Ranking!$D$12)</c:f>
              <c:numCache>
                <c:formatCode>General</c:formatCode>
                <c:ptCount val="6"/>
                <c:pt idx="0">
                  <c:v>3.0000000000000001E-3</c:v>
                </c:pt>
                <c:pt idx="1">
                  <c:v>6.0000000000000001E-3</c:v>
                </c:pt>
                <c:pt idx="2">
                  <c:v>1.4999999999999999E-2</c:v>
                </c:pt>
                <c:pt idx="3">
                  <c:v>3.5000000000000003E-2</c:v>
                </c:pt>
                <c:pt idx="4">
                  <c:v>7.2999999999999995E-2</c:v>
                </c:pt>
                <c:pt idx="5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785600"/>
        <c:axId val="302785984"/>
      </c:lineChart>
      <c:catAx>
        <c:axId val="30278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2785984"/>
        <c:crosses val="autoZero"/>
        <c:auto val="1"/>
        <c:lblAlgn val="ctr"/>
        <c:lblOffset val="100"/>
        <c:noMultiLvlLbl val="0"/>
      </c:catAx>
      <c:valAx>
        <c:axId val="3027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278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Tempi esecuzione HITS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HITS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(Ranking!$B$3,Ranking!$B$5,Ranking!$B$7,Ranking!$B$9,Ranking!$B$11,Ranking!$B$13)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 (full)</c:v>
                </c:pt>
              </c:strCache>
            </c:strRef>
          </c:cat>
          <c:val>
            <c:numRef>
              <c:f>(Ranking!$D$3,Ranking!$D$5,Ranking!$D$7,Ranking!$D$9,Ranking!$D$11,Ranking!$D$13)</c:f>
              <c:numCache>
                <c:formatCode>General</c:formatCode>
                <c:ptCount val="6"/>
                <c:pt idx="0">
                  <c:v>3.157</c:v>
                </c:pt>
                <c:pt idx="1">
                  <c:v>8.6340000000000003</c:v>
                </c:pt>
                <c:pt idx="2">
                  <c:v>29.806000000000001</c:v>
                </c:pt>
                <c:pt idx="3">
                  <c:v>77.531999999999996</c:v>
                </c:pt>
                <c:pt idx="4">
                  <c:v>213.72499999999999</c:v>
                </c:pt>
                <c:pt idx="5">
                  <c:v>427.68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042048"/>
        <c:axId val="302041656"/>
      </c:lineChart>
      <c:catAx>
        <c:axId val="30204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2041656"/>
        <c:crosses val="autoZero"/>
        <c:auto val="1"/>
        <c:lblAlgn val="ctr"/>
        <c:lblOffset val="100"/>
        <c:noMultiLvlLbl val="0"/>
      </c:catAx>
      <c:valAx>
        <c:axId val="30204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204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Tempi</a:t>
            </a:r>
            <a:r>
              <a:rPr lang="it-IT" sz="2400" baseline="0"/>
              <a:t> di esecuzione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 Match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(Queries!$B$6,Queries!$B$12,Queries!$B$18,Queries!$B$24,Queries!$B$30)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(Queries!$D$7,Queries!$D$13,Queries!$D$19,Queries!$D$25,Queries!$D$31)</c:f>
              <c:numCache>
                <c:formatCode>General</c:formatCode>
                <c:ptCount val="5"/>
                <c:pt idx="0">
                  <c:v>1.2600000000000003E-3</c:v>
                </c:pt>
                <c:pt idx="1">
                  <c:v>4.2000000000000006E-3</c:v>
                </c:pt>
                <c:pt idx="2">
                  <c:v>2.96E-3</c:v>
                </c:pt>
                <c:pt idx="3">
                  <c:v>4.4599999999999996E-3</c:v>
                </c:pt>
                <c:pt idx="4">
                  <c:v>7.8599999999999989E-3</c:v>
                </c:pt>
              </c:numCache>
            </c:numRef>
          </c:val>
          <c:smooth val="0"/>
        </c:ser>
        <c:ser>
          <c:idx val="1"/>
          <c:order val="1"/>
          <c:tx>
            <c:v>Improved Best Match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(Queries!$E$7,Queries!$E$13,Queries!$E$19,Queries!$E$25,Queries!$E$31)</c:f>
              <c:numCache>
                <c:formatCode>General</c:formatCode>
                <c:ptCount val="5"/>
                <c:pt idx="0">
                  <c:v>9.4000000000000008E-4</c:v>
                </c:pt>
                <c:pt idx="1">
                  <c:v>1.14E-3</c:v>
                </c:pt>
                <c:pt idx="2">
                  <c:v>8.4000000000000014E-4</c:v>
                </c:pt>
                <c:pt idx="3">
                  <c:v>8.9600000000000009E-3</c:v>
                </c:pt>
                <c:pt idx="4">
                  <c:v>1.3439999999999999E-2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043224"/>
        <c:axId val="302043616"/>
      </c:lineChart>
      <c:catAx>
        <c:axId val="30204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2043616"/>
        <c:crosses val="autoZero"/>
        <c:auto val="1"/>
        <c:lblAlgn val="ctr"/>
        <c:lblOffset val="100"/>
        <c:noMultiLvlLbl val="0"/>
      </c:catAx>
      <c:valAx>
        <c:axId val="30204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2043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Proiezione esponenziale dei tempi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 Match</c:v>
          </c:tx>
          <c:spPr>
            <a:ln w="34925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cat>
            <c:numRef>
              <c:f>(Queries!$B$6,Queries!$B$12,Queries!$B$18,Queries!$B$24,Queries!$B$30)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(Queries!$D$7,Queries!$D$13,Queries!$D$19,Queries!$D$25,Queries!$D$31)</c:f>
              <c:numCache>
                <c:formatCode>General</c:formatCode>
                <c:ptCount val="5"/>
                <c:pt idx="0">
                  <c:v>1.2600000000000003E-3</c:v>
                </c:pt>
                <c:pt idx="1">
                  <c:v>4.2000000000000006E-3</c:v>
                </c:pt>
                <c:pt idx="2">
                  <c:v>2.96E-3</c:v>
                </c:pt>
                <c:pt idx="3">
                  <c:v>4.4599999999999996E-3</c:v>
                </c:pt>
                <c:pt idx="4">
                  <c:v>7.8599999999999989E-3</c:v>
                </c:pt>
              </c:numCache>
            </c:numRef>
          </c:val>
          <c:smooth val="0"/>
        </c:ser>
        <c:ser>
          <c:idx val="1"/>
          <c:order val="1"/>
          <c:tx>
            <c:v>Improved Best Match</c:v>
          </c:tx>
          <c:spPr>
            <a:ln w="34925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exp"/>
            <c:dispRSqr val="0"/>
            <c:dispEq val="0"/>
          </c:trendline>
          <c:val>
            <c:numRef>
              <c:f>(Queries!$E$7,Queries!$E$13,Queries!$E$19,Queries!$E$25,Queries!$E$31)</c:f>
              <c:numCache>
                <c:formatCode>General</c:formatCode>
                <c:ptCount val="5"/>
                <c:pt idx="0">
                  <c:v>9.4000000000000008E-4</c:v>
                </c:pt>
                <c:pt idx="1">
                  <c:v>1.14E-3</c:v>
                </c:pt>
                <c:pt idx="2">
                  <c:v>8.4000000000000014E-4</c:v>
                </c:pt>
                <c:pt idx="3">
                  <c:v>8.9600000000000009E-3</c:v>
                </c:pt>
                <c:pt idx="4">
                  <c:v>1.3439999999999999E-2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579584"/>
        <c:axId val="303574880"/>
      </c:lineChart>
      <c:catAx>
        <c:axId val="30357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3574880"/>
        <c:crosses val="autoZero"/>
        <c:auto val="1"/>
        <c:lblAlgn val="ctr"/>
        <c:lblOffset val="100"/>
        <c:noMultiLvlLbl val="0"/>
      </c:catAx>
      <c:valAx>
        <c:axId val="30357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357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0</xdr:row>
      <xdr:rowOff>185737</xdr:rowOff>
    </xdr:from>
    <xdr:to>
      <xdr:col>16</xdr:col>
      <xdr:colOff>600074</xdr:colOff>
      <xdr:row>21</xdr:row>
      <xdr:rowOff>28575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19050</xdr:colOff>
      <xdr:row>1</xdr:row>
      <xdr:rowOff>4762</xdr:rowOff>
    </xdr:from>
    <xdr:to>
      <xdr:col>28</xdr:col>
      <xdr:colOff>0</xdr:colOff>
      <xdr:row>21</xdr:row>
      <xdr:rowOff>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</xdr:colOff>
      <xdr:row>1</xdr:row>
      <xdr:rowOff>42862</xdr:rowOff>
    </xdr:from>
    <xdr:to>
      <xdr:col>24</xdr:col>
      <xdr:colOff>209550</xdr:colOff>
      <xdr:row>21</xdr:row>
      <xdr:rowOff>180975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36</xdr:col>
      <xdr:colOff>228600</xdr:colOff>
      <xdr:row>22</xdr:row>
      <xdr:rowOff>9525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cartoonnetwork.com/tv_shows/adventuretime/characters/fionna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N2" zoomScale="130" zoomScaleNormal="130" workbookViewId="0">
      <selection activeCell="F18" sqref="F18"/>
    </sheetView>
  </sheetViews>
  <sheetFormatPr defaultRowHeight="15" x14ac:dyDescent="0.25"/>
  <cols>
    <col min="1" max="2" width="18.7109375" customWidth="1"/>
    <col min="3" max="3" width="14" customWidth="1"/>
    <col min="4" max="4" width="20.5703125" customWidth="1"/>
    <col min="5" max="5" width="12" customWidth="1"/>
  </cols>
  <sheetData>
    <row r="1" spans="1:6" x14ac:dyDescent="0.25">
      <c r="C1" t="s">
        <v>0</v>
      </c>
      <c r="D1" t="s">
        <v>3</v>
      </c>
      <c r="E1" t="s">
        <v>2</v>
      </c>
      <c r="F1" t="s">
        <v>6</v>
      </c>
    </row>
    <row r="2" spans="1:6" x14ac:dyDescent="0.25">
      <c r="A2" t="s">
        <v>4</v>
      </c>
      <c r="B2">
        <v>1000</v>
      </c>
      <c r="C2">
        <v>16.14</v>
      </c>
      <c r="D2">
        <v>3.0000000000000001E-3</v>
      </c>
      <c r="E2">
        <v>7.0000000000000001E-3</v>
      </c>
      <c r="F2">
        <f t="shared" ref="F2:F13" si="0">SUM(C2:E2)</f>
        <v>16.150000000000002</v>
      </c>
    </row>
    <row r="3" spans="1:6" x14ac:dyDescent="0.25">
      <c r="A3" t="s">
        <v>1</v>
      </c>
      <c r="B3">
        <v>1000</v>
      </c>
      <c r="C3">
        <v>1.4E-2</v>
      </c>
      <c r="D3">
        <v>3.157</v>
      </c>
      <c r="E3">
        <v>2.9000000000000001E-2</v>
      </c>
      <c r="F3">
        <f t="shared" si="0"/>
        <v>3.1999999999999997</v>
      </c>
    </row>
    <row r="4" spans="1:6" x14ac:dyDescent="0.25">
      <c r="A4" t="s">
        <v>4</v>
      </c>
      <c r="B4">
        <v>2000</v>
      </c>
      <c r="C4">
        <v>5.39</v>
      </c>
      <c r="D4">
        <v>6.0000000000000001E-3</v>
      </c>
      <c r="E4">
        <v>2.8000000000000001E-2</v>
      </c>
      <c r="F4">
        <f t="shared" si="0"/>
        <v>5.4239999999999995</v>
      </c>
    </row>
    <row r="5" spans="1:6" x14ac:dyDescent="0.25">
      <c r="A5" t="s">
        <v>1</v>
      </c>
      <c r="B5">
        <v>2000</v>
      </c>
      <c r="C5">
        <v>0.03</v>
      </c>
      <c r="D5">
        <v>8.6340000000000003</v>
      </c>
      <c r="E5">
        <v>5.8000000000000003E-2</v>
      </c>
      <c r="F5">
        <f t="shared" si="0"/>
        <v>8.7219999999999995</v>
      </c>
    </row>
    <row r="6" spans="1:6" x14ac:dyDescent="0.25">
      <c r="A6" t="s">
        <v>4</v>
      </c>
      <c r="B6">
        <v>5000</v>
      </c>
      <c r="C6">
        <v>5.19</v>
      </c>
      <c r="D6">
        <v>1.4999999999999999E-2</v>
      </c>
      <c r="E6">
        <v>6.6000000000000003E-2</v>
      </c>
      <c r="F6">
        <f t="shared" si="0"/>
        <v>5.2709999999999999</v>
      </c>
    </row>
    <row r="7" spans="1:6" x14ac:dyDescent="0.25">
      <c r="A7" t="s">
        <v>1</v>
      </c>
      <c r="B7">
        <v>5000</v>
      </c>
      <c r="C7">
        <v>7.8E-2</v>
      </c>
      <c r="D7">
        <v>29.806000000000001</v>
      </c>
      <c r="E7">
        <v>0.14000000000000001</v>
      </c>
      <c r="F7">
        <f t="shared" si="0"/>
        <v>30.024000000000001</v>
      </c>
    </row>
    <row r="8" spans="1:6" x14ac:dyDescent="0.25">
      <c r="A8" t="s">
        <v>4</v>
      </c>
      <c r="B8">
        <v>10000</v>
      </c>
      <c r="C8">
        <v>5.45</v>
      </c>
      <c r="D8">
        <v>3.5000000000000003E-2</v>
      </c>
      <c r="E8">
        <v>0.13300000000000001</v>
      </c>
      <c r="F8">
        <f t="shared" si="0"/>
        <v>5.6180000000000003</v>
      </c>
    </row>
    <row r="9" spans="1:6" x14ac:dyDescent="0.25">
      <c r="A9" t="s">
        <v>1</v>
      </c>
      <c r="B9">
        <v>10000</v>
      </c>
      <c r="C9">
        <v>0.183</v>
      </c>
      <c r="D9">
        <v>77.531999999999996</v>
      </c>
      <c r="E9">
        <v>0.29199999999999998</v>
      </c>
      <c r="F9">
        <f t="shared" si="0"/>
        <v>78.007000000000005</v>
      </c>
    </row>
    <row r="10" spans="1:6" x14ac:dyDescent="0.25">
      <c r="A10" t="s">
        <v>4</v>
      </c>
      <c r="B10">
        <v>20000</v>
      </c>
      <c r="C10">
        <v>5.37</v>
      </c>
      <c r="D10">
        <v>7.2999999999999995E-2</v>
      </c>
      <c r="E10">
        <v>0.26300000000000001</v>
      </c>
      <c r="F10">
        <f t="shared" si="0"/>
        <v>5.7060000000000004</v>
      </c>
    </row>
    <row r="11" spans="1:6" x14ac:dyDescent="0.25">
      <c r="A11" t="s">
        <v>1</v>
      </c>
      <c r="B11">
        <v>20000</v>
      </c>
      <c r="C11">
        <v>0.44600000000000001</v>
      </c>
      <c r="D11">
        <v>213.72499999999999</v>
      </c>
      <c r="E11">
        <v>0.58099999999999996</v>
      </c>
      <c r="F11">
        <f t="shared" si="0"/>
        <v>214.75199999999998</v>
      </c>
    </row>
    <row r="12" spans="1:6" x14ac:dyDescent="0.25">
      <c r="A12" t="s">
        <v>4</v>
      </c>
      <c r="B12" s="7" t="s">
        <v>94</v>
      </c>
      <c r="C12">
        <v>4.9000000000000004</v>
      </c>
      <c r="D12">
        <v>0.1</v>
      </c>
      <c r="E12">
        <v>0.33</v>
      </c>
      <c r="F12">
        <f t="shared" si="0"/>
        <v>5.33</v>
      </c>
    </row>
    <row r="13" spans="1:6" x14ac:dyDescent="0.25">
      <c r="A13" t="s">
        <v>1</v>
      </c>
      <c r="B13" s="7" t="s">
        <v>94</v>
      </c>
      <c r="C13">
        <v>0.98099999999999998</v>
      </c>
      <c r="D13">
        <v>427.68</v>
      </c>
      <c r="E13">
        <v>0.90800000000000003</v>
      </c>
      <c r="F13">
        <f t="shared" si="0"/>
        <v>429.56900000000002</v>
      </c>
    </row>
    <row r="17" spans="1:2" x14ac:dyDescent="0.25">
      <c r="A17" t="s">
        <v>5</v>
      </c>
    </row>
    <row r="26" spans="1:2" x14ac:dyDescent="0.25">
      <c r="B26" t="s">
        <v>96</v>
      </c>
    </row>
    <row r="27" spans="1:2" x14ac:dyDescent="0.25">
      <c r="A27" t="s">
        <v>95</v>
      </c>
      <c r="B27">
        <v>53.41</v>
      </c>
    </row>
    <row r="28" spans="1:2" x14ac:dyDescent="0.25">
      <c r="A28" t="s">
        <v>97</v>
      </c>
      <c r="B28">
        <v>4.1500000000000004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topLeftCell="U2" zoomScale="115" zoomScaleNormal="115" workbookViewId="0">
      <selection activeCell="AQ16" sqref="AQ16"/>
    </sheetView>
  </sheetViews>
  <sheetFormatPr defaultRowHeight="15" x14ac:dyDescent="0.25"/>
  <cols>
    <col min="2" max="2" width="11.42578125" customWidth="1"/>
    <col min="3" max="3" width="63.28515625" customWidth="1"/>
    <col min="4" max="4" width="11.28515625" customWidth="1"/>
    <col min="5" max="6" width="15" customWidth="1"/>
    <col min="7" max="7" width="25.140625" customWidth="1"/>
    <col min="8" max="8" width="13.7109375" customWidth="1"/>
    <col min="9" max="9" width="17.5703125" customWidth="1"/>
  </cols>
  <sheetData>
    <row r="1" spans="1:10" x14ac:dyDescent="0.25">
      <c r="B1" s="1" t="s">
        <v>17</v>
      </c>
      <c r="C1" s="1" t="s">
        <v>18</v>
      </c>
      <c r="D1" s="1" t="s">
        <v>36</v>
      </c>
      <c r="E1" s="1" t="s">
        <v>37</v>
      </c>
      <c r="F1" s="1" t="s">
        <v>56</v>
      </c>
      <c r="G1" s="1" t="s">
        <v>19</v>
      </c>
      <c r="H1" s="1" t="s">
        <v>35</v>
      </c>
      <c r="I1" s="1" t="s">
        <v>38</v>
      </c>
    </row>
    <row r="2" spans="1:10" x14ac:dyDescent="0.25">
      <c r="A2" s="1" t="s">
        <v>7</v>
      </c>
      <c r="B2">
        <v>3</v>
      </c>
      <c r="C2" t="s">
        <v>45</v>
      </c>
      <c r="D2">
        <v>1.6000000000000001E-3</v>
      </c>
      <c r="E2">
        <v>1.5E-3</v>
      </c>
      <c r="F2">
        <f>D2-E2</f>
        <v>1.0000000000000005E-4</v>
      </c>
      <c r="G2" t="s">
        <v>46</v>
      </c>
      <c r="H2" t="s">
        <v>41</v>
      </c>
      <c r="I2" t="s">
        <v>41</v>
      </c>
    </row>
    <row r="3" spans="1:10" x14ac:dyDescent="0.25">
      <c r="A3" s="1" t="s">
        <v>8</v>
      </c>
      <c r="B3">
        <v>3</v>
      </c>
      <c r="C3" t="s">
        <v>51</v>
      </c>
      <c r="D3">
        <v>2.0000000000000001E-4</v>
      </c>
      <c r="E3">
        <v>1E-4</v>
      </c>
      <c r="F3">
        <f t="shared" ref="F3:F30" si="0">D3-E3</f>
        <v>1E-4</v>
      </c>
      <c r="G3" t="s">
        <v>52</v>
      </c>
      <c r="H3" t="s">
        <v>44</v>
      </c>
      <c r="I3" t="s">
        <v>44</v>
      </c>
    </row>
    <row r="4" spans="1:10" x14ac:dyDescent="0.25">
      <c r="A4" s="1" t="s">
        <v>9</v>
      </c>
      <c r="B4">
        <v>3</v>
      </c>
      <c r="C4" t="s">
        <v>60</v>
      </c>
      <c r="D4">
        <v>1.1000000000000001E-3</v>
      </c>
      <c r="E4">
        <v>2E-3</v>
      </c>
      <c r="F4">
        <f t="shared" si="0"/>
        <v>-8.9999999999999998E-4</v>
      </c>
      <c r="G4" t="s">
        <v>61</v>
      </c>
      <c r="H4" t="s">
        <v>44</v>
      </c>
      <c r="I4" s="3" t="s">
        <v>41</v>
      </c>
    </row>
    <row r="5" spans="1:10" x14ac:dyDescent="0.25">
      <c r="A5" s="1" t="s">
        <v>10</v>
      </c>
      <c r="B5">
        <v>3</v>
      </c>
      <c r="C5" t="s">
        <v>68</v>
      </c>
      <c r="D5">
        <v>3.0000000000000001E-3</v>
      </c>
      <c r="E5">
        <v>1E-3</v>
      </c>
      <c r="F5">
        <f t="shared" si="0"/>
        <v>2E-3</v>
      </c>
      <c r="G5" t="s">
        <v>69</v>
      </c>
      <c r="H5" t="s">
        <v>41</v>
      </c>
      <c r="I5" t="s">
        <v>41</v>
      </c>
      <c r="J5" t="s">
        <v>70</v>
      </c>
    </row>
    <row r="6" spans="1:10" x14ac:dyDescent="0.25">
      <c r="A6" s="1" t="s">
        <v>11</v>
      </c>
      <c r="B6">
        <v>3</v>
      </c>
      <c r="C6" t="s">
        <v>85</v>
      </c>
      <c r="D6">
        <v>4.0000000000000002E-4</v>
      </c>
      <c r="E6">
        <v>1E-4</v>
      </c>
      <c r="F6">
        <f t="shared" si="0"/>
        <v>3.0000000000000003E-4</v>
      </c>
      <c r="G6" t="s">
        <v>86</v>
      </c>
      <c r="H6" t="s">
        <v>44</v>
      </c>
      <c r="I6" t="s">
        <v>41</v>
      </c>
    </row>
    <row r="7" spans="1:10" s="6" customFormat="1" ht="26.25" x14ac:dyDescent="0.4">
      <c r="A7" s="5"/>
      <c r="C7" s="6" t="s">
        <v>93</v>
      </c>
      <c r="D7" s="6">
        <f>AVERAGE(D2:D6)</f>
        <v>1.2600000000000003E-3</v>
      </c>
      <c r="E7" s="6">
        <f>AVERAGE(E2:E6)</f>
        <v>9.4000000000000008E-4</v>
      </c>
      <c r="F7" s="6">
        <f>AVERAGE(F2:F6)</f>
        <v>3.2000000000000008E-4</v>
      </c>
    </row>
    <row r="8" spans="1:10" x14ac:dyDescent="0.25">
      <c r="A8" s="1" t="s">
        <v>12</v>
      </c>
      <c r="B8">
        <v>4</v>
      </c>
      <c r="C8" t="s">
        <v>55</v>
      </c>
      <c r="D8">
        <v>8.9999999999999993E-3</v>
      </c>
      <c r="E8">
        <v>1E-3</v>
      </c>
      <c r="F8">
        <f t="shared" si="0"/>
        <v>8.0000000000000002E-3</v>
      </c>
      <c r="G8" t="s">
        <v>57</v>
      </c>
      <c r="H8" t="s">
        <v>41</v>
      </c>
      <c r="I8" t="s">
        <v>41</v>
      </c>
    </row>
    <row r="9" spans="1:10" x14ac:dyDescent="0.25">
      <c r="A9" s="1" t="s">
        <v>13</v>
      </c>
      <c r="B9">
        <v>4</v>
      </c>
      <c r="C9" t="s">
        <v>83</v>
      </c>
      <c r="D9">
        <v>2E-3</v>
      </c>
      <c r="E9">
        <v>4.0000000000000002E-4</v>
      </c>
      <c r="F9">
        <f t="shared" si="0"/>
        <v>1.6000000000000001E-3</v>
      </c>
      <c r="G9" t="s">
        <v>84</v>
      </c>
      <c r="H9" t="s">
        <v>44</v>
      </c>
      <c r="I9" t="s">
        <v>41</v>
      </c>
    </row>
    <row r="10" spans="1:10" x14ac:dyDescent="0.25">
      <c r="A10" s="1" t="s">
        <v>14</v>
      </c>
      <c r="B10">
        <v>4</v>
      </c>
      <c r="C10" t="s">
        <v>73</v>
      </c>
      <c r="D10">
        <v>4.0000000000000001E-3</v>
      </c>
      <c r="E10">
        <v>1E-3</v>
      </c>
      <c r="F10">
        <f t="shared" si="0"/>
        <v>3.0000000000000001E-3</v>
      </c>
      <c r="G10" t="s">
        <v>74</v>
      </c>
      <c r="H10" t="s">
        <v>41</v>
      </c>
      <c r="I10" t="s">
        <v>44</v>
      </c>
    </row>
    <row r="11" spans="1:10" x14ac:dyDescent="0.25">
      <c r="A11" s="1" t="s">
        <v>15</v>
      </c>
      <c r="B11">
        <v>4</v>
      </c>
      <c r="C11" t="s">
        <v>79</v>
      </c>
      <c r="D11">
        <v>2E-3</v>
      </c>
      <c r="E11">
        <v>2.9999999999999997E-4</v>
      </c>
      <c r="F11">
        <f t="shared" si="0"/>
        <v>1.7000000000000001E-3</v>
      </c>
      <c r="G11" t="s">
        <v>80</v>
      </c>
      <c r="H11" t="s">
        <v>44</v>
      </c>
      <c r="I11" t="s">
        <v>41</v>
      </c>
    </row>
    <row r="12" spans="1:10" x14ac:dyDescent="0.25">
      <c r="A12" s="1" t="s">
        <v>16</v>
      </c>
      <c r="B12">
        <v>4</v>
      </c>
      <c r="C12" t="s">
        <v>81</v>
      </c>
      <c r="D12">
        <v>4.0000000000000001E-3</v>
      </c>
      <c r="E12">
        <v>3.0000000000000001E-3</v>
      </c>
      <c r="F12">
        <f t="shared" si="0"/>
        <v>1E-3</v>
      </c>
      <c r="G12" t="s">
        <v>82</v>
      </c>
      <c r="H12" t="s">
        <v>41</v>
      </c>
      <c r="I12" t="s">
        <v>44</v>
      </c>
    </row>
    <row r="13" spans="1:10" s="6" customFormat="1" ht="26.25" x14ac:dyDescent="0.4">
      <c r="A13" s="5"/>
      <c r="C13" s="6" t="s">
        <v>93</v>
      </c>
      <c r="D13" s="6">
        <f>AVERAGE(D8:D12)</f>
        <v>4.2000000000000006E-3</v>
      </c>
      <c r="E13" s="6">
        <f>AVERAGE(E8:E12)</f>
        <v>1.14E-3</v>
      </c>
      <c r="F13" s="6">
        <f>AVERAGE(F8:F12)</f>
        <v>3.0600000000000002E-3</v>
      </c>
    </row>
    <row r="14" spans="1:10" x14ac:dyDescent="0.25">
      <c r="A14" s="1" t="s">
        <v>20</v>
      </c>
      <c r="B14">
        <v>5</v>
      </c>
      <c r="C14" t="s">
        <v>47</v>
      </c>
      <c r="D14">
        <v>0.01</v>
      </c>
      <c r="E14">
        <v>2E-3</v>
      </c>
      <c r="F14">
        <f t="shared" si="0"/>
        <v>8.0000000000000002E-3</v>
      </c>
      <c r="G14" s="2" t="s">
        <v>48</v>
      </c>
      <c r="H14" t="s">
        <v>41</v>
      </c>
      <c r="I14" t="s">
        <v>41</v>
      </c>
    </row>
    <row r="15" spans="1:10" x14ac:dyDescent="0.25">
      <c r="A15" s="1" t="s">
        <v>21</v>
      </c>
      <c r="B15">
        <v>5</v>
      </c>
      <c r="C15" t="s">
        <v>53</v>
      </c>
      <c r="D15">
        <v>1E-4</v>
      </c>
      <c r="E15">
        <v>4.0000000000000002E-4</v>
      </c>
      <c r="F15">
        <f t="shared" si="0"/>
        <v>-3.0000000000000003E-4</v>
      </c>
      <c r="G15" t="s">
        <v>54</v>
      </c>
      <c r="H15" t="s">
        <v>44</v>
      </c>
      <c r="I15" t="s">
        <v>44</v>
      </c>
    </row>
    <row r="16" spans="1:10" x14ac:dyDescent="0.25">
      <c r="A16" s="1" t="s">
        <v>22</v>
      </c>
      <c r="B16">
        <v>5</v>
      </c>
      <c r="C16" t="s">
        <v>66</v>
      </c>
      <c r="D16">
        <v>2E-3</v>
      </c>
      <c r="E16">
        <v>5.9999999999999995E-4</v>
      </c>
      <c r="F16">
        <f t="shared" si="0"/>
        <v>1.4000000000000002E-3</v>
      </c>
      <c r="G16" t="s">
        <v>67</v>
      </c>
      <c r="H16" t="s">
        <v>44</v>
      </c>
      <c r="I16" t="s">
        <v>41</v>
      </c>
    </row>
    <row r="17" spans="1:9" x14ac:dyDescent="0.25">
      <c r="A17" s="1" t="s">
        <v>23</v>
      </c>
      <c r="B17">
        <v>5</v>
      </c>
      <c r="C17" t="s">
        <v>71</v>
      </c>
      <c r="D17">
        <v>6.9999999999999999E-4</v>
      </c>
      <c r="E17">
        <v>2.0000000000000001E-4</v>
      </c>
      <c r="F17">
        <f t="shared" si="0"/>
        <v>5.0000000000000001E-4</v>
      </c>
      <c r="G17" t="s">
        <v>72</v>
      </c>
      <c r="H17" t="s">
        <v>41</v>
      </c>
      <c r="I17" t="s">
        <v>41</v>
      </c>
    </row>
    <row r="18" spans="1:9" x14ac:dyDescent="0.25">
      <c r="A18" s="1" t="s">
        <v>24</v>
      </c>
      <c r="B18">
        <v>5</v>
      </c>
      <c r="C18" t="s">
        <v>87</v>
      </c>
      <c r="D18">
        <v>2E-3</v>
      </c>
      <c r="E18">
        <v>1E-3</v>
      </c>
      <c r="F18">
        <f t="shared" si="0"/>
        <v>1E-3</v>
      </c>
      <c r="G18" t="s">
        <v>88</v>
      </c>
      <c r="H18" t="s">
        <v>41</v>
      </c>
      <c r="I18" t="s">
        <v>41</v>
      </c>
    </row>
    <row r="19" spans="1:9" s="6" customFormat="1" ht="26.25" x14ac:dyDescent="0.4">
      <c r="A19" s="5"/>
      <c r="C19" s="6" t="s">
        <v>93</v>
      </c>
      <c r="D19" s="6">
        <f>AVERAGE(D14:D18)</f>
        <v>2.96E-3</v>
      </c>
      <c r="E19" s="6">
        <f>AVERAGE(E14:E18)</f>
        <v>8.4000000000000014E-4</v>
      </c>
      <c r="F19" s="6">
        <f>AVERAGE(F14:F18)</f>
        <v>2.1200000000000004E-3</v>
      </c>
    </row>
    <row r="20" spans="1:9" x14ac:dyDescent="0.25">
      <c r="A20" s="1" t="s">
        <v>25</v>
      </c>
      <c r="B20">
        <v>6</v>
      </c>
      <c r="C20" t="s">
        <v>42</v>
      </c>
      <c r="D20">
        <v>2.5999999999999999E-3</v>
      </c>
      <c r="E20">
        <v>2.3999999999999998E-3</v>
      </c>
      <c r="F20">
        <f t="shared" si="0"/>
        <v>2.0000000000000009E-4</v>
      </c>
      <c r="G20" t="s">
        <v>43</v>
      </c>
      <c r="H20" t="s">
        <v>44</v>
      </c>
      <c r="I20" t="s">
        <v>44</v>
      </c>
    </row>
    <row r="21" spans="1:9" x14ac:dyDescent="0.25">
      <c r="A21" s="1" t="s">
        <v>26</v>
      </c>
      <c r="B21">
        <v>6</v>
      </c>
      <c r="C21" t="s">
        <v>49</v>
      </c>
      <c r="D21">
        <v>2E-3</v>
      </c>
      <c r="E21">
        <v>3.0000000000000001E-3</v>
      </c>
      <c r="F21">
        <f t="shared" si="0"/>
        <v>-1E-3</v>
      </c>
      <c r="G21" t="s">
        <v>50</v>
      </c>
      <c r="H21" t="s">
        <v>44</v>
      </c>
      <c r="I21" t="s">
        <v>44</v>
      </c>
    </row>
    <row r="22" spans="1:9" x14ac:dyDescent="0.25">
      <c r="A22" s="1" t="s">
        <v>27</v>
      </c>
      <c r="B22">
        <v>6</v>
      </c>
      <c r="C22" t="s">
        <v>58</v>
      </c>
      <c r="D22">
        <v>1.2999999999999999E-2</v>
      </c>
      <c r="E22">
        <v>3.5000000000000003E-2</v>
      </c>
      <c r="F22">
        <f t="shared" si="0"/>
        <v>-2.2000000000000006E-2</v>
      </c>
      <c r="G22" t="s">
        <v>59</v>
      </c>
      <c r="H22" t="s">
        <v>41</v>
      </c>
      <c r="I22" t="s">
        <v>41</v>
      </c>
    </row>
    <row r="23" spans="1:9" x14ac:dyDescent="0.25">
      <c r="A23" s="1" t="s">
        <v>28</v>
      </c>
      <c r="B23">
        <v>6</v>
      </c>
      <c r="C23" s="4" t="s">
        <v>89</v>
      </c>
      <c r="D23">
        <v>1.1999999999999999E-3</v>
      </c>
      <c r="E23">
        <v>5.9999999999999995E-4</v>
      </c>
      <c r="F23">
        <f t="shared" si="0"/>
        <v>5.9999999999999995E-4</v>
      </c>
      <c r="G23" t="s">
        <v>90</v>
      </c>
      <c r="H23" t="s">
        <v>44</v>
      </c>
      <c r="I23" t="s">
        <v>44</v>
      </c>
    </row>
    <row r="24" spans="1:9" x14ac:dyDescent="0.25">
      <c r="A24" s="1" t="s">
        <v>29</v>
      </c>
      <c r="B24">
        <v>6</v>
      </c>
      <c r="C24" t="s">
        <v>91</v>
      </c>
      <c r="D24">
        <v>3.5000000000000001E-3</v>
      </c>
      <c r="E24">
        <v>3.8E-3</v>
      </c>
      <c r="F24">
        <f t="shared" si="0"/>
        <v>-2.9999999999999992E-4</v>
      </c>
      <c r="G24" t="s">
        <v>92</v>
      </c>
      <c r="H24" t="s">
        <v>44</v>
      </c>
      <c r="I24" t="s">
        <v>44</v>
      </c>
    </row>
    <row r="25" spans="1:9" s="6" customFormat="1" ht="26.25" x14ac:dyDescent="0.4">
      <c r="A25" s="5"/>
      <c r="C25" s="6" t="s">
        <v>93</v>
      </c>
      <c r="D25" s="6">
        <f>AVERAGE(D20:D24)</f>
        <v>4.4599999999999996E-3</v>
      </c>
      <c r="E25" s="6">
        <f>AVERAGE(E20:E24)</f>
        <v>8.9600000000000009E-3</v>
      </c>
      <c r="F25" s="6">
        <f>AVERAGE(F20:F24)</f>
        <v>-4.5000000000000014E-3</v>
      </c>
    </row>
    <row r="26" spans="1:9" x14ac:dyDescent="0.25">
      <c r="A26" s="1" t="s">
        <v>30</v>
      </c>
      <c r="B26">
        <v>7</v>
      </c>
      <c r="C26" t="s">
        <v>39</v>
      </c>
      <c r="D26">
        <v>1.2E-2</v>
      </c>
      <c r="E26">
        <v>0.03</v>
      </c>
      <c r="F26">
        <f t="shared" si="0"/>
        <v>-1.7999999999999999E-2</v>
      </c>
      <c r="G26" t="s">
        <v>40</v>
      </c>
      <c r="H26" t="s">
        <v>41</v>
      </c>
      <c r="I26" t="s">
        <v>41</v>
      </c>
    </row>
    <row r="27" spans="1:9" x14ac:dyDescent="0.25">
      <c r="A27" s="1" t="s">
        <v>31</v>
      </c>
      <c r="B27">
        <v>7</v>
      </c>
      <c r="C27" t="s">
        <v>62</v>
      </c>
      <c r="D27">
        <v>0.01</v>
      </c>
      <c r="E27">
        <v>1.4E-2</v>
      </c>
      <c r="F27">
        <f t="shared" si="0"/>
        <v>-4.0000000000000001E-3</v>
      </c>
      <c r="G27" t="s">
        <v>63</v>
      </c>
      <c r="H27" t="s">
        <v>41</v>
      </c>
      <c r="I27" t="s">
        <v>41</v>
      </c>
    </row>
    <row r="28" spans="1:9" x14ac:dyDescent="0.25">
      <c r="A28" s="1" t="s">
        <v>32</v>
      </c>
      <c r="B28">
        <v>7</v>
      </c>
      <c r="C28" s="3" t="s">
        <v>64</v>
      </c>
      <c r="D28">
        <v>6.0000000000000001E-3</v>
      </c>
      <c r="E28">
        <v>0.01</v>
      </c>
      <c r="F28">
        <f t="shared" si="0"/>
        <v>-4.0000000000000001E-3</v>
      </c>
      <c r="G28" t="s">
        <v>65</v>
      </c>
      <c r="H28" t="s">
        <v>44</v>
      </c>
      <c r="I28" t="s">
        <v>41</v>
      </c>
    </row>
    <row r="29" spans="1:9" x14ac:dyDescent="0.25">
      <c r="A29" s="1" t="s">
        <v>33</v>
      </c>
      <c r="B29">
        <v>7</v>
      </c>
      <c r="C29" t="s">
        <v>75</v>
      </c>
      <c r="D29">
        <v>1.2999999999999999E-3</v>
      </c>
      <c r="E29">
        <v>1.1999999999999999E-3</v>
      </c>
      <c r="F29">
        <f t="shared" si="0"/>
        <v>1.0000000000000005E-4</v>
      </c>
      <c r="G29" t="s">
        <v>76</v>
      </c>
      <c r="H29" t="s">
        <v>44</v>
      </c>
      <c r="I29" t="s">
        <v>44</v>
      </c>
    </row>
    <row r="30" spans="1:9" x14ac:dyDescent="0.25">
      <c r="A30" s="1" t="s">
        <v>34</v>
      </c>
      <c r="B30">
        <v>7</v>
      </c>
      <c r="C30" t="s">
        <v>77</v>
      </c>
      <c r="D30">
        <v>0.01</v>
      </c>
      <c r="E30">
        <v>1.2E-2</v>
      </c>
      <c r="F30">
        <f t="shared" si="0"/>
        <v>-2E-3</v>
      </c>
      <c r="G30" t="s">
        <v>78</v>
      </c>
      <c r="H30" t="s">
        <v>44</v>
      </c>
      <c r="I30" t="s">
        <v>44</v>
      </c>
    </row>
    <row r="31" spans="1:9" s="6" customFormat="1" ht="26.25" x14ac:dyDescent="0.4">
      <c r="A31" s="5"/>
      <c r="C31" s="6" t="s">
        <v>93</v>
      </c>
      <c r="D31" s="6">
        <f>AVERAGE(D26:D30)</f>
        <v>7.8599999999999989E-3</v>
      </c>
      <c r="E31" s="6">
        <f>AVERAGE(E26:E30)</f>
        <v>1.3439999999999999E-2</v>
      </c>
      <c r="F31" s="6">
        <f>AVERAGE(F26:F30)</f>
        <v>-5.5799999999999999E-3</v>
      </c>
    </row>
    <row r="32" spans="1:9" ht="26.25" x14ac:dyDescent="0.4">
      <c r="F32" s="6">
        <f>AVERAGE(F7,F13,F19,F25,F31)</f>
        <v>-9.1600000000000015E-4</v>
      </c>
    </row>
  </sheetData>
  <hyperlinks>
    <hyperlink ref="G14" r:id="rId1"/>
  </hyperlink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Ranking</vt:lpstr>
      <vt:lpstr>Queries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2016-06-06T09:47:40Z</dcterms:modified>
</cp:coreProperties>
</file>