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abega\Documents\Hammerton Barca\MODEV\MODEV Finance\cash flow dashboard\"/>
    </mc:Choice>
  </mc:AlternateContent>
  <xr:revisionPtr revIDLastSave="0" documentId="13_ncr:1_{E0C463B9-B6EF-4BCE-A445-C61B6459450C}" xr6:coauthVersionLast="47" xr6:coauthVersionMax="47" xr10:uidLastSave="{00000000-0000-0000-0000-000000000000}"/>
  <bookViews>
    <workbookView xWindow="2916" yWindow="3228" windowWidth="17280" windowHeight="8880" activeTab="4" xr2:uid="{02A001AD-49A2-4411-B0D1-218AD58456CC}"/>
  </bookViews>
  <sheets>
    <sheet name="Sheet1" sheetId="1" r:id="rId1"/>
    <sheet name="Sheet2" sheetId="2" r:id="rId2"/>
    <sheet name="Labor" sheetId="3" r:id="rId3"/>
    <sheet name="Marketing" sheetId="4" r:id="rId4"/>
    <sheet name="Modev Budge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3" l="1"/>
  <c r="I7" i="5" s="1"/>
  <c r="E7" i="5" s="1"/>
  <c r="N12" i="3"/>
  <c r="D12" i="3"/>
  <c r="G12" i="3"/>
  <c r="J12" i="3"/>
  <c r="M12" i="3"/>
  <c r="K12" i="3"/>
  <c r="M4" i="3"/>
  <c r="M5" i="3"/>
  <c r="M6" i="3"/>
  <c r="M7" i="3"/>
  <c r="M8" i="3"/>
  <c r="M9" i="3"/>
  <c r="K4" i="3"/>
  <c r="K5" i="3"/>
  <c r="K6" i="3"/>
  <c r="K7" i="3"/>
  <c r="K8" i="3"/>
  <c r="K9" i="3"/>
  <c r="K3" i="3"/>
  <c r="M3" i="3" s="1"/>
  <c r="J4" i="3"/>
  <c r="J5" i="3"/>
  <c r="J6" i="3"/>
  <c r="J7" i="3"/>
  <c r="J8" i="3"/>
  <c r="J9" i="3"/>
  <c r="H8" i="3"/>
  <c r="H9" i="3"/>
  <c r="H4" i="3"/>
  <c r="H5" i="3"/>
  <c r="H6" i="3"/>
  <c r="H7" i="3"/>
  <c r="H3" i="3"/>
  <c r="G5" i="3"/>
  <c r="G6" i="3"/>
  <c r="G7" i="3"/>
  <c r="G8" i="3"/>
  <c r="G9" i="3"/>
  <c r="E4" i="3"/>
  <c r="G4" i="3" s="1"/>
  <c r="E5" i="3"/>
  <c r="E6" i="3"/>
  <c r="E7" i="3"/>
  <c r="E8" i="3"/>
  <c r="E9" i="3"/>
  <c r="E3" i="3"/>
  <c r="B12" i="3"/>
  <c r="M2" i="3"/>
  <c r="J11" i="3"/>
  <c r="J2" i="3"/>
  <c r="G11" i="3"/>
  <c r="G2" i="3"/>
  <c r="D3" i="3"/>
  <c r="D4" i="3"/>
  <c r="D5" i="3"/>
  <c r="D6" i="3"/>
  <c r="D7" i="3"/>
  <c r="D11" i="3"/>
  <c r="D2" i="3"/>
  <c r="J3" i="3"/>
  <c r="G3" i="3" l="1"/>
  <c r="H7" i="5"/>
  <c r="G7" i="5"/>
  <c r="F7" i="5"/>
</calcChain>
</file>

<file path=xl/sharedStrings.xml><?xml version="1.0" encoding="utf-8"?>
<sst xmlns="http://schemas.openxmlformats.org/spreadsheetml/2006/main" count="279" uniqueCount="74">
  <si>
    <t>REVENUE</t>
  </si>
  <si>
    <t>Q1 TOTAL</t>
  </si>
  <si>
    <t>Q2 TOTAL</t>
  </si>
  <si>
    <t>Q3 TOTAL</t>
  </si>
  <si>
    <t>Q4 TOTAL</t>
  </si>
  <si>
    <t>YR TOTAL</t>
  </si>
  <si>
    <t>VOICE SUMMIT</t>
  </si>
  <si>
    <t>BUDGET</t>
  </si>
  <si>
    <t>ACTUAL</t>
  </si>
  <si>
    <t>VARIANCE</t>
  </si>
  <si>
    <t>PREVIOUS YEAR ACTUAL</t>
  </si>
  <si>
    <t>PREVIOUS YEAR VARIANCE</t>
  </si>
  <si>
    <t>W3 CONFERENCE</t>
  </si>
  <si>
    <t>OTHER REVENUE</t>
  </si>
  <si>
    <t>TOTAL</t>
  </si>
  <si>
    <t>COGS</t>
  </si>
  <si>
    <t>GROSS PROFIT</t>
  </si>
  <si>
    <t>GP %</t>
  </si>
  <si>
    <t>PROFIT &amp; LOSS CATEGORY</t>
  </si>
  <si>
    <t>MARKETING</t>
  </si>
  <si>
    <t>LABOR</t>
  </si>
  <si>
    <t>ADMIN/GENERAL</t>
  </si>
  <si>
    <t>EBIT Earnings Before Interest &amp; Taxes</t>
  </si>
  <si>
    <t>ADJUSTMENTS (BUDGET)</t>
  </si>
  <si>
    <t>Payroll &amp; Processing</t>
  </si>
  <si>
    <t>ADJUSTED EBIT (BUDGET)</t>
  </si>
  <si>
    <t>MEASURES</t>
  </si>
  <si>
    <t>Gross Profit Margin</t>
  </si>
  <si>
    <t>EBIT Margin</t>
  </si>
  <si>
    <t>SG&amp;A as a portion of Opex</t>
  </si>
  <si>
    <t>Labor as a portion of Opex</t>
  </si>
  <si>
    <t>Gen Marketing as a portion of Opex</t>
  </si>
  <si>
    <t>Opex as a portion of Sales</t>
  </si>
  <si>
    <t>PER MONTH</t>
  </si>
  <si>
    <t>BONUS</t>
  </si>
  <si>
    <t>Dan Noake</t>
  </si>
  <si>
    <t>Stacy England</t>
  </si>
  <si>
    <t>Madisyn Bozarth</t>
  </si>
  <si>
    <t>Rachel Keller (Social + Marketing)</t>
  </si>
  <si>
    <t>Web Development (non project)</t>
  </si>
  <si>
    <t>Labor (non COGS)</t>
  </si>
  <si>
    <t>BUDGET TOTAL</t>
  </si>
  <si>
    <t>$ -</t>
  </si>
  <si>
    <t>$-</t>
  </si>
  <si>
    <t>GENERAL COMPANY MARETING</t>
  </si>
  <si>
    <t>AGENCY (2021 Sq2 Media)</t>
  </si>
  <si>
    <t>PRESS RELEASES</t>
  </si>
  <si>
    <t>AWARDS ENTRIES</t>
  </si>
  <si>
    <t>OTHER</t>
  </si>
  <si>
    <t>Ref</t>
  </si>
  <si>
    <t>Description</t>
  </si>
  <si>
    <t>Account Type</t>
  </si>
  <si>
    <t>Q1</t>
  </si>
  <si>
    <t>Q2</t>
  </si>
  <si>
    <t>Q3</t>
  </si>
  <si>
    <t>Q4</t>
  </si>
  <si>
    <t>Project Class</t>
  </si>
  <si>
    <t xml:space="preserve">G&amp;A </t>
  </si>
  <si>
    <t>Sponsorship Revenue</t>
  </si>
  <si>
    <t>Revenue</t>
  </si>
  <si>
    <t>Other Revenue</t>
  </si>
  <si>
    <t>Expense</t>
  </si>
  <si>
    <t>Rev_001</t>
  </si>
  <si>
    <t>Rev_002</t>
  </si>
  <si>
    <t>Rev_003</t>
  </si>
  <si>
    <t>Exp_001</t>
  </si>
  <si>
    <t>Exp_002</t>
  </si>
  <si>
    <t>Exp_003</t>
  </si>
  <si>
    <t>Exp_004</t>
  </si>
  <si>
    <t>Exp_005</t>
  </si>
  <si>
    <t>Janice Mandell (head of Programming at VOICE )</t>
  </si>
  <si>
    <t>Karin Aaron (GM of VOICE)</t>
  </si>
  <si>
    <t>Karin Aaron (Bonus Budget for the Year)</t>
  </si>
  <si>
    <t>Total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</si>
</sst>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rgb="FFFFFFFF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i/>
      <sz val="10"/>
      <color theme="1"/>
      <name val="Century Gothic"/>
      <family val="2"/>
    </font>
    <font>
      <i/>
      <sz val="10"/>
      <color rgb="FF666666"/>
      <name val="Century Gothic"/>
      <family val="2"/>
    </font>
    <font>
      <b/>
      <i/>
      <sz val="10"/>
      <color rgb="FF666666"/>
      <name val="Century Gothic"/>
      <family val="2"/>
    </font>
    <font>
      <b/>
      <i/>
      <sz val="11"/>
      <color rgb="FF434343"/>
      <name val="Century Gothic"/>
      <family val="2"/>
    </font>
    <font>
      <i/>
      <sz val="11"/>
      <color rgb="FF43434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833C0C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806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</fills>
  <borders count="24">
    <border>
      <left/>
      <right/>
      <top/>
      <bottom/>
      <diagonal/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 style="medium">
        <color rgb="FFCCCCCC"/>
      </left>
      <right style="medium">
        <color rgb="FF000000"/>
      </right>
      <top style="medium">
        <color rgb="FFF2F2F2"/>
      </top>
      <bottom style="medium">
        <color rgb="FFF2F2F2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2F2F2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F2F2F2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F2F2F2"/>
      </bottom>
      <diagonal/>
    </border>
    <border>
      <left style="medium">
        <color rgb="FFF2F2F2"/>
      </left>
      <right style="medium">
        <color rgb="FFF2F2F2"/>
      </right>
      <top style="medium">
        <color rgb="FFCCCCCC"/>
      </top>
      <bottom style="medium">
        <color rgb="FFF2F2F2"/>
      </bottom>
      <diagonal/>
    </border>
    <border>
      <left style="medium">
        <color rgb="FFF2F2F2"/>
      </left>
      <right style="medium">
        <color rgb="FFF2F2F2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F2F2F2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F2F2F2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F2F2F2"/>
      </left>
      <right style="medium">
        <color rgb="FFCCCCCC"/>
      </right>
      <top style="medium">
        <color rgb="FFCCCCCC"/>
      </top>
      <bottom style="medium">
        <color rgb="FFF2F2F2"/>
      </bottom>
      <diagonal/>
    </border>
    <border>
      <left style="medium">
        <color rgb="FFF2F2F2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2F2F2"/>
      </right>
      <top style="medium">
        <color rgb="FFF2F2F2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F2F2F2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88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7" borderId="5" xfId="0" applyFill="1" applyBorder="1" applyAlignment="1">
      <alignment wrapText="1"/>
    </xf>
    <xf numFmtId="0" fontId="2" fillId="7" borderId="5" xfId="0" applyFont="1" applyFill="1" applyBorder="1" applyAlignment="1">
      <alignment wrapText="1"/>
    </xf>
    <xf numFmtId="0" fontId="2" fillId="7" borderId="6" xfId="0" applyFont="1" applyFill="1" applyBorder="1" applyAlignment="1">
      <alignment wrapText="1"/>
    </xf>
    <xf numFmtId="0" fontId="2" fillId="7" borderId="7" xfId="0" applyFont="1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3" fillId="0" borderId="1" xfId="0" applyFont="1" applyBorder="1" applyAlignment="1">
      <alignment wrapText="1"/>
    </xf>
    <xf numFmtId="3" fontId="3" fillId="8" borderId="9" xfId="0" applyNumberFormat="1" applyFont="1" applyFill="1" applyBorder="1" applyAlignment="1">
      <alignment horizontal="right" wrapText="1"/>
    </xf>
    <xf numFmtId="3" fontId="3" fillId="9" borderId="9" xfId="0" applyNumberFormat="1" applyFont="1" applyFill="1" applyBorder="1" applyAlignment="1">
      <alignment horizontal="right" wrapText="1"/>
    </xf>
    <xf numFmtId="3" fontId="3" fillId="10" borderId="9" xfId="0" applyNumberFormat="1" applyFont="1" applyFill="1" applyBorder="1" applyAlignment="1">
      <alignment horizontal="right" wrapText="1"/>
    </xf>
    <xf numFmtId="3" fontId="3" fillId="11" borderId="7" xfId="0" applyNumberFormat="1" applyFont="1" applyFill="1" applyBorder="1" applyAlignment="1">
      <alignment horizontal="right" wrapText="1"/>
    </xf>
    <xf numFmtId="3" fontId="2" fillId="7" borderId="8" xfId="0" applyNumberFormat="1" applyFont="1" applyFill="1" applyBorder="1" applyAlignment="1">
      <alignment horizontal="right" wrapText="1"/>
    </xf>
    <xf numFmtId="0" fontId="3" fillId="8" borderId="9" xfId="0" applyFont="1" applyFill="1" applyBorder="1" applyAlignment="1">
      <alignment horizontal="right" wrapText="1"/>
    </xf>
    <xf numFmtId="0" fontId="3" fillId="9" borderId="9" xfId="0" applyFont="1" applyFill="1" applyBorder="1" applyAlignment="1">
      <alignment horizontal="right" wrapText="1"/>
    </xf>
    <xf numFmtId="0" fontId="3" fillId="10" borderId="9" xfId="0" applyFont="1" applyFill="1" applyBorder="1" applyAlignment="1">
      <alignment horizontal="right" wrapText="1"/>
    </xf>
    <xf numFmtId="0" fontId="3" fillId="11" borderId="7" xfId="0" applyFont="1" applyFill="1" applyBorder="1" applyAlignment="1">
      <alignment horizontal="right" wrapText="1"/>
    </xf>
    <xf numFmtId="0" fontId="2" fillId="7" borderId="8" xfId="0" applyFont="1" applyFill="1" applyBorder="1" applyAlignment="1">
      <alignment horizontal="right"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7" borderId="7" xfId="0" applyFill="1" applyBorder="1" applyAlignment="1">
      <alignment wrapText="1"/>
    </xf>
    <xf numFmtId="0" fontId="3" fillId="0" borderId="11" xfId="0" applyFont="1" applyBorder="1" applyAlignment="1">
      <alignment wrapText="1"/>
    </xf>
    <xf numFmtId="0" fontId="0" fillId="8" borderId="12" xfId="0" applyFill="1" applyBorder="1" applyAlignment="1">
      <alignment wrapText="1"/>
    </xf>
    <xf numFmtId="0" fontId="0" fillId="9" borderId="12" xfId="0" applyFill="1" applyBorder="1" applyAlignment="1">
      <alignment wrapText="1"/>
    </xf>
    <xf numFmtId="0" fontId="0" fillId="10" borderId="12" xfId="0" applyFill="1" applyBorder="1" applyAlignment="1">
      <alignment wrapText="1"/>
    </xf>
    <xf numFmtId="0" fontId="0" fillId="11" borderId="13" xfId="0" applyFill="1" applyBorder="1" applyAlignment="1">
      <alignment wrapText="1"/>
    </xf>
    <xf numFmtId="0" fontId="2" fillId="7" borderId="13" xfId="0" applyFont="1" applyFill="1" applyBorder="1" applyAlignment="1">
      <alignment horizontal="right" wrapText="1"/>
    </xf>
    <xf numFmtId="0" fontId="2" fillId="7" borderId="14" xfId="0" applyFont="1" applyFill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0" fillId="7" borderId="13" xfId="0" applyFill="1" applyBorder="1" applyAlignment="1">
      <alignment wrapText="1"/>
    </xf>
    <xf numFmtId="0" fontId="0" fillId="8" borderId="9" xfId="0" applyFill="1" applyBorder="1" applyAlignment="1">
      <alignment wrapText="1"/>
    </xf>
    <xf numFmtId="0" fontId="0" fillId="9" borderId="9" xfId="0" applyFill="1" applyBorder="1" applyAlignment="1">
      <alignment wrapText="1"/>
    </xf>
    <xf numFmtId="0" fontId="0" fillId="10" borderId="9" xfId="0" applyFill="1" applyBorder="1" applyAlignment="1">
      <alignment wrapText="1"/>
    </xf>
    <xf numFmtId="0" fontId="0" fillId="11" borderId="7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17" xfId="0" applyBorder="1" applyAlignment="1">
      <alignment wrapText="1"/>
    </xf>
    <xf numFmtId="0" fontId="1" fillId="3" borderId="9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1" fillId="6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3" fillId="8" borderId="12" xfId="0" applyFont="1" applyFill="1" applyBorder="1" applyAlignment="1">
      <alignment horizontal="right" wrapText="1"/>
    </xf>
    <xf numFmtId="0" fontId="3" fillId="9" borderId="12" xfId="0" applyFont="1" applyFill="1" applyBorder="1" applyAlignment="1">
      <alignment horizontal="right" wrapText="1"/>
    </xf>
    <xf numFmtId="0" fontId="3" fillId="10" borderId="12" xfId="0" applyFont="1" applyFill="1" applyBorder="1" applyAlignment="1">
      <alignment horizontal="right" wrapText="1"/>
    </xf>
    <xf numFmtId="0" fontId="3" fillId="11" borderId="13" xfId="0" applyFont="1" applyFill="1" applyBorder="1" applyAlignment="1">
      <alignment horizontal="right" wrapText="1"/>
    </xf>
    <xf numFmtId="0" fontId="1" fillId="2" borderId="5" xfId="0" applyFont="1" applyFill="1" applyBorder="1" applyAlignment="1">
      <alignment horizontal="center" wrapText="1"/>
    </xf>
    <xf numFmtId="0" fontId="0" fillId="7" borderId="17" xfId="0" applyFill="1" applyBorder="1" applyAlignment="1">
      <alignment wrapText="1"/>
    </xf>
    <xf numFmtId="0" fontId="2" fillId="7" borderId="17" xfId="0" applyFont="1" applyFill="1" applyBorder="1" applyAlignment="1">
      <alignment wrapText="1"/>
    </xf>
    <xf numFmtId="0" fontId="2" fillId="7" borderId="13" xfId="0" applyFont="1" applyFill="1" applyBorder="1" applyAlignment="1">
      <alignment wrapText="1"/>
    </xf>
    <xf numFmtId="0" fontId="3" fillId="0" borderId="14" xfId="0" applyFont="1" applyBorder="1" applyAlignment="1">
      <alignment wrapText="1"/>
    </xf>
    <xf numFmtId="4" fontId="3" fillId="8" borderId="5" xfId="0" applyNumberFormat="1" applyFont="1" applyFill="1" applyBorder="1" applyAlignment="1">
      <alignment horizontal="right" wrapText="1"/>
    </xf>
    <xf numFmtId="4" fontId="3" fillId="9" borderId="5" xfId="0" applyNumberFormat="1" applyFont="1" applyFill="1" applyBorder="1" applyAlignment="1">
      <alignment horizontal="right" wrapText="1"/>
    </xf>
    <xf numFmtId="4" fontId="3" fillId="10" borderId="5" xfId="0" applyNumberFormat="1" applyFont="1" applyFill="1" applyBorder="1" applyAlignment="1">
      <alignment horizontal="right" wrapText="1"/>
    </xf>
    <xf numFmtId="4" fontId="3" fillId="11" borderId="8" xfId="0" applyNumberFormat="1" applyFont="1" applyFill="1" applyBorder="1" applyAlignment="1">
      <alignment horizontal="right" wrapText="1"/>
    </xf>
    <xf numFmtId="10" fontId="2" fillId="7" borderId="8" xfId="0" applyNumberFormat="1" applyFont="1" applyFill="1" applyBorder="1" applyAlignment="1">
      <alignment horizontal="right" wrapText="1"/>
    </xf>
    <xf numFmtId="0" fontId="3" fillId="0" borderId="18" xfId="0" applyFont="1" applyBorder="1" applyAlignment="1">
      <alignment wrapText="1"/>
    </xf>
    <xf numFmtId="0" fontId="0" fillId="8" borderId="17" xfId="0" applyFill="1" applyBorder="1" applyAlignment="1">
      <alignment wrapText="1"/>
    </xf>
    <xf numFmtId="0" fontId="0" fillId="9" borderId="17" xfId="0" applyFill="1" applyBorder="1" applyAlignment="1">
      <alignment wrapText="1"/>
    </xf>
    <xf numFmtId="0" fontId="0" fillId="10" borderId="17" xfId="0" applyFill="1" applyBorder="1" applyAlignment="1">
      <alignment wrapText="1"/>
    </xf>
    <xf numFmtId="0" fontId="4" fillId="0" borderId="5" xfId="0" applyFont="1" applyBorder="1" applyAlignment="1">
      <alignment wrapText="1"/>
    </xf>
    <xf numFmtId="0" fontId="0" fillId="8" borderId="5" xfId="0" applyFill="1" applyBorder="1" applyAlignment="1">
      <alignment wrapText="1"/>
    </xf>
    <xf numFmtId="0" fontId="0" fillId="9" borderId="5" xfId="0" applyFill="1" applyBorder="1" applyAlignment="1">
      <alignment wrapText="1"/>
    </xf>
    <xf numFmtId="0" fontId="0" fillId="10" borderId="5" xfId="0" applyFill="1" applyBorder="1" applyAlignment="1">
      <alignment wrapText="1"/>
    </xf>
    <xf numFmtId="0" fontId="0" fillId="11" borderId="8" xfId="0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19" xfId="0" applyFont="1" applyBorder="1" applyAlignment="1">
      <alignment wrapText="1"/>
    </xf>
    <xf numFmtId="0" fontId="3" fillId="8" borderId="5" xfId="0" applyFont="1" applyFill="1" applyBorder="1" applyAlignment="1">
      <alignment horizontal="right" wrapText="1"/>
    </xf>
    <xf numFmtId="0" fontId="4" fillId="0" borderId="20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1" fillId="2" borderId="12" xfId="0" applyFont="1" applyFill="1" applyBorder="1" applyAlignment="1">
      <alignment wrapText="1"/>
    </xf>
    <xf numFmtId="0" fontId="1" fillId="3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center" wrapText="1"/>
    </xf>
    <xf numFmtId="0" fontId="1" fillId="6" borderId="21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3" fontId="3" fillId="11" borderId="9" xfId="0" applyNumberFormat="1" applyFont="1" applyFill="1" applyBorder="1" applyAlignment="1">
      <alignment horizontal="right" wrapText="1"/>
    </xf>
    <xf numFmtId="0" fontId="0" fillId="11" borderId="12" xfId="0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11" borderId="9" xfId="0" applyFill="1" applyBorder="1" applyAlignment="1">
      <alignment wrapText="1"/>
    </xf>
    <xf numFmtId="0" fontId="5" fillId="0" borderId="9" xfId="0" applyFont="1" applyBorder="1" applyAlignment="1">
      <alignment wrapText="1"/>
    </xf>
    <xf numFmtId="6" fontId="0" fillId="7" borderId="5" xfId="0" applyNumberFormat="1" applyFill="1" applyBorder="1" applyAlignment="1">
      <alignment wrapText="1"/>
    </xf>
    <xf numFmtId="0" fontId="5" fillId="0" borderId="11" xfId="0" applyFont="1" applyBorder="1" applyAlignment="1">
      <alignment wrapText="1"/>
    </xf>
    <xf numFmtId="3" fontId="6" fillId="7" borderId="5" xfId="0" applyNumberFormat="1" applyFont="1" applyFill="1" applyBorder="1" applyAlignment="1">
      <alignment horizontal="right" wrapText="1"/>
    </xf>
    <xf numFmtId="0" fontId="2" fillId="12" borderId="14" xfId="0" applyFont="1" applyFill="1" applyBorder="1" applyAlignment="1">
      <alignment wrapText="1"/>
    </xf>
    <xf numFmtId="0" fontId="0" fillId="12" borderId="6" xfId="0" applyFill="1" applyBorder="1" applyAlignment="1">
      <alignment wrapText="1"/>
    </xf>
    <xf numFmtId="0" fontId="0" fillId="12" borderId="8" xfId="0" applyFill="1" applyBorder="1" applyAlignment="1">
      <alignment wrapText="1"/>
    </xf>
    <xf numFmtId="0" fontId="5" fillId="0" borderId="10" xfId="0" applyFont="1" applyBorder="1" applyAlignment="1">
      <alignment wrapText="1"/>
    </xf>
    <xf numFmtId="6" fontId="0" fillId="0" borderId="17" xfId="0" applyNumberFormat="1" applyBorder="1" applyAlignment="1">
      <alignment horizontal="right" wrapText="1"/>
    </xf>
    <xf numFmtId="0" fontId="2" fillId="12" borderId="18" xfId="0" applyFont="1" applyFill="1" applyBorder="1" applyAlignment="1">
      <alignment wrapText="1"/>
    </xf>
    <xf numFmtId="0" fontId="0" fillId="12" borderId="17" xfId="0" applyFill="1" applyBorder="1" applyAlignment="1">
      <alignment wrapText="1"/>
    </xf>
    <xf numFmtId="6" fontId="2" fillId="12" borderId="13" xfId="0" applyNumberFormat="1" applyFont="1" applyFill="1" applyBorder="1" applyAlignment="1">
      <alignment wrapText="1"/>
    </xf>
    <xf numFmtId="0" fontId="2" fillId="7" borderId="5" xfId="0" applyFont="1" applyFill="1" applyBorder="1" applyAlignment="1">
      <alignment horizontal="right" wrapText="1"/>
    </xf>
    <xf numFmtId="0" fontId="7" fillId="7" borderId="5" xfId="0" applyFont="1" applyFill="1" applyBorder="1" applyAlignment="1">
      <alignment horizontal="right" wrapText="1"/>
    </xf>
    <xf numFmtId="10" fontId="0" fillId="0" borderId="5" xfId="0" applyNumberFormat="1" applyBorder="1" applyAlignment="1">
      <alignment horizontal="right" wrapText="1"/>
    </xf>
    <xf numFmtId="10" fontId="8" fillId="0" borderId="5" xfId="0" applyNumberFormat="1" applyFont="1" applyBorder="1" applyAlignment="1">
      <alignment horizontal="right" wrapText="1"/>
    </xf>
    <xf numFmtId="0" fontId="1" fillId="2" borderId="5" xfId="0" applyFont="1" applyFill="1" applyBorder="1" applyAlignment="1">
      <alignment wrapText="1"/>
    </xf>
    <xf numFmtId="0" fontId="1" fillId="13" borderId="5" xfId="0" applyFont="1" applyFill="1" applyBorder="1" applyAlignment="1">
      <alignment horizontal="center" wrapText="1"/>
    </xf>
    <xf numFmtId="0" fontId="1" fillId="13" borderId="8" xfId="0" applyFont="1" applyFill="1" applyBorder="1" applyAlignment="1">
      <alignment horizontal="center" wrapText="1"/>
    </xf>
    <xf numFmtId="0" fontId="1" fillId="3" borderId="22" xfId="0" applyFont="1" applyFill="1" applyBorder="1" applyAlignment="1">
      <alignment horizontal="center" wrapText="1"/>
    </xf>
    <xf numFmtId="0" fontId="1" fillId="14" borderId="5" xfId="0" applyFont="1" applyFill="1" applyBorder="1" applyAlignment="1">
      <alignment horizontal="center" wrapText="1"/>
    </xf>
    <xf numFmtId="0" fontId="1" fillId="14" borderId="8" xfId="0" applyFont="1" applyFill="1" applyBorder="1" applyAlignment="1">
      <alignment horizontal="center" wrapText="1"/>
    </xf>
    <xf numFmtId="0" fontId="1" fillId="4" borderId="22" xfId="0" applyFont="1" applyFill="1" applyBorder="1" applyAlignment="1">
      <alignment horizontal="center" wrapText="1"/>
    </xf>
    <xf numFmtId="0" fontId="1" fillId="15" borderId="5" xfId="0" applyFont="1" applyFill="1" applyBorder="1" applyAlignment="1">
      <alignment horizontal="center" wrapText="1"/>
    </xf>
    <xf numFmtId="0" fontId="1" fillId="15" borderId="8" xfId="0" applyFont="1" applyFill="1" applyBorder="1" applyAlignment="1">
      <alignment horizontal="center" wrapText="1"/>
    </xf>
    <xf numFmtId="0" fontId="1" fillId="5" borderId="22" xfId="0" applyFont="1" applyFill="1" applyBorder="1" applyAlignment="1">
      <alignment horizontal="center" wrapText="1"/>
    </xf>
    <xf numFmtId="0" fontId="1" fillId="16" borderId="23" xfId="0" applyFont="1" applyFill="1" applyBorder="1" applyAlignment="1">
      <alignment horizontal="center" wrapText="1"/>
    </xf>
    <xf numFmtId="0" fontId="1" fillId="16" borderId="4" xfId="0" applyFont="1" applyFill="1" applyBorder="1" applyAlignment="1">
      <alignment horizontal="center" wrapText="1"/>
    </xf>
    <xf numFmtId="0" fontId="1" fillId="6" borderId="22" xfId="0" applyFont="1" applyFill="1" applyBorder="1" applyAlignment="1">
      <alignment horizontal="center" wrapText="1"/>
    </xf>
    <xf numFmtId="0" fontId="3" fillId="9" borderId="5" xfId="0" applyFont="1" applyFill="1" applyBorder="1" applyAlignment="1">
      <alignment wrapText="1"/>
    </xf>
    <xf numFmtId="3" fontId="3" fillId="9" borderId="5" xfId="0" applyNumberFormat="1" applyFont="1" applyFill="1" applyBorder="1" applyAlignment="1">
      <alignment horizontal="right" wrapText="1"/>
    </xf>
    <xf numFmtId="0" fontId="3" fillId="9" borderId="8" xfId="0" applyFont="1" applyFill="1" applyBorder="1" applyAlignment="1">
      <alignment horizontal="right" wrapText="1"/>
    </xf>
    <xf numFmtId="3" fontId="3" fillId="8" borderId="7" xfId="0" applyNumberFormat="1" applyFont="1" applyFill="1" applyBorder="1" applyAlignment="1">
      <alignment horizontal="right" wrapText="1"/>
    </xf>
    <xf numFmtId="3" fontId="3" fillId="9" borderId="7" xfId="0" applyNumberFormat="1" applyFont="1" applyFill="1" applyBorder="1" applyAlignment="1">
      <alignment horizontal="right" wrapText="1"/>
    </xf>
    <xf numFmtId="3" fontId="3" fillId="10" borderId="7" xfId="0" applyNumberFormat="1" applyFont="1" applyFill="1" applyBorder="1" applyAlignment="1">
      <alignment horizontal="right" wrapText="1"/>
    </xf>
    <xf numFmtId="0" fontId="0" fillId="9" borderId="8" xfId="0" applyFill="1" applyBorder="1" applyAlignment="1">
      <alignment wrapText="1"/>
    </xf>
    <xf numFmtId="6" fontId="2" fillId="7" borderId="8" xfId="0" applyNumberFormat="1" applyFont="1" applyFill="1" applyBorder="1" applyAlignment="1">
      <alignment horizontal="right" wrapText="1"/>
    </xf>
    <xf numFmtId="0" fontId="3" fillId="0" borderId="5" xfId="0" applyFont="1" applyBorder="1" applyAlignment="1">
      <alignment wrapText="1"/>
    </xf>
    <xf numFmtId="3" fontId="3" fillId="17" borderId="5" xfId="0" applyNumberFormat="1" applyFont="1" applyFill="1" applyBorder="1" applyAlignment="1">
      <alignment horizontal="right" wrapText="1"/>
    </xf>
    <xf numFmtId="0" fontId="0" fillId="17" borderId="8" xfId="0" applyFill="1" applyBorder="1" applyAlignment="1">
      <alignment wrapText="1"/>
    </xf>
    <xf numFmtId="3" fontId="3" fillId="18" borderId="5" xfId="0" applyNumberFormat="1" applyFont="1" applyFill="1" applyBorder="1" applyAlignment="1">
      <alignment horizontal="right" wrapText="1"/>
    </xf>
    <xf numFmtId="0" fontId="0" fillId="18" borderId="8" xfId="0" applyFill="1" applyBorder="1" applyAlignment="1">
      <alignment wrapText="1"/>
    </xf>
    <xf numFmtId="3" fontId="3" fillId="19" borderId="5" xfId="0" applyNumberFormat="1" applyFont="1" applyFill="1" applyBorder="1" applyAlignment="1">
      <alignment horizontal="right" wrapText="1"/>
    </xf>
    <xf numFmtId="0" fontId="0" fillId="19" borderId="8" xfId="0" applyFill="1" applyBorder="1" applyAlignment="1">
      <alignment wrapText="1"/>
    </xf>
    <xf numFmtId="3" fontId="3" fillId="20" borderId="5" xfId="0" applyNumberFormat="1" applyFont="1" applyFill="1" applyBorder="1" applyAlignment="1">
      <alignment horizontal="right" wrapText="1"/>
    </xf>
    <xf numFmtId="0" fontId="0" fillId="20" borderId="8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17" borderId="5" xfId="0" applyFill="1" applyBorder="1" applyAlignment="1">
      <alignment wrapText="1"/>
    </xf>
    <xf numFmtId="0" fontId="0" fillId="18" borderId="5" xfId="0" applyFill="1" applyBorder="1" applyAlignment="1">
      <alignment wrapText="1"/>
    </xf>
    <xf numFmtId="0" fontId="0" fillId="19" borderId="5" xfId="0" applyFill="1" applyBorder="1" applyAlignment="1">
      <alignment wrapText="1"/>
    </xf>
    <xf numFmtId="0" fontId="0" fillId="20" borderId="5" xfId="0" applyFill="1" applyBorder="1" applyAlignment="1">
      <alignment wrapText="1"/>
    </xf>
    <xf numFmtId="0" fontId="3" fillId="9" borderId="17" xfId="0" applyFont="1" applyFill="1" applyBorder="1" applyAlignment="1">
      <alignment wrapText="1"/>
    </xf>
    <xf numFmtId="3" fontId="3" fillId="9" borderId="17" xfId="0" applyNumberFormat="1" applyFont="1" applyFill="1" applyBorder="1" applyAlignment="1">
      <alignment horizontal="right" wrapText="1"/>
    </xf>
    <xf numFmtId="0" fontId="3" fillId="9" borderId="13" xfId="0" applyFont="1" applyFill="1" applyBorder="1" applyAlignment="1">
      <alignment horizontal="right" wrapText="1"/>
    </xf>
    <xf numFmtId="3" fontId="3" fillId="8" borderId="13" xfId="0" applyNumberFormat="1" applyFont="1" applyFill="1" applyBorder="1" applyAlignment="1">
      <alignment horizontal="right" wrapText="1"/>
    </xf>
    <xf numFmtId="3" fontId="3" fillId="9" borderId="13" xfId="0" applyNumberFormat="1" applyFont="1" applyFill="1" applyBorder="1" applyAlignment="1">
      <alignment horizontal="right" wrapText="1"/>
    </xf>
    <xf numFmtId="3" fontId="3" fillId="10" borderId="13" xfId="0" applyNumberFormat="1" applyFont="1" applyFill="1" applyBorder="1" applyAlignment="1">
      <alignment horizontal="right" wrapText="1"/>
    </xf>
    <xf numFmtId="0" fontId="0" fillId="9" borderId="13" xfId="0" applyFill="1" applyBorder="1" applyAlignment="1">
      <alignment wrapText="1"/>
    </xf>
    <xf numFmtId="3" fontId="3" fillId="11" borderId="13" xfId="0" applyNumberFormat="1" applyFont="1" applyFill="1" applyBorder="1" applyAlignment="1">
      <alignment horizontal="right" wrapText="1"/>
    </xf>
    <xf numFmtId="6" fontId="2" fillId="7" borderId="13" xfId="0" applyNumberFormat="1" applyFont="1" applyFill="1" applyBorder="1" applyAlignment="1">
      <alignment horizontal="right" wrapText="1"/>
    </xf>
    <xf numFmtId="8" fontId="2" fillId="7" borderId="5" xfId="0" applyNumberFormat="1" applyFont="1" applyFill="1" applyBorder="1" applyAlignment="1">
      <alignment wrapText="1"/>
    </xf>
    <xf numFmtId="0" fontId="2" fillId="7" borderId="8" xfId="0" applyFont="1" applyFill="1" applyBorder="1" applyAlignment="1">
      <alignment wrapText="1"/>
    </xf>
    <xf numFmtId="3" fontId="2" fillId="7" borderId="8" xfId="0" applyNumberFormat="1" applyFont="1" applyFill="1" applyBorder="1" applyAlignment="1">
      <alignment wrapText="1"/>
    </xf>
    <xf numFmtId="0" fontId="2" fillId="7" borderId="18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5" xfId="0" applyFont="1" applyBorder="1" applyAlignment="1">
      <alignment horizontal="right" wrapText="1"/>
    </xf>
    <xf numFmtId="0" fontId="5" fillId="0" borderId="8" xfId="0" applyFont="1" applyBorder="1" applyAlignment="1">
      <alignment horizontal="right" wrapText="1"/>
    </xf>
    <xf numFmtId="0" fontId="5" fillId="8" borderId="7" xfId="0" applyFont="1" applyFill="1" applyBorder="1" applyAlignment="1">
      <alignment horizontal="right" wrapText="1"/>
    </xf>
    <xf numFmtId="0" fontId="5" fillId="9" borderId="7" xfId="0" applyFont="1" applyFill="1" applyBorder="1" applyAlignment="1">
      <alignment horizontal="right" wrapText="1"/>
    </xf>
    <xf numFmtId="0" fontId="5" fillId="10" borderId="7" xfId="0" applyFont="1" applyFill="1" applyBorder="1" applyAlignment="1">
      <alignment horizontal="right" wrapText="1"/>
    </xf>
    <xf numFmtId="0" fontId="5" fillId="11" borderId="7" xfId="0" applyFont="1" applyFill="1" applyBorder="1" applyAlignment="1">
      <alignment horizontal="right" wrapText="1"/>
    </xf>
    <xf numFmtId="6" fontId="6" fillId="7" borderId="8" xfId="0" applyNumberFormat="1" applyFont="1" applyFill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7" xfId="0" applyFont="1" applyBorder="1" applyAlignment="1">
      <alignment horizontal="right" wrapText="1"/>
    </xf>
    <xf numFmtId="0" fontId="5" fillId="8" borderId="13" xfId="0" applyFont="1" applyFill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5" fillId="9" borderId="13" xfId="0" applyFont="1" applyFill="1" applyBorder="1" applyAlignment="1">
      <alignment horizontal="right" wrapText="1"/>
    </xf>
    <xf numFmtId="0" fontId="5" fillId="10" borderId="13" xfId="0" applyFont="1" applyFill="1" applyBorder="1" applyAlignment="1">
      <alignment horizontal="right" wrapText="1"/>
    </xf>
    <xf numFmtId="0" fontId="5" fillId="11" borderId="13" xfId="0" applyFont="1" applyFill="1" applyBorder="1" applyAlignment="1">
      <alignment horizontal="right" wrapText="1"/>
    </xf>
    <xf numFmtId="6" fontId="6" fillId="7" borderId="13" xfId="0" applyNumberFormat="1" applyFont="1" applyFill="1" applyBorder="1" applyAlignment="1">
      <alignment horizontal="right" wrapText="1"/>
    </xf>
    <xf numFmtId="0" fontId="6" fillId="7" borderId="8" xfId="0" applyFont="1" applyFill="1" applyBorder="1" applyAlignment="1">
      <alignment horizontal="right" wrapText="1"/>
    </xf>
    <xf numFmtId="3" fontId="6" fillId="7" borderId="8" xfId="0" applyNumberFormat="1" applyFont="1" applyFill="1" applyBorder="1" applyAlignment="1">
      <alignment horizontal="right" wrapText="1"/>
    </xf>
    <xf numFmtId="3" fontId="0" fillId="8" borderId="9" xfId="0" applyNumberFormat="1" applyFill="1" applyBorder="1" applyAlignment="1">
      <alignment wrapText="1"/>
    </xf>
    <xf numFmtId="3" fontId="0" fillId="9" borderId="9" xfId="0" applyNumberFormat="1" applyFill="1" applyBorder="1" applyAlignment="1">
      <alignment wrapText="1"/>
    </xf>
    <xf numFmtId="3" fontId="0" fillId="10" borderId="9" xfId="0" applyNumberFormat="1" applyFill="1" applyBorder="1" applyAlignment="1">
      <alignment wrapText="1"/>
    </xf>
    <xf numFmtId="3" fontId="0" fillId="11" borderId="7" xfId="0" applyNumberFormat="1" applyFill="1" applyBorder="1" applyAlignment="1">
      <alignment wrapText="1"/>
    </xf>
    <xf numFmtId="3" fontId="6" fillId="7" borderId="13" xfId="0" applyNumberFormat="1" applyFont="1" applyFill="1" applyBorder="1" applyAlignment="1">
      <alignment horizontal="right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43" fontId="3" fillId="0" borderId="0" xfId="1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43" fontId="3" fillId="0" borderId="0" xfId="1" applyFont="1" applyFill="1" applyBorder="1" applyAlignment="1">
      <alignment horizontal="center" vertical="center"/>
    </xf>
    <xf numFmtId="0" fontId="0" fillId="0" borderId="0" xfId="0" applyBorder="1"/>
    <xf numFmtId="43" fontId="0" fillId="0" borderId="8" xfId="1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B078-A8A3-400D-8792-E18C10B9D1A1}">
  <dimension ref="A1:I84"/>
  <sheetViews>
    <sheetView topLeftCell="A52" zoomScale="70" zoomScaleNormal="70" workbookViewId="0">
      <selection activeCell="A28" sqref="A28"/>
    </sheetView>
  </sheetViews>
  <sheetFormatPr defaultRowHeight="14.4" x14ac:dyDescent="0.3"/>
  <cols>
    <col min="1" max="1" width="60.21875" customWidth="1"/>
    <col min="2" max="8" width="21.5546875" customWidth="1"/>
  </cols>
  <sheetData>
    <row r="1" spans="1:9" ht="17.399999999999999" customHeight="1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/>
      <c r="H1" s="7"/>
      <c r="I1" s="7"/>
    </row>
    <row r="2" spans="1:9" ht="17.399999999999999" customHeight="1" thickBot="1" x14ac:dyDescent="0.35">
      <c r="A2" s="9" t="s">
        <v>6</v>
      </c>
      <c r="B2" s="10"/>
      <c r="C2" s="10"/>
      <c r="D2" s="10"/>
      <c r="E2" s="11"/>
      <c r="F2" s="12"/>
      <c r="G2" s="7"/>
      <c r="H2" s="7"/>
      <c r="I2" s="7"/>
    </row>
    <row r="3" spans="1:9" ht="17.399999999999999" customHeight="1" thickBot="1" x14ac:dyDescent="0.35">
      <c r="A3" s="13" t="s">
        <v>7</v>
      </c>
      <c r="B3" s="14">
        <v>600000</v>
      </c>
      <c r="C3" s="15">
        <v>600000</v>
      </c>
      <c r="D3" s="16">
        <v>300000</v>
      </c>
      <c r="E3" s="17">
        <v>250000</v>
      </c>
      <c r="F3" s="18">
        <v>1750000</v>
      </c>
      <c r="G3" s="7"/>
      <c r="H3" s="7"/>
      <c r="I3" s="7"/>
    </row>
    <row r="4" spans="1:9" ht="17.399999999999999" customHeight="1" thickBot="1" x14ac:dyDescent="0.35">
      <c r="A4" s="13" t="s">
        <v>8</v>
      </c>
      <c r="B4" s="19"/>
      <c r="C4" s="20"/>
      <c r="D4" s="21"/>
      <c r="E4" s="22"/>
      <c r="F4" s="23"/>
      <c r="G4" s="7"/>
      <c r="H4" s="7"/>
      <c r="I4" s="7"/>
    </row>
    <row r="5" spans="1:9" ht="17.399999999999999" customHeight="1" thickBot="1" x14ac:dyDescent="0.35">
      <c r="A5" s="13" t="s">
        <v>9</v>
      </c>
      <c r="B5" s="19"/>
      <c r="C5" s="20"/>
      <c r="D5" s="21"/>
      <c r="E5" s="22"/>
      <c r="F5" s="23"/>
      <c r="G5" s="7"/>
      <c r="H5" s="7"/>
      <c r="I5" s="7"/>
    </row>
    <row r="6" spans="1:9" ht="17.399999999999999" customHeight="1" thickBot="1" x14ac:dyDescent="0.35">
      <c r="A6" s="24" t="s">
        <v>10</v>
      </c>
      <c r="B6" s="19"/>
      <c r="C6" s="20"/>
      <c r="D6" s="21"/>
      <c r="E6" s="22"/>
      <c r="F6" s="23"/>
      <c r="G6" s="7"/>
      <c r="H6" s="7"/>
      <c r="I6" s="7"/>
    </row>
    <row r="7" spans="1:9" ht="17.399999999999999" customHeight="1" thickBot="1" x14ac:dyDescent="0.35">
      <c r="A7" s="25" t="s">
        <v>11</v>
      </c>
      <c r="B7" s="19"/>
      <c r="C7" s="20"/>
      <c r="D7" s="21"/>
      <c r="E7" s="22"/>
      <c r="F7" s="23"/>
      <c r="G7" s="7"/>
      <c r="H7" s="7"/>
      <c r="I7" s="7"/>
    </row>
    <row r="8" spans="1:9" ht="17.399999999999999" customHeight="1" thickBot="1" x14ac:dyDescent="0.35">
      <c r="A8" s="9" t="s">
        <v>12</v>
      </c>
      <c r="B8" s="26"/>
      <c r="C8" s="26"/>
      <c r="D8" s="26"/>
      <c r="E8" s="27"/>
      <c r="F8" s="12"/>
      <c r="G8" s="7"/>
      <c r="H8" s="7"/>
      <c r="I8" s="7"/>
    </row>
    <row r="9" spans="1:9" ht="17.399999999999999" customHeight="1" thickBot="1" x14ac:dyDescent="0.35">
      <c r="A9" s="13" t="s">
        <v>7</v>
      </c>
      <c r="B9" s="14">
        <v>200000</v>
      </c>
      <c r="C9" s="15">
        <v>350000</v>
      </c>
      <c r="D9" s="16">
        <v>350000</v>
      </c>
      <c r="E9" s="17">
        <v>100000</v>
      </c>
      <c r="F9" s="18">
        <v>1000000</v>
      </c>
      <c r="G9" s="7"/>
      <c r="H9" s="7"/>
      <c r="I9" s="7"/>
    </row>
    <row r="10" spans="1:9" ht="17.399999999999999" customHeight="1" thickBot="1" x14ac:dyDescent="0.35">
      <c r="A10" s="13" t="s">
        <v>8</v>
      </c>
      <c r="B10" s="19"/>
      <c r="C10" s="20"/>
      <c r="D10" s="21"/>
      <c r="E10" s="22"/>
      <c r="F10" s="23"/>
      <c r="G10" s="7"/>
      <c r="H10" s="7"/>
      <c r="I10" s="7"/>
    </row>
    <row r="11" spans="1:9" ht="17.399999999999999" customHeight="1" thickBot="1" x14ac:dyDescent="0.35">
      <c r="A11" s="13" t="s">
        <v>9</v>
      </c>
      <c r="B11" s="19"/>
      <c r="C11" s="20"/>
      <c r="D11" s="21"/>
      <c r="E11" s="22"/>
      <c r="F11" s="23"/>
      <c r="G11" s="7"/>
      <c r="H11" s="7"/>
      <c r="I11" s="7"/>
    </row>
    <row r="12" spans="1:9" ht="17.399999999999999" customHeight="1" thickBot="1" x14ac:dyDescent="0.35">
      <c r="A12" s="24" t="s">
        <v>10</v>
      </c>
      <c r="B12" s="19"/>
      <c r="C12" s="20"/>
      <c r="D12" s="21"/>
      <c r="E12" s="22"/>
      <c r="F12" s="23"/>
      <c r="G12" s="7"/>
      <c r="H12" s="7"/>
      <c r="I12" s="7"/>
    </row>
    <row r="13" spans="1:9" ht="17.399999999999999" customHeight="1" thickBot="1" x14ac:dyDescent="0.35">
      <c r="A13" s="25" t="s">
        <v>11</v>
      </c>
      <c r="B13" s="19"/>
      <c r="C13" s="20"/>
      <c r="D13" s="21"/>
      <c r="E13" s="22"/>
      <c r="F13" s="23"/>
      <c r="G13" s="7"/>
      <c r="H13" s="7"/>
      <c r="I13" s="7"/>
    </row>
    <row r="14" spans="1:9" ht="17.399999999999999" customHeight="1" thickBot="1" x14ac:dyDescent="0.35">
      <c r="A14" s="9" t="s">
        <v>13</v>
      </c>
      <c r="B14" s="26"/>
      <c r="C14" s="26"/>
      <c r="D14" s="26"/>
      <c r="E14" s="27"/>
      <c r="F14" s="12"/>
      <c r="G14" s="7"/>
      <c r="H14" s="7"/>
      <c r="I14" s="7"/>
    </row>
    <row r="15" spans="1:9" ht="17.399999999999999" customHeight="1" thickBot="1" x14ac:dyDescent="0.35">
      <c r="A15" s="13" t="s">
        <v>7</v>
      </c>
      <c r="B15" s="19"/>
      <c r="C15" s="15">
        <v>100000</v>
      </c>
      <c r="D15" s="16">
        <v>100000</v>
      </c>
      <c r="E15" s="17">
        <v>50000</v>
      </c>
      <c r="F15" s="18">
        <v>250000</v>
      </c>
      <c r="G15" s="7"/>
      <c r="H15" s="7"/>
      <c r="I15" s="7"/>
    </row>
    <row r="16" spans="1:9" ht="17.399999999999999" customHeight="1" thickBot="1" x14ac:dyDescent="0.35">
      <c r="A16" s="13" t="s">
        <v>8</v>
      </c>
      <c r="B16" s="19"/>
      <c r="C16" s="20"/>
      <c r="D16" s="21"/>
      <c r="E16" s="22"/>
      <c r="F16" s="23"/>
      <c r="G16" s="7"/>
      <c r="H16" s="7"/>
      <c r="I16" s="7"/>
    </row>
    <row r="17" spans="1:9" ht="17.399999999999999" customHeight="1" thickBot="1" x14ac:dyDescent="0.35">
      <c r="A17" s="13" t="s">
        <v>9</v>
      </c>
      <c r="B17" s="19"/>
      <c r="C17" s="20"/>
      <c r="D17" s="21"/>
      <c r="E17" s="22"/>
      <c r="F17" s="23"/>
      <c r="G17" s="7"/>
      <c r="H17" s="7"/>
      <c r="I17" s="7"/>
    </row>
    <row r="18" spans="1:9" ht="17.399999999999999" customHeight="1" thickBot="1" x14ac:dyDescent="0.35">
      <c r="A18" s="24" t="s">
        <v>10</v>
      </c>
      <c r="B18" s="19"/>
      <c r="C18" s="20"/>
      <c r="D18" s="21"/>
      <c r="E18" s="22"/>
      <c r="F18" s="23"/>
      <c r="G18" s="7"/>
      <c r="H18" s="7"/>
      <c r="I18" s="7"/>
    </row>
    <row r="19" spans="1:9" ht="17.399999999999999" customHeight="1" thickBot="1" x14ac:dyDescent="0.35">
      <c r="A19" s="28" t="s">
        <v>11</v>
      </c>
      <c r="B19" s="29"/>
      <c r="C19" s="30"/>
      <c r="D19" s="31"/>
      <c r="E19" s="32"/>
      <c r="F19" s="33"/>
      <c r="G19" s="7"/>
      <c r="H19" s="7"/>
      <c r="I19" s="7"/>
    </row>
    <row r="20" spans="1:9" ht="17.399999999999999" customHeight="1" thickBot="1" x14ac:dyDescent="0.35">
      <c r="A20" s="34" t="s">
        <v>14</v>
      </c>
      <c r="B20" s="26"/>
      <c r="C20" s="26"/>
      <c r="D20" s="26"/>
      <c r="E20" s="27"/>
      <c r="F20" s="12"/>
      <c r="G20" s="7"/>
      <c r="H20" s="7"/>
      <c r="I20" s="7"/>
    </row>
    <row r="21" spans="1:9" ht="17.399999999999999" customHeight="1" thickBot="1" x14ac:dyDescent="0.35">
      <c r="A21" s="35" t="s">
        <v>7</v>
      </c>
      <c r="B21" s="14">
        <v>800000</v>
      </c>
      <c r="C21" s="15">
        <v>1050000</v>
      </c>
      <c r="D21" s="16">
        <v>750000</v>
      </c>
      <c r="E21" s="17">
        <v>400000</v>
      </c>
      <c r="F21" s="18">
        <v>3000000</v>
      </c>
      <c r="G21" s="7"/>
      <c r="H21" s="7"/>
      <c r="I21" s="7"/>
    </row>
    <row r="22" spans="1:9" ht="17.399999999999999" customHeight="1" thickBot="1" x14ac:dyDescent="0.35">
      <c r="A22" s="36" t="s">
        <v>8</v>
      </c>
      <c r="B22" s="29"/>
      <c r="C22" s="30"/>
      <c r="D22" s="31"/>
      <c r="E22" s="32"/>
      <c r="F22" s="37"/>
      <c r="G22" s="7"/>
      <c r="H22" s="7"/>
      <c r="I22" s="7"/>
    </row>
    <row r="23" spans="1:9" ht="17.399999999999999" customHeight="1" thickBot="1" x14ac:dyDescent="0.35">
      <c r="A23" s="13" t="s">
        <v>9</v>
      </c>
      <c r="B23" s="38"/>
      <c r="C23" s="39"/>
      <c r="D23" s="40"/>
      <c r="E23" s="41"/>
      <c r="F23" s="23"/>
      <c r="G23" s="7"/>
      <c r="H23" s="7"/>
      <c r="I23" s="7"/>
    </row>
    <row r="24" spans="1:9" ht="17.399999999999999" customHeight="1" thickBot="1" x14ac:dyDescent="0.35">
      <c r="A24" s="24" t="s">
        <v>10</v>
      </c>
      <c r="B24" s="19"/>
      <c r="C24" s="20"/>
      <c r="D24" s="21"/>
      <c r="E24" s="22"/>
      <c r="F24" s="23"/>
      <c r="G24" s="7"/>
      <c r="H24" s="7"/>
      <c r="I24" s="7"/>
    </row>
    <row r="25" spans="1:9" ht="17.399999999999999" customHeight="1" thickBot="1" x14ac:dyDescent="0.35">
      <c r="A25" s="25" t="s">
        <v>11</v>
      </c>
      <c r="B25" s="19"/>
      <c r="C25" s="20"/>
      <c r="D25" s="21"/>
      <c r="E25" s="22"/>
      <c r="F25" s="37"/>
      <c r="G25" s="7"/>
      <c r="H25" s="7"/>
      <c r="I25" s="7"/>
    </row>
    <row r="26" spans="1:9" ht="17.399999999999999" customHeight="1" thickBot="1" x14ac:dyDescent="0.35">
      <c r="A26" s="7"/>
      <c r="B26" s="42"/>
      <c r="C26" s="42"/>
      <c r="D26" s="42"/>
      <c r="E26" s="42"/>
      <c r="F26" s="43"/>
      <c r="G26" s="7"/>
      <c r="H26" s="7"/>
      <c r="I26" s="7"/>
    </row>
    <row r="27" spans="1:9" ht="17.399999999999999" customHeight="1" thickBot="1" x14ac:dyDescent="0.35">
      <c r="A27" s="1" t="s">
        <v>15</v>
      </c>
      <c r="B27" s="44" t="s">
        <v>1</v>
      </c>
      <c r="C27" s="45" t="s">
        <v>2</v>
      </c>
      <c r="D27" s="46" t="s">
        <v>3</v>
      </c>
      <c r="E27" s="47" t="s">
        <v>4</v>
      </c>
      <c r="F27" s="48" t="s">
        <v>5</v>
      </c>
      <c r="G27" s="7"/>
      <c r="H27" s="7"/>
      <c r="I27" s="7"/>
    </row>
    <row r="28" spans="1:9" ht="17.399999999999999" customHeight="1" thickBot="1" x14ac:dyDescent="0.35">
      <c r="A28" s="9" t="s">
        <v>6</v>
      </c>
      <c r="B28" s="10"/>
      <c r="C28" s="10"/>
      <c r="D28" s="10"/>
      <c r="E28" s="11"/>
      <c r="F28" s="12"/>
      <c r="G28" s="7"/>
      <c r="H28" s="7"/>
      <c r="I28" s="7"/>
    </row>
    <row r="29" spans="1:9" ht="17.399999999999999" customHeight="1" thickBot="1" x14ac:dyDescent="0.35">
      <c r="A29" s="13" t="s">
        <v>7</v>
      </c>
      <c r="B29" s="14">
        <v>25000</v>
      </c>
      <c r="C29" s="20"/>
      <c r="D29" s="16">
        <v>600000</v>
      </c>
      <c r="E29" s="17">
        <v>125000</v>
      </c>
      <c r="F29" s="18">
        <v>750000</v>
      </c>
      <c r="G29" s="7"/>
      <c r="H29" s="7"/>
      <c r="I29" s="7"/>
    </row>
    <row r="30" spans="1:9" ht="17.399999999999999" customHeight="1" thickBot="1" x14ac:dyDescent="0.35">
      <c r="A30" s="13" t="s">
        <v>8</v>
      </c>
      <c r="B30" s="19"/>
      <c r="C30" s="20"/>
      <c r="D30" s="21"/>
      <c r="E30" s="22"/>
      <c r="F30" s="23"/>
      <c r="G30" s="7"/>
      <c r="H30" s="7"/>
      <c r="I30" s="7"/>
    </row>
    <row r="31" spans="1:9" ht="17.399999999999999" customHeight="1" thickBot="1" x14ac:dyDescent="0.35">
      <c r="A31" s="13" t="s">
        <v>9</v>
      </c>
      <c r="B31" s="19"/>
      <c r="C31" s="20"/>
      <c r="D31" s="21"/>
      <c r="E31" s="22"/>
      <c r="F31" s="23"/>
      <c r="G31" s="7"/>
      <c r="H31" s="7"/>
      <c r="I31" s="7"/>
    </row>
    <row r="32" spans="1:9" ht="17.399999999999999" customHeight="1" thickBot="1" x14ac:dyDescent="0.35">
      <c r="A32" s="24" t="s">
        <v>10</v>
      </c>
      <c r="B32" s="19"/>
      <c r="C32" s="20"/>
      <c r="D32" s="21"/>
      <c r="E32" s="22"/>
      <c r="F32" s="23"/>
      <c r="G32" s="7"/>
      <c r="H32" s="7"/>
      <c r="I32" s="7"/>
    </row>
    <row r="33" spans="1:9" ht="17.399999999999999" customHeight="1" thickBot="1" x14ac:dyDescent="0.35">
      <c r="A33" s="25" t="s">
        <v>11</v>
      </c>
      <c r="B33" s="19"/>
      <c r="C33" s="20"/>
      <c r="D33" s="21"/>
      <c r="E33" s="22"/>
      <c r="F33" s="23"/>
      <c r="G33" s="7"/>
      <c r="H33" s="7"/>
      <c r="I33" s="7"/>
    </row>
    <row r="34" spans="1:9" ht="17.399999999999999" customHeight="1" thickBot="1" x14ac:dyDescent="0.35">
      <c r="A34" s="9" t="s">
        <v>12</v>
      </c>
      <c r="B34" s="26"/>
      <c r="C34" s="26"/>
      <c r="D34" s="26"/>
      <c r="E34" s="27"/>
      <c r="F34" s="12"/>
      <c r="G34" s="7"/>
      <c r="H34" s="7"/>
      <c r="I34" s="7"/>
    </row>
    <row r="35" spans="1:9" ht="17.399999999999999" customHeight="1" thickBot="1" x14ac:dyDescent="0.35">
      <c r="A35" s="13" t="s">
        <v>7</v>
      </c>
      <c r="B35" s="14">
        <v>25000</v>
      </c>
      <c r="C35" s="20"/>
      <c r="D35" s="16">
        <v>400000</v>
      </c>
      <c r="E35" s="17">
        <v>75000</v>
      </c>
      <c r="F35" s="18">
        <v>500000</v>
      </c>
      <c r="G35" s="7"/>
      <c r="H35" s="7"/>
      <c r="I35" s="7"/>
    </row>
    <row r="36" spans="1:9" ht="17.399999999999999" customHeight="1" thickBot="1" x14ac:dyDescent="0.35">
      <c r="A36" s="13" t="s">
        <v>8</v>
      </c>
      <c r="B36" s="19"/>
      <c r="C36" s="20"/>
      <c r="D36" s="21"/>
      <c r="E36" s="22"/>
      <c r="F36" s="23"/>
      <c r="G36" s="7"/>
      <c r="H36" s="7"/>
      <c r="I36" s="7"/>
    </row>
    <row r="37" spans="1:9" ht="17.399999999999999" customHeight="1" thickBot="1" x14ac:dyDescent="0.35">
      <c r="A37" s="13" t="s">
        <v>9</v>
      </c>
      <c r="B37" s="19"/>
      <c r="C37" s="20"/>
      <c r="D37" s="21"/>
      <c r="E37" s="22"/>
      <c r="F37" s="23"/>
      <c r="G37" s="7"/>
      <c r="H37" s="7"/>
      <c r="I37" s="7"/>
    </row>
    <row r="38" spans="1:9" ht="17.399999999999999" customHeight="1" thickBot="1" x14ac:dyDescent="0.35">
      <c r="A38" s="24" t="s">
        <v>10</v>
      </c>
      <c r="B38" s="19"/>
      <c r="C38" s="20"/>
      <c r="D38" s="21"/>
      <c r="E38" s="22"/>
      <c r="F38" s="23"/>
      <c r="G38" s="7"/>
      <c r="H38" s="7"/>
      <c r="I38" s="7"/>
    </row>
    <row r="39" spans="1:9" ht="17.399999999999999" customHeight="1" thickBot="1" x14ac:dyDescent="0.35">
      <c r="A39" s="25" t="s">
        <v>11</v>
      </c>
      <c r="B39" s="19"/>
      <c r="C39" s="20"/>
      <c r="D39" s="21"/>
      <c r="E39" s="22"/>
      <c r="F39" s="23"/>
      <c r="G39" s="7"/>
      <c r="H39" s="7"/>
      <c r="I39" s="7"/>
    </row>
    <row r="40" spans="1:9" ht="17.399999999999999" customHeight="1" thickBot="1" x14ac:dyDescent="0.35">
      <c r="A40" s="9" t="s">
        <v>13</v>
      </c>
      <c r="B40" s="26"/>
      <c r="C40" s="26"/>
      <c r="D40" s="26"/>
      <c r="E40" s="27"/>
      <c r="F40" s="12"/>
      <c r="G40" s="7"/>
      <c r="H40" s="7"/>
      <c r="I40" s="7"/>
    </row>
    <row r="41" spans="1:9" ht="17.399999999999999" customHeight="1" thickBot="1" x14ac:dyDescent="0.35">
      <c r="A41" s="13" t="s">
        <v>7</v>
      </c>
      <c r="B41" s="19"/>
      <c r="C41" s="15">
        <v>100000</v>
      </c>
      <c r="D41" s="16">
        <v>100000</v>
      </c>
      <c r="E41" s="17">
        <v>50000</v>
      </c>
      <c r="F41" s="18">
        <v>250000</v>
      </c>
      <c r="G41" s="7"/>
      <c r="H41" s="7"/>
      <c r="I41" s="7"/>
    </row>
    <row r="42" spans="1:9" ht="17.399999999999999" customHeight="1" thickBot="1" x14ac:dyDescent="0.35">
      <c r="A42" s="13" t="s">
        <v>8</v>
      </c>
      <c r="B42" s="19"/>
      <c r="C42" s="20"/>
      <c r="D42" s="21"/>
      <c r="E42" s="22"/>
      <c r="F42" s="23"/>
      <c r="G42" s="7"/>
      <c r="H42" s="7"/>
      <c r="I42" s="7"/>
    </row>
    <row r="43" spans="1:9" ht="17.399999999999999" customHeight="1" thickBot="1" x14ac:dyDescent="0.35">
      <c r="A43" s="13" t="s">
        <v>9</v>
      </c>
      <c r="B43" s="19"/>
      <c r="C43" s="20"/>
      <c r="D43" s="21"/>
      <c r="E43" s="22"/>
      <c r="F43" s="23"/>
      <c r="G43" s="7"/>
      <c r="H43" s="7"/>
      <c r="I43" s="7"/>
    </row>
    <row r="44" spans="1:9" ht="17.399999999999999" customHeight="1" thickBot="1" x14ac:dyDescent="0.35">
      <c r="A44" s="24" t="s">
        <v>10</v>
      </c>
      <c r="B44" s="19"/>
      <c r="C44" s="20"/>
      <c r="D44" s="21"/>
      <c r="E44" s="22"/>
      <c r="F44" s="23"/>
      <c r="G44" s="7"/>
      <c r="H44" s="7"/>
      <c r="I44" s="7"/>
    </row>
    <row r="45" spans="1:9" ht="17.399999999999999" customHeight="1" thickBot="1" x14ac:dyDescent="0.35">
      <c r="A45" s="28" t="s">
        <v>11</v>
      </c>
      <c r="B45" s="49"/>
      <c r="C45" s="50"/>
      <c r="D45" s="51"/>
      <c r="E45" s="52"/>
      <c r="F45" s="33"/>
      <c r="G45" s="7"/>
      <c r="H45" s="7"/>
      <c r="I45" s="7"/>
    </row>
    <row r="46" spans="1:9" ht="17.399999999999999" customHeight="1" thickBot="1" x14ac:dyDescent="0.35">
      <c r="A46" s="34" t="s">
        <v>14</v>
      </c>
      <c r="B46" s="26"/>
      <c r="C46" s="26"/>
      <c r="D46" s="26"/>
      <c r="E46" s="27"/>
      <c r="F46" s="12"/>
      <c r="G46" s="7"/>
      <c r="H46" s="7"/>
      <c r="I46" s="7"/>
    </row>
    <row r="47" spans="1:9" ht="17.399999999999999" customHeight="1" thickBot="1" x14ac:dyDescent="0.35">
      <c r="A47" s="35" t="s">
        <v>7</v>
      </c>
      <c r="B47" s="14">
        <v>50000</v>
      </c>
      <c r="C47" s="15">
        <v>100000</v>
      </c>
      <c r="D47" s="16">
        <v>1100000</v>
      </c>
      <c r="E47" s="17">
        <v>250000</v>
      </c>
      <c r="F47" s="18">
        <v>1500000</v>
      </c>
      <c r="G47" s="7"/>
      <c r="H47" s="7"/>
      <c r="I47" s="7"/>
    </row>
    <row r="48" spans="1:9" ht="17.399999999999999" customHeight="1" thickBot="1" x14ac:dyDescent="0.35">
      <c r="A48" s="36" t="s">
        <v>8</v>
      </c>
      <c r="B48" s="29"/>
      <c r="C48" s="30"/>
      <c r="D48" s="31"/>
      <c r="E48" s="32"/>
      <c r="F48" s="37"/>
      <c r="G48" s="7"/>
      <c r="H48" s="7"/>
      <c r="I48" s="7"/>
    </row>
    <row r="49" spans="1:9" ht="17.399999999999999" customHeight="1" thickBot="1" x14ac:dyDescent="0.35">
      <c r="A49" s="13" t="s">
        <v>9</v>
      </c>
      <c r="B49" s="38"/>
      <c r="C49" s="39"/>
      <c r="D49" s="40"/>
      <c r="E49" s="41"/>
      <c r="F49" s="23"/>
      <c r="G49" s="7"/>
      <c r="H49" s="7"/>
      <c r="I49" s="7"/>
    </row>
    <row r="50" spans="1:9" ht="17.399999999999999" customHeight="1" thickBot="1" x14ac:dyDescent="0.35">
      <c r="A50" s="24" t="s">
        <v>10</v>
      </c>
      <c r="B50" s="19"/>
      <c r="C50" s="20"/>
      <c r="D50" s="21"/>
      <c r="E50" s="22"/>
      <c r="F50" s="23"/>
      <c r="G50" s="7"/>
      <c r="H50" s="7"/>
      <c r="I50" s="7"/>
    </row>
    <row r="51" spans="1:9" ht="17.399999999999999" customHeight="1" thickBot="1" x14ac:dyDescent="0.35">
      <c r="A51" s="25" t="s">
        <v>11</v>
      </c>
      <c r="B51" s="19"/>
      <c r="C51" s="20"/>
      <c r="D51" s="21"/>
      <c r="E51" s="22"/>
      <c r="F51" s="37"/>
      <c r="G51" s="7"/>
      <c r="H51" s="7"/>
      <c r="I51" s="7"/>
    </row>
    <row r="52" spans="1:9" ht="17.399999999999999" customHeight="1" thickBot="1" x14ac:dyDescent="0.35">
      <c r="A52" s="7"/>
      <c r="B52" s="42"/>
      <c r="C52" s="42"/>
      <c r="D52" s="42"/>
      <c r="E52" s="42"/>
      <c r="F52" s="43"/>
      <c r="G52" s="7"/>
      <c r="H52" s="7"/>
      <c r="I52" s="7"/>
    </row>
    <row r="53" spans="1:9" ht="17.399999999999999" customHeight="1" thickBot="1" x14ac:dyDescent="0.35">
      <c r="A53" s="1" t="s">
        <v>16</v>
      </c>
      <c r="B53" s="44" t="s">
        <v>1</v>
      </c>
      <c r="C53" s="45" t="s">
        <v>2</v>
      </c>
      <c r="D53" s="46" t="s">
        <v>3</v>
      </c>
      <c r="E53" s="47" t="s">
        <v>4</v>
      </c>
      <c r="F53" s="48" t="s">
        <v>5</v>
      </c>
      <c r="G53" s="53" t="s">
        <v>17</v>
      </c>
      <c r="H53" s="7"/>
      <c r="I53" s="7"/>
    </row>
    <row r="54" spans="1:9" ht="17.399999999999999" customHeight="1" thickBot="1" x14ac:dyDescent="0.35">
      <c r="A54" s="55" t="s">
        <v>6</v>
      </c>
      <c r="B54" s="55"/>
      <c r="C54" s="55"/>
      <c r="D54" s="55"/>
      <c r="E54" s="56"/>
      <c r="F54" s="37"/>
      <c r="G54" s="54"/>
      <c r="H54" s="7"/>
      <c r="I54" s="7"/>
    </row>
    <row r="55" spans="1:9" ht="17.399999999999999" customHeight="1" thickBot="1" x14ac:dyDescent="0.35">
      <c r="A55" s="57" t="s">
        <v>7</v>
      </c>
      <c r="B55" s="58">
        <v>300000</v>
      </c>
      <c r="C55" s="59">
        <v>300000</v>
      </c>
      <c r="D55" s="60">
        <v>150000</v>
      </c>
      <c r="E55" s="61">
        <v>125000</v>
      </c>
      <c r="F55" s="18">
        <v>875000</v>
      </c>
      <c r="G55" s="62">
        <v>0.5</v>
      </c>
      <c r="H55" s="7"/>
      <c r="I55" s="7"/>
    </row>
    <row r="56" spans="1:9" ht="17.399999999999999" customHeight="1" thickBot="1" x14ac:dyDescent="0.35">
      <c r="A56" s="63" t="s">
        <v>8</v>
      </c>
      <c r="B56" s="64"/>
      <c r="C56" s="65"/>
      <c r="D56" s="66"/>
      <c r="E56" s="32"/>
      <c r="F56" s="37"/>
      <c r="G56" s="37"/>
      <c r="H56" s="7"/>
      <c r="I56" s="7"/>
    </row>
    <row r="57" spans="1:9" ht="17.399999999999999" customHeight="1" thickBot="1" x14ac:dyDescent="0.35">
      <c r="A57" s="67" t="s">
        <v>9</v>
      </c>
      <c r="B57" s="68"/>
      <c r="C57" s="69"/>
      <c r="D57" s="70"/>
      <c r="E57" s="71"/>
      <c r="F57" s="12"/>
      <c r="G57" s="8"/>
      <c r="H57" s="7"/>
      <c r="I57" s="7"/>
    </row>
    <row r="58" spans="1:9" ht="17.399999999999999" customHeight="1" thickBot="1" x14ac:dyDescent="0.35">
      <c r="A58" s="72" t="s">
        <v>10</v>
      </c>
      <c r="B58" s="68"/>
      <c r="C58" s="69"/>
      <c r="D58" s="70"/>
      <c r="E58" s="71"/>
      <c r="F58" s="12"/>
      <c r="G58" s="8"/>
      <c r="H58" s="7"/>
      <c r="I58" s="7"/>
    </row>
    <row r="59" spans="1:9" ht="17.399999999999999" customHeight="1" thickBot="1" x14ac:dyDescent="0.35">
      <c r="A59" s="73" t="s">
        <v>11</v>
      </c>
      <c r="B59" s="68"/>
      <c r="C59" s="69"/>
      <c r="D59" s="70"/>
      <c r="E59" s="71"/>
      <c r="F59" s="12"/>
      <c r="G59" s="8"/>
      <c r="H59" s="7"/>
      <c r="I59" s="7"/>
    </row>
    <row r="60" spans="1:9" ht="17.399999999999999" customHeight="1" thickBot="1" x14ac:dyDescent="0.35">
      <c r="A60" s="55" t="s">
        <v>12</v>
      </c>
      <c r="B60" s="54"/>
      <c r="C60" s="54"/>
      <c r="D60" s="54"/>
      <c r="E60" s="37"/>
      <c r="F60" s="37"/>
      <c r="G60" s="54"/>
      <c r="H60" s="7"/>
      <c r="I60" s="7"/>
    </row>
    <row r="61" spans="1:9" ht="17.399999999999999" customHeight="1" thickBot="1" x14ac:dyDescent="0.35">
      <c r="A61" s="57" t="s">
        <v>7</v>
      </c>
      <c r="B61" s="58">
        <v>175000</v>
      </c>
      <c r="C61" s="59">
        <v>350000</v>
      </c>
      <c r="D61" s="60">
        <v>-50000</v>
      </c>
      <c r="E61" s="61">
        <v>25000</v>
      </c>
      <c r="F61" s="18">
        <v>500000</v>
      </c>
      <c r="G61" s="62">
        <v>0.5</v>
      </c>
      <c r="H61" s="7"/>
      <c r="I61" s="7"/>
    </row>
    <row r="62" spans="1:9" ht="17.399999999999999" customHeight="1" thickBot="1" x14ac:dyDescent="0.35">
      <c r="A62" s="63" t="s">
        <v>8</v>
      </c>
      <c r="B62" s="64"/>
      <c r="C62" s="65"/>
      <c r="D62" s="66"/>
      <c r="E62" s="32"/>
      <c r="F62" s="37"/>
      <c r="G62" s="37"/>
      <c r="H62" s="7"/>
      <c r="I62" s="7"/>
    </row>
    <row r="63" spans="1:9" ht="17.399999999999999" customHeight="1" thickBot="1" x14ac:dyDescent="0.35">
      <c r="A63" s="67" t="s">
        <v>9</v>
      </c>
      <c r="B63" s="68"/>
      <c r="C63" s="69"/>
      <c r="D63" s="70"/>
      <c r="E63" s="71"/>
      <c r="F63" s="12"/>
      <c r="G63" s="8"/>
      <c r="H63" s="7"/>
      <c r="I63" s="7"/>
    </row>
    <row r="64" spans="1:9" ht="17.399999999999999" customHeight="1" thickBot="1" x14ac:dyDescent="0.35">
      <c r="A64" s="72" t="s">
        <v>10</v>
      </c>
      <c r="B64" s="68"/>
      <c r="C64" s="69"/>
      <c r="D64" s="70"/>
      <c r="E64" s="71"/>
      <c r="F64" s="12"/>
      <c r="G64" s="8"/>
      <c r="H64" s="7"/>
      <c r="I64" s="7"/>
    </row>
    <row r="65" spans="1:9" ht="17.399999999999999" customHeight="1" thickBot="1" x14ac:dyDescent="0.35">
      <c r="A65" s="73" t="s">
        <v>11</v>
      </c>
      <c r="B65" s="68"/>
      <c r="C65" s="69"/>
      <c r="D65" s="70"/>
      <c r="E65" s="71"/>
      <c r="F65" s="12"/>
      <c r="G65" s="8"/>
      <c r="H65" s="7"/>
      <c r="I65" s="7"/>
    </row>
    <row r="66" spans="1:9" ht="17.399999999999999" customHeight="1" thickBot="1" x14ac:dyDescent="0.35">
      <c r="A66" s="55" t="s">
        <v>13</v>
      </c>
      <c r="B66" s="54"/>
      <c r="C66" s="54"/>
      <c r="D66" s="54"/>
      <c r="E66" s="37"/>
      <c r="F66" s="37"/>
      <c r="G66" s="54"/>
      <c r="H66" s="7"/>
      <c r="I66" s="7"/>
    </row>
    <row r="67" spans="1:9" ht="17.399999999999999" customHeight="1" thickBot="1" x14ac:dyDescent="0.35">
      <c r="A67" s="57" t="s">
        <v>7</v>
      </c>
      <c r="B67" s="74">
        <v>0</v>
      </c>
      <c r="C67" s="59">
        <v>50000</v>
      </c>
      <c r="D67" s="60">
        <v>50000</v>
      </c>
      <c r="E67" s="61">
        <v>25000</v>
      </c>
      <c r="F67" s="18">
        <v>125000</v>
      </c>
      <c r="G67" s="62">
        <v>0.5</v>
      </c>
      <c r="H67" s="7"/>
      <c r="I67" s="7"/>
    </row>
    <row r="68" spans="1:9" ht="17.399999999999999" customHeight="1" thickBot="1" x14ac:dyDescent="0.35">
      <c r="A68" s="63" t="s">
        <v>8</v>
      </c>
      <c r="B68" s="64"/>
      <c r="C68" s="65"/>
      <c r="D68" s="66"/>
      <c r="E68" s="32"/>
      <c r="F68" s="37"/>
      <c r="G68" s="37"/>
      <c r="H68" s="7"/>
      <c r="I68" s="7"/>
    </row>
    <row r="69" spans="1:9" ht="17.399999999999999" customHeight="1" thickBot="1" x14ac:dyDescent="0.35">
      <c r="A69" s="67" t="s">
        <v>9</v>
      </c>
      <c r="B69" s="68"/>
      <c r="C69" s="69"/>
      <c r="D69" s="70"/>
      <c r="E69" s="71"/>
      <c r="F69" s="12"/>
      <c r="G69" s="8"/>
      <c r="H69" s="7"/>
      <c r="I69" s="7"/>
    </row>
    <row r="70" spans="1:9" ht="17.399999999999999" customHeight="1" thickBot="1" x14ac:dyDescent="0.35">
      <c r="A70" s="72" t="s">
        <v>10</v>
      </c>
      <c r="B70" s="68"/>
      <c r="C70" s="69"/>
      <c r="D70" s="70"/>
      <c r="E70" s="71"/>
      <c r="F70" s="12"/>
      <c r="G70" s="8"/>
      <c r="H70" s="7"/>
      <c r="I70" s="7"/>
    </row>
    <row r="71" spans="1:9" ht="17.399999999999999" customHeight="1" thickBot="1" x14ac:dyDescent="0.35">
      <c r="A71" s="75" t="s">
        <v>11</v>
      </c>
      <c r="B71" s="68"/>
      <c r="C71" s="69"/>
      <c r="D71" s="70"/>
      <c r="E71" s="71"/>
      <c r="F71" s="12"/>
      <c r="G71" s="8"/>
      <c r="H71" s="7"/>
      <c r="I71" s="7"/>
    </row>
    <row r="72" spans="1:9" ht="17.399999999999999" customHeight="1" thickBot="1" x14ac:dyDescent="0.35">
      <c r="A72" s="55" t="s">
        <v>14</v>
      </c>
      <c r="B72" s="54"/>
      <c r="C72" s="54"/>
      <c r="D72" s="54"/>
      <c r="E72" s="54"/>
      <c r="F72" s="54"/>
      <c r="G72" s="54"/>
      <c r="H72" s="7"/>
      <c r="I72" s="7"/>
    </row>
    <row r="73" spans="1:9" ht="17.399999999999999" customHeight="1" thickBot="1" x14ac:dyDescent="0.35">
      <c r="A73" s="35" t="s">
        <v>7</v>
      </c>
      <c r="B73" s="14">
        <v>475000</v>
      </c>
      <c r="C73" s="15">
        <v>700000</v>
      </c>
      <c r="D73" s="16">
        <v>150000</v>
      </c>
      <c r="E73" s="17">
        <v>175000</v>
      </c>
      <c r="F73" s="18">
        <v>1500000</v>
      </c>
      <c r="G73" s="62">
        <v>0.5</v>
      </c>
      <c r="H73" s="7"/>
      <c r="I73" s="7"/>
    </row>
    <row r="74" spans="1:9" ht="17.399999999999999" customHeight="1" thickBot="1" x14ac:dyDescent="0.35">
      <c r="A74" s="36" t="s">
        <v>8</v>
      </c>
      <c r="B74" s="29"/>
      <c r="C74" s="30"/>
      <c r="D74" s="31"/>
      <c r="E74" s="32"/>
      <c r="F74" s="37"/>
      <c r="G74" s="37"/>
      <c r="H74" s="7"/>
      <c r="I74" s="7"/>
    </row>
    <row r="75" spans="1:9" ht="17.399999999999999" customHeight="1" thickBot="1" x14ac:dyDescent="0.35">
      <c r="A75" s="76" t="s">
        <v>9</v>
      </c>
      <c r="B75" s="38"/>
      <c r="C75" s="39"/>
      <c r="D75" s="40"/>
      <c r="E75" s="41"/>
      <c r="F75" s="12"/>
      <c r="G75" s="8"/>
      <c r="H75" s="7"/>
      <c r="I75" s="7"/>
    </row>
    <row r="76" spans="1:9" ht="17.399999999999999" customHeight="1" thickBot="1" x14ac:dyDescent="0.35">
      <c r="A76" s="77" t="s">
        <v>10</v>
      </c>
      <c r="B76" s="38"/>
      <c r="C76" s="39"/>
      <c r="D76" s="40"/>
      <c r="E76" s="41"/>
      <c r="F76" s="12"/>
      <c r="G76" s="8"/>
      <c r="H76" s="7"/>
      <c r="I76" s="7"/>
    </row>
    <row r="77" spans="1:9" ht="17.399999999999999" customHeight="1" thickBot="1" x14ac:dyDescent="0.35">
      <c r="A77" s="78" t="s">
        <v>11</v>
      </c>
      <c r="B77" s="38"/>
      <c r="C77" s="39"/>
      <c r="D77" s="40"/>
      <c r="E77" s="41"/>
      <c r="F77" s="37"/>
      <c r="G77" s="8"/>
      <c r="H77" s="7"/>
      <c r="I77" s="7"/>
    </row>
    <row r="78" spans="1:9" ht="17.399999999999999" customHeight="1" thickBot="1" x14ac:dyDescent="0.35">
      <c r="A78" s="7"/>
      <c r="B78" s="7"/>
      <c r="C78" s="7"/>
      <c r="D78" s="7"/>
      <c r="E78" s="7"/>
      <c r="F78" s="7"/>
      <c r="G78" s="7"/>
      <c r="H78" s="7"/>
      <c r="I78" s="7"/>
    </row>
    <row r="79" spans="1:9" ht="17.399999999999999" customHeight="1" thickBot="1" x14ac:dyDescent="0.35">
      <c r="A79" s="7"/>
      <c r="B79" s="7"/>
      <c r="C79" s="7"/>
      <c r="D79" s="7"/>
      <c r="E79" s="7"/>
      <c r="F79" s="7"/>
      <c r="G79" s="7"/>
      <c r="H79" s="7"/>
      <c r="I79" s="7"/>
    </row>
    <row r="80" spans="1:9" ht="17.399999999999999" customHeight="1" thickBot="1" x14ac:dyDescent="0.35">
      <c r="A80" s="7"/>
      <c r="B80" s="7"/>
      <c r="C80" s="7"/>
      <c r="D80" s="7"/>
      <c r="E80" s="7"/>
      <c r="F80" s="7"/>
      <c r="G80" s="7"/>
      <c r="H80" s="7"/>
      <c r="I80" s="7"/>
    </row>
    <row r="81" spans="1:9" ht="17.399999999999999" customHeight="1" thickBot="1" x14ac:dyDescent="0.35">
      <c r="A81" s="7"/>
      <c r="B81" s="7"/>
      <c r="C81" s="7"/>
      <c r="D81" s="7"/>
      <c r="E81" s="7"/>
      <c r="F81" s="7"/>
      <c r="G81" s="7"/>
      <c r="H81" s="7"/>
      <c r="I81" s="7"/>
    </row>
    <row r="82" spans="1:9" ht="17.399999999999999" customHeight="1" thickBot="1" x14ac:dyDescent="0.35">
      <c r="A82" s="7"/>
      <c r="B82" s="7"/>
      <c r="C82" s="7"/>
      <c r="D82" s="7"/>
      <c r="E82" s="7"/>
      <c r="F82" s="7"/>
      <c r="G82" s="7"/>
      <c r="H82" s="7"/>
      <c r="I82" s="7"/>
    </row>
    <row r="83" spans="1:9" ht="17.399999999999999" customHeight="1" thickBot="1" x14ac:dyDescent="0.35">
      <c r="A83" s="7"/>
      <c r="B83" s="7"/>
      <c r="C83" s="7"/>
      <c r="D83" s="7"/>
      <c r="E83" s="7"/>
      <c r="F83" s="7"/>
      <c r="G83" s="7"/>
      <c r="H83" s="7"/>
      <c r="I83" s="7"/>
    </row>
    <row r="84" spans="1:9" ht="15" thickBot="1" x14ac:dyDescent="0.35">
      <c r="A84" s="7"/>
      <c r="B84" s="7"/>
      <c r="C84" s="7"/>
      <c r="D84" s="7"/>
      <c r="E84" s="7"/>
      <c r="F84" s="7"/>
      <c r="G84" s="7"/>
      <c r="H84" s="7"/>
      <c r="I84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68D6-3D62-45C1-A555-6123A487BA3A}">
  <dimension ref="A1:H57"/>
  <sheetViews>
    <sheetView topLeftCell="A10" workbookViewId="0">
      <selection activeCell="A62" sqref="A62"/>
    </sheetView>
  </sheetViews>
  <sheetFormatPr defaultRowHeight="14.4" x14ac:dyDescent="0.3"/>
  <cols>
    <col min="1" max="1" width="40.109375" customWidth="1"/>
    <col min="3" max="3" width="20.88671875" customWidth="1"/>
    <col min="4" max="4" width="24.77734375" customWidth="1"/>
    <col min="5" max="5" width="16.109375" customWidth="1"/>
    <col min="6" max="6" width="17.77734375" customWidth="1"/>
  </cols>
  <sheetData>
    <row r="1" spans="1:8" ht="18" customHeight="1" thickBot="1" x14ac:dyDescent="0.35">
      <c r="A1" s="79" t="s">
        <v>18</v>
      </c>
      <c r="B1" s="80" t="s">
        <v>1</v>
      </c>
      <c r="C1" s="81" t="s">
        <v>2</v>
      </c>
      <c r="D1" s="82" t="s">
        <v>3</v>
      </c>
      <c r="E1" s="83" t="s">
        <v>4</v>
      </c>
      <c r="F1" s="84" t="s">
        <v>5</v>
      </c>
      <c r="G1" s="7"/>
      <c r="H1" s="7"/>
    </row>
    <row r="2" spans="1:8" ht="18" customHeight="1" thickBot="1" x14ac:dyDescent="0.35">
      <c r="A2" s="34" t="s">
        <v>0</v>
      </c>
      <c r="B2" s="26"/>
      <c r="C2" s="26"/>
      <c r="D2" s="26"/>
      <c r="E2" s="26"/>
      <c r="F2" s="12"/>
      <c r="G2" s="7"/>
      <c r="H2" s="7"/>
    </row>
    <row r="3" spans="1:8" ht="18" customHeight="1" thickBot="1" x14ac:dyDescent="0.35">
      <c r="A3" s="35" t="s">
        <v>7</v>
      </c>
      <c r="B3" s="14">
        <v>800000</v>
      </c>
      <c r="C3" s="15">
        <v>1050000</v>
      </c>
      <c r="D3" s="16">
        <v>750000</v>
      </c>
      <c r="E3" s="85">
        <v>400000</v>
      </c>
      <c r="F3" s="18">
        <v>3000000</v>
      </c>
      <c r="G3" s="7"/>
      <c r="H3" s="7"/>
    </row>
    <row r="4" spans="1:8" ht="18" customHeight="1" thickBot="1" x14ac:dyDescent="0.35">
      <c r="A4" s="36" t="s">
        <v>8</v>
      </c>
      <c r="B4" s="29"/>
      <c r="C4" s="30"/>
      <c r="D4" s="31"/>
      <c r="E4" s="86"/>
      <c r="F4" s="37"/>
      <c r="G4" s="7"/>
      <c r="H4" s="7"/>
    </row>
    <row r="5" spans="1:8" ht="18" customHeight="1" thickBot="1" x14ac:dyDescent="0.35">
      <c r="A5" s="87" t="s">
        <v>9</v>
      </c>
      <c r="B5" s="38"/>
      <c r="C5" s="39"/>
      <c r="D5" s="40"/>
      <c r="E5" s="88"/>
      <c r="F5" s="8"/>
      <c r="G5" s="7"/>
      <c r="H5" s="7"/>
    </row>
    <row r="6" spans="1:8" ht="18" customHeight="1" thickBot="1" x14ac:dyDescent="0.35">
      <c r="A6" s="89" t="s">
        <v>10</v>
      </c>
      <c r="B6" s="38"/>
      <c r="C6" s="39"/>
      <c r="D6" s="40"/>
      <c r="E6" s="88"/>
      <c r="F6" s="90">
        <v>2100517</v>
      </c>
      <c r="G6" s="7"/>
      <c r="H6" s="7"/>
    </row>
    <row r="7" spans="1:8" ht="18" customHeight="1" thickBot="1" x14ac:dyDescent="0.35">
      <c r="A7" s="91" t="s">
        <v>11</v>
      </c>
      <c r="B7" s="29"/>
      <c r="C7" s="30"/>
      <c r="D7" s="31"/>
      <c r="E7" s="86"/>
      <c r="F7" s="54"/>
      <c r="G7" s="7"/>
      <c r="H7" s="7"/>
    </row>
    <row r="8" spans="1:8" ht="18" customHeight="1" thickBot="1" x14ac:dyDescent="0.35">
      <c r="A8" s="34" t="s">
        <v>15</v>
      </c>
      <c r="B8" s="26"/>
      <c r="C8" s="26"/>
      <c r="D8" s="26"/>
      <c r="E8" s="26"/>
      <c r="F8" s="12"/>
      <c r="G8" s="7"/>
      <c r="H8" s="7"/>
    </row>
    <row r="9" spans="1:8" ht="18" customHeight="1" thickBot="1" x14ac:dyDescent="0.35">
      <c r="A9" s="35" t="s">
        <v>7</v>
      </c>
      <c r="B9" s="14">
        <v>50000</v>
      </c>
      <c r="C9" s="15">
        <v>100000</v>
      </c>
      <c r="D9" s="16">
        <v>1100000</v>
      </c>
      <c r="E9" s="85">
        <v>250000</v>
      </c>
      <c r="F9" s="18">
        <v>1500000</v>
      </c>
      <c r="G9" s="7"/>
      <c r="H9" s="7"/>
    </row>
    <row r="10" spans="1:8" ht="18" customHeight="1" thickBot="1" x14ac:dyDescent="0.35">
      <c r="A10" s="36" t="s">
        <v>8</v>
      </c>
      <c r="B10" s="29"/>
      <c r="C10" s="30"/>
      <c r="D10" s="31"/>
      <c r="E10" s="86"/>
      <c r="F10" s="37"/>
      <c r="G10" s="7"/>
      <c r="H10" s="7"/>
    </row>
    <row r="11" spans="1:8" ht="18" customHeight="1" thickBot="1" x14ac:dyDescent="0.35">
      <c r="A11" s="87" t="s">
        <v>9</v>
      </c>
      <c r="B11" s="38"/>
      <c r="C11" s="39"/>
      <c r="D11" s="40"/>
      <c r="E11" s="88"/>
      <c r="F11" s="8"/>
      <c r="G11" s="7"/>
      <c r="H11" s="7"/>
    </row>
    <row r="12" spans="1:8" ht="18" customHeight="1" thickBot="1" x14ac:dyDescent="0.35">
      <c r="A12" s="89" t="s">
        <v>10</v>
      </c>
      <c r="B12" s="38"/>
      <c r="C12" s="39"/>
      <c r="D12" s="40"/>
      <c r="E12" s="88"/>
      <c r="F12" s="90">
        <v>1074291</v>
      </c>
      <c r="G12" s="7"/>
      <c r="H12" s="7"/>
    </row>
    <row r="13" spans="1:8" ht="18" customHeight="1" thickBot="1" x14ac:dyDescent="0.35">
      <c r="A13" s="91" t="s">
        <v>11</v>
      </c>
      <c r="B13" s="29"/>
      <c r="C13" s="30"/>
      <c r="D13" s="31"/>
      <c r="E13" s="86"/>
      <c r="F13" s="54"/>
      <c r="G13" s="7"/>
      <c r="H13" s="7"/>
    </row>
    <row r="14" spans="1:8" ht="18" customHeight="1" thickBot="1" x14ac:dyDescent="0.35">
      <c r="A14" s="34" t="s">
        <v>19</v>
      </c>
      <c r="B14" s="26"/>
      <c r="C14" s="26"/>
      <c r="D14" s="26"/>
      <c r="E14" s="26"/>
      <c r="F14" s="12"/>
      <c r="G14" s="7"/>
      <c r="H14" s="7"/>
    </row>
    <row r="15" spans="1:8" ht="18" customHeight="1" thickBot="1" x14ac:dyDescent="0.35">
      <c r="A15" s="35" t="s">
        <v>7</v>
      </c>
      <c r="B15" s="14">
        <v>3000</v>
      </c>
      <c r="C15" s="15">
        <v>3000</v>
      </c>
      <c r="D15" s="16">
        <v>3000</v>
      </c>
      <c r="E15" s="85">
        <v>4500</v>
      </c>
      <c r="F15" s="18">
        <v>13500</v>
      </c>
      <c r="G15" s="7"/>
      <c r="H15" s="7"/>
    </row>
    <row r="16" spans="1:8" ht="18" customHeight="1" thickBot="1" x14ac:dyDescent="0.35">
      <c r="A16" s="36" t="s">
        <v>8</v>
      </c>
      <c r="B16" s="29"/>
      <c r="C16" s="30"/>
      <c r="D16" s="31"/>
      <c r="E16" s="86"/>
      <c r="F16" s="37"/>
      <c r="G16" s="7"/>
      <c r="H16" s="7"/>
    </row>
    <row r="17" spans="1:8" ht="18" customHeight="1" thickBot="1" x14ac:dyDescent="0.35">
      <c r="A17" s="87" t="s">
        <v>9</v>
      </c>
      <c r="B17" s="38"/>
      <c r="C17" s="39"/>
      <c r="D17" s="40"/>
      <c r="E17" s="88"/>
      <c r="F17" s="8"/>
      <c r="G17" s="7"/>
      <c r="H17" s="7"/>
    </row>
    <row r="18" spans="1:8" ht="18" customHeight="1" thickBot="1" x14ac:dyDescent="0.35">
      <c r="A18" s="89" t="s">
        <v>10</v>
      </c>
      <c r="B18" s="38"/>
      <c r="C18" s="39"/>
      <c r="D18" s="40"/>
      <c r="E18" s="88"/>
      <c r="F18" s="90">
        <v>84668</v>
      </c>
      <c r="G18" s="7"/>
      <c r="H18" s="7"/>
    </row>
    <row r="19" spans="1:8" ht="18" customHeight="1" thickBot="1" x14ac:dyDescent="0.35">
      <c r="A19" s="91" t="s">
        <v>11</v>
      </c>
      <c r="B19" s="29"/>
      <c r="C19" s="30"/>
      <c r="D19" s="31"/>
      <c r="E19" s="86"/>
      <c r="F19" s="54"/>
      <c r="G19" s="7"/>
      <c r="H19" s="7"/>
    </row>
    <row r="20" spans="1:8" ht="18" customHeight="1" thickBot="1" x14ac:dyDescent="0.35">
      <c r="A20" s="34" t="s">
        <v>20</v>
      </c>
      <c r="B20" s="26"/>
      <c r="C20" s="26"/>
      <c r="D20" s="26"/>
      <c r="E20" s="26"/>
      <c r="F20" s="12"/>
      <c r="G20" s="7"/>
      <c r="H20" s="7"/>
    </row>
    <row r="21" spans="1:8" ht="18" customHeight="1" thickBot="1" x14ac:dyDescent="0.35">
      <c r="A21" s="35" t="s">
        <v>7</v>
      </c>
      <c r="B21" s="14">
        <v>124851</v>
      </c>
      <c r="C21" s="15">
        <v>124851</v>
      </c>
      <c r="D21" s="16">
        <v>124851</v>
      </c>
      <c r="E21" s="85">
        <v>124851</v>
      </c>
      <c r="F21" s="18">
        <v>499404</v>
      </c>
      <c r="G21" s="7"/>
      <c r="H21" s="7"/>
    </row>
    <row r="22" spans="1:8" ht="18" customHeight="1" thickBot="1" x14ac:dyDescent="0.35">
      <c r="A22" s="36" t="s">
        <v>8</v>
      </c>
      <c r="B22" s="29"/>
      <c r="C22" s="30"/>
      <c r="D22" s="31"/>
      <c r="E22" s="86"/>
      <c r="F22" s="37"/>
      <c r="G22" s="7"/>
      <c r="H22" s="7"/>
    </row>
    <row r="23" spans="1:8" ht="18" customHeight="1" thickBot="1" x14ac:dyDescent="0.35">
      <c r="A23" s="87" t="s">
        <v>9</v>
      </c>
      <c r="B23" s="38"/>
      <c r="C23" s="39"/>
      <c r="D23" s="40"/>
      <c r="E23" s="88"/>
      <c r="F23" s="8"/>
      <c r="G23" s="7"/>
      <c r="H23" s="7"/>
    </row>
    <row r="24" spans="1:8" ht="18" customHeight="1" thickBot="1" x14ac:dyDescent="0.35">
      <c r="A24" s="89" t="s">
        <v>10</v>
      </c>
      <c r="B24" s="38"/>
      <c r="C24" s="39"/>
      <c r="D24" s="40"/>
      <c r="E24" s="88"/>
      <c r="F24" s="92">
        <v>837684</v>
      </c>
      <c r="G24" s="7"/>
      <c r="H24" s="7"/>
    </row>
    <row r="25" spans="1:8" ht="18" customHeight="1" thickBot="1" x14ac:dyDescent="0.35">
      <c r="A25" s="91" t="s">
        <v>11</v>
      </c>
      <c r="B25" s="29"/>
      <c r="C25" s="30"/>
      <c r="D25" s="31"/>
      <c r="E25" s="86"/>
      <c r="F25" s="54"/>
      <c r="G25" s="7"/>
      <c r="H25" s="7"/>
    </row>
    <row r="26" spans="1:8" ht="18" customHeight="1" thickBot="1" x14ac:dyDescent="0.35">
      <c r="A26" s="34" t="s">
        <v>21</v>
      </c>
      <c r="B26" s="26"/>
      <c r="C26" s="26"/>
      <c r="D26" s="26"/>
      <c r="E26" s="26"/>
      <c r="F26" s="12"/>
      <c r="G26" s="7"/>
      <c r="H26" s="7"/>
    </row>
    <row r="27" spans="1:8" ht="18" customHeight="1" thickBot="1" x14ac:dyDescent="0.35">
      <c r="A27" s="35" t="s">
        <v>7</v>
      </c>
      <c r="B27" s="14">
        <v>48036</v>
      </c>
      <c r="C27" s="15">
        <v>49246</v>
      </c>
      <c r="D27" s="16">
        <v>48696</v>
      </c>
      <c r="E27" s="85">
        <v>53546</v>
      </c>
      <c r="F27" s="18">
        <v>199523</v>
      </c>
      <c r="G27" s="7"/>
      <c r="H27" s="7"/>
    </row>
    <row r="28" spans="1:8" ht="18" customHeight="1" thickBot="1" x14ac:dyDescent="0.35">
      <c r="A28" s="36" t="s">
        <v>8</v>
      </c>
      <c r="B28" s="29"/>
      <c r="C28" s="30"/>
      <c r="D28" s="31"/>
      <c r="E28" s="86"/>
      <c r="F28" s="37"/>
      <c r="G28" s="7"/>
      <c r="H28" s="7"/>
    </row>
    <row r="29" spans="1:8" ht="18" customHeight="1" thickBot="1" x14ac:dyDescent="0.35">
      <c r="A29" s="87" t="s">
        <v>9</v>
      </c>
      <c r="B29" s="38"/>
      <c r="C29" s="39"/>
      <c r="D29" s="40"/>
      <c r="E29" s="88"/>
      <c r="F29" s="8"/>
      <c r="G29" s="7"/>
      <c r="H29" s="7"/>
    </row>
    <row r="30" spans="1:8" ht="18" customHeight="1" thickBot="1" x14ac:dyDescent="0.35">
      <c r="A30" s="89" t="s">
        <v>10</v>
      </c>
      <c r="B30" s="38"/>
      <c r="C30" s="39"/>
      <c r="D30" s="40"/>
      <c r="E30" s="88"/>
      <c r="F30" s="90">
        <v>266476</v>
      </c>
      <c r="G30" s="7"/>
      <c r="H30" s="7"/>
    </row>
    <row r="31" spans="1:8" ht="18" customHeight="1" thickBot="1" x14ac:dyDescent="0.35">
      <c r="A31" s="91" t="s">
        <v>11</v>
      </c>
      <c r="B31" s="29"/>
      <c r="C31" s="30"/>
      <c r="D31" s="31"/>
      <c r="E31" s="86"/>
      <c r="F31" s="54"/>
      <c r="G31" s="7"/>
      <c r="H31" s="7"/>
    </row>
    <row r="32" spans="1:8" ht="18" customHeight="1" thickBot="1" x14ac:dyDescent="0.35">
      <c r="A32" s="93" t="s">
        <v>22</v>
      </c>
      <c r="B32" s="94"/>
      <c r="C32" s="94"/>
      <c r="D32" s="94"/>
      <c r="E32" s="94"/>
      <c r="F32" s="95"/>
      <c r="G32" s="7"/>
      <c r="H32" s="7"/>
    </row>
    <row r="33" spans="1:8" ht="18" customHeight="1" thickBot="1" x14ac:dyDescent="0.35">
      <c r="A33" s="35" t="s">
        <v>7</v>
      </c>
      <c r="B33" s="14">
        <v>574113</v>
      </c>
      <c r="C33" s="15">
        <v>772903</v>
      </c>
      <c r="D33" s="16">
        <v>-526547</v>
      </c>
      <c r="E33" s="85">
        <v>-32897</v>
      </c>
      <c r="F33" s="18">
        <v>787573</v>
      </c>
      <c r="G33" s="7"/>
      <c r="H33" s="7"/>
    </row>
    <row r="34" spans="1:8" ht="18" customHeight="1" thickBot="1" x14ac:dyDescent="0.35">
      <c r="A34" s="36" t="s">
        <v>8</v>
      </c>
      <c r="B34" s="29"/>
      <c r="C34" s="30"/>
      <c r="D34" s="31"/>
      <c r="E34" s="86"/>
      <c r="F34" s="37"/>
      <c r="G34" s="7"/>
      <c r="H34" s="7"/>
    </row>
    <row r="35" spans="1:8" ht="18" customHeight="1" thickBot="1" x14ac:dyDescent="0.35">
      <c r="A35" s="87" t="s">
        <v>9</v>
      </c>
      <c r="B35" s="38"/>
      <c r="C35" s="39"/>
      <c r="D35" s="40"/>
      <c r="E35" s="88"/>
      <c r="F35" s="8"/>
      <c r="G35" s="7"/>
      <c r="H35" s="7"/>
    </row>
    <row r="36" spans="1:8" ht="18" customHeight="1" thickBot="1" x14ac:dyDescent="0.35">
      <c r="A36" s="89" t="s">
        <v>10</v>
      </c>
      <c r="B36" s="38"/>
      <c r="C36" s="39"/>
      <c r="D36" s="40"/>
      <c r="E36" s="88"/>
      <c r="F36" s="90">
        <v>-255289</v>
      </c>
      <c r="G36" s="7"/>
      <c r="H36" s="7"/>
    </row>
    <row r="37" spans="1:8" ht="18" customHeight="1" thickBot="1" x14ac:dyDescent="0.35">
      <c r="A37" s="96" t="s">
        <v>11</v>
      </c>
      <c r="B37" s="38"/>
      <c r="C37" s="39"/>
      <c r="D37" s="40"/>
      <c r="E37" s="88"/>
      <c r="F37" s="8"/>
      <c r="G37" s="7"/>
      <c r="H37" s="7"/>
    </row>
    <row r="38" spans="1:8" ht="18" customHeight="1" thickBot="1" x14ac:dyDescent="0.35">
      <c r="A38" s="9" t="s">
        <v>23</v>
      </c>
      <c r="B38" s="9"/>
      <c r="C38" s="9"/>
      <c r="D38" s="9"/>
      <c r="E38" s="9"/>
      <c r="F38" s="8"/>
      <c r="G38" s="7"/>
      <c r="H38" s="7"/>
    </row>
    <row r="39" spans="1:8" ht="18" customHeight="1" thickBot="1" x14ac:dyDescent="0.35">
      <c r="A39" s="43" t="s">
        <v>24</v>
      </c>
      <c r="B39" s="43"/>
      <c r="C39" s="43"/>
      <c r="D39" s="43"/>
      <c r="E39" s="43"/>
      <c r="F39" s="97">
        <v>279804</v>
      </c>
      <c r="G39" s="7"/>
      <c r="H39" s="7"/>
    </row>
    <row r="40" spans="1:8" ht="18" customHeight="1" thickBot="1" x14ac:dyDescent="0.35">
      <c r="A40" s="98" t="s">
        <v>25</v>
      </c>
      <c r="B40" s="99"/>
      <c r="C40" s="99"/>
      <c r="D40" s="99"/>
      <c r="E40" s="99"/>
      <c r="F40" s="100">
        <v>1067377</v>
      </c>
      <c r="G40" s="7"/>
      <c r="H40" s="7"/>
    </row>
    <row r="41" spans="1:8" ht="18" customHeight="1" thickBot="1" x14ac:dyDescent="0.35">
      <c r="A41" s="7"/>
      <c r="B41" s="7"/>
      <c r="C41" s="7"/>
      <c r="D41" s="7"/>
      <c r="E41" s="7"/>
      <c r="F41" s="7"/>
      <c r="G41" s="7"/>
      <c r="H41" s="7"/>
    </row>
    <row r="42" spans="1:8" ht="18" customHeight="1" thickBot="1" x14ac:dyDescent="0.35">
      <c r="A42" s="7"/>
      <c r="B42" s="7"/>
      <c r="C42" s="7"/>
      <c r="D42" s="7"/>
      <c r="E42" s="7"/>
      <c r="F42" s="7"/>
      <c r="G42" s="7"/>
      <c r="H42" s="7"/>
    </row>
    <row r="43" spans="1:8" ht="18" customHeight="1" thickBot="1" x14ac:dyDescent="0.35">
      <c r="A43" s="9" t="s">
        <v>26</v>
      </c>
      <c r="B43" s="9"/>
      <c r="C43" s="9"/>
      <c r="D43" s="9"/>
      <c r="E43" s="9"/>
      <c r="F43" s="101">
        <v>2022</v>
      </c>
      <c r="G43" s="102">
        <v>2021</v>
      </c>
      <c r="H43" s="7"/>
    </row>
    <row r="44" spans="1:8" ht="18" customHeight="1" thickBot="1" x14ac:dyDescent="0.35">
      <c r="A44" s="7" t="s">
        <v>27</v>
      </c>
      <c r="B44" s="7"/>
      <c r="C44" s="7"/>
      <c r="D44" s="7"/>
      <c r="E44" s="7"/>
      <c r="F44" s="103">
        <v>0.5</v>
      </c>
      <c r="G44" s="104">
        <v>0.36620000000000003</v>
      </c>
      <c r="H44" s="7"/>
    </row>
    <row r="45" spans="1:8" ht="18" customHeight="1" thickBot="1" x14ac:dyDescent="0.35">
      <c r="A45" s="7" t="s">
        <v>28</v>
      </c>
      <c r="B45" s="7"/>
      <c r="C45" s="7"/>
      <c r="D45" s="7"/>
      <c r="E45" s="7"/>
      <c r="F45" s="103">
        <v>0.26250000000000001</v>
      </c>
      <c r="G45" s="104">
        <v>-0.32740000000000002</v>
      </c>
      <c r="H45" s="7"/>
    </row>
    <row r="46" spans="1:8" ht="18" customHeight="1" thickBot="1" x14ac:dyDescent="0.35">
      <c r="A46" s="7" t="s">
        <v>29</v>
      </c>
      <c r="B46" s="7"/>
      <c r="C46" s="7"/>
      <c r="D46" s="7"/>
      <c r="E46" s="7"/>
      <c r="F46" s="103">
        <v>0.28010000000000002</v>
      </c>
      <c r="G46" s="104">
        <v>0.23180000000000001</v>
      </c>
      <c r="H46" s="7"/>
    </row>
    <row r="47" spans="1:8" ht="18" customHeight="1" thickBot="1" x14ac:dyDescent="0.35">
      <c r="A47" s="7" t="s">
        <v>30</v>
      </c>
      <c r="B47" s="7"/>
      <c r="C47" s="7"/>
      <c r="D47" s="7"/>
      <c r="E47" s="7"/>
      <c r="F47" s="103">
        <v>0.70099999999999996</v>
      </c>
      <c r="G47" s="104">
        <v>0.69769999999999999</v>
      </c>
      <c r="H47" s="7"/>
    </row>
    <row r="48" spans="1:8" ht="18" customHeight="1" thickBot="1" x14ac:dyDescent="0.35">
      <c r="A48" s="7" t="s">
        <v>31</v>
      </c>
      <c r="B48" s="7"/>
      <c r="C48" s="7"/>
      <c r="D48" s="7"/>
      <c r="E48" s="7"/>
      <c r="F48" s="103">
        <v>1.89E-2</v>
      </c>
      <c r="G48" s="104">
        <v>7.0499999999999993E-2</v>
      </c>
      <c r="H48" s="7"/>
    </row>
    <row r="49" spans="1:8" ht="18" customHeight="1" thickBot="1" x14ac:dyDescent="0.35">
      <c r="A49" s="7" t="s">
        <v>32</v>
      </c>
      <c r="B49" s="7"/>
      <c r="C49" s="7"/>
      <c r="D49" s="7"/>
      <c r="E49" s="7"/>
      <c r="F49" s="103">
        <v>0.23749999999999999</v>
      </c>
      <c r="G49" s="104">
        <v>0.69550000000000001</v>
      </c>
      <c r="H49" s="7"/>
    </row>
    <row r="50" spans="1:8" ht="18" customHeight="1" thickBot="1" x14ac:dyDescent="0.35">
      <c r="A50" s="7"/>
      <c r="B50" s="7"/>
      <c r="C50" s="7"/>
      <c r="D50" s="7"/>
      <c r="E50" s="7"/>
      <c r="F50" s="7"/>
      <c r="G50" s="7"/>
      <c r="H50" s="7"/>
    </row>
    <row r="51" spans="1:8" ht="18" customHeight="1" thickBot="1" x14ac:dyDescent="0.35">
      <c r="A51" s="7"/>
      <c r="B51" s="7"/>
      <c r="C51" s="7"/>
      <c r="D51" s="7"/>
      <c r="E51" s="7"/>
      <c r="F51" s="7"/>
      <c r="G51" s="7"/>
      <c r="H51" s="7"/>
    </row>
    <row r="52" spans="1:8" ht="18" customHeight="1" thickBot="1" x14ac:dyDescent="0.35">
      <c r="A52" s="7"/>
      <c r="B52" s="7"/>
      <c r="C52" s="7"/>
      <c r="D52" s="7"/>
      <c r="E52" s="7"/>
      <c r="F52" s="7"/>
      <c r="G52" s="7"/>
      <c r="H52" s="7"/>
    </row>
    <row r="53" spans="1:8" ht="18" customHeight="1" thickBot="1" x14ac:dyDescent="0.35">
      <c r="A53" s="7"/>
      <c r="B53" s="7"/>
      <c r="C53" s="7"/>
      <c r="D53" s="7"/>
      <c r="E53" s="7"/>
      <c r="F53" s="7"/>
      <c r="G53" s="7"/>
      <c r="H53" s="7"/>
    </row>
    <row r="54" spans="1:8" ht="18" customHeight="1" thickBot="1" x14ac:dyDescent="0.35">
      <c r="A54" s="7"/>
      <c r="B54" s="7"/>
      <c r="C54" s="7"/>
      <c r="D54" s="7"/>
      <c r="E54" s="7"/>
      <c r="F54" s="7"/>
      <c r="G54" s="7"/>
      <c r="H54" s="7"/>
    </row>
    <row r="55" spans="1:8" ht="18" customHeight="1" thickBot="1" x14ac:dyDescent="0.35">
      <c r="A55" s="7"/>
      <c r="B55" s="7"/>
      <c r="C55" s="7"/>
      <c r="D55" s="7"/>
      <c r="E55" s="7"/>
      <c r="F55" s="7"/>
      <c r="G55" s="7"/>
      <c r="H55" s="7"/>
    </row>
    <row r="56" spans="1:8" ht="18" customHeight="1" thickBot="1" x14ac:dyDescent="0.35">
      <c r="A56" s="7"/>
      <c r="B56" s="7"/>
      <c r="C56" s="7"/>
      <c r="D56" s="7"/>
      <c r="E56" s="7"/>
      <c r="F56" s="7"/>
      <c r="G56" s="7"/>
      <c r="H56" s="7"/>
    </row>
    <row r="57" spans="1:8" ht="18" customHeight="1" thickBot="1" x14ac:dyDescent="0.35">
      <c r="A57" s="7"/>
      <c r="B57" s="7"/>
      <c r="C57" s="7"/>
      <c r="D57" s="7"/>
      <c r="E57" s="7"/>
      <c r="F57" s="7"/>
      <c r="G57" s="7"/>
      <c r="H5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C21A9-E486-4C11-8042-FBE4FB81BCE3}">
  <dimension ref="A1:N21"/>
  <sheetViews>
    <sheetView zoomScale="70" zoomScaleNormal="70" workbookViewId="0">
      <selection activeCell="G29" sqref="G29"/>
    </sheetView>
  </sheetViews>
  <sheetFormatPr defaultRowHeight="14.4" x14ac:dyDescent="0.3"/>
  <cols>
    <col min="1" max="1" width="53" bestFit="1" customWidth="1"/>
    <col min="2" max="2" width="17.88671875" customWidth="1"/>
    <col min="3" max="3" width="15.33203125" customWidth="1"/>
    <col min="4" max="4" width="20.6640625" customWidth="1"/>
    <col min="5" max="5" width="23.44140625" customWidth="1"/>
    <col min="6" max="15" width="28.6640625" customWidth="1"/>
  </cols>
  <sheetData>
    <row r="1" spans="1:14" ht="31.2" thickBot="1" x14ac:dyDescent="0.35">
      <c r="A1" s="105" t="s">
        <v>20</v>
      </c>
      <c r="B1" s="106" t="s">
        <v>33</v>
      </c>
      <c r="C1" s="107" t="s">
        <v>34</v>
      </c>
      <c r="D1" s="108" t="s">
        <v>1</v>
      </c>
      <c r="E1" s="109" t="s">
        <v>33</v>
      </c>
      <c r="F1" s="110" t="s">
        <v>34</v>
      </c>
      <c r="G1" s="111" t="s">
        <v>2</v>
      </c>
      <c r="H1" s="112" t="s">
        <v>33</v>
      </c>
      <c r="I1" s="113" t="s">
        <v>34</v>
      </c>
      <c r="J1" s="114" t="s">
        <v>3</v>
      </c>
      <c r="K1" s="115" t="s">
        <v>33</v>
      </c>
      <c r="L1" s="116" t="s">
        <v>34</v>
      </c>
      <c r="M1" s="117" t="s">
        <v>4</v>
      </c>
      <c r="N1" s="6" t="s">
        <v>5</v>
      </c>
    </row>
    <row r="2" spans="1:14" ht="19.2" customHeight="1" thickBot="1" x14ac:dyDescent="0.35">
      <c r="A2" s="118" t="s">
        <v>24</v>
      </c>
      <c r="B2" s="119">
        <v>23317</v>
      </c>
      <c r="C2" s="120"/>
      <c r="D2" s="121">
        <f>B2*3</f>
        <v>69951</v>
      </c>
      <c r="E2" s="119">
        <v>23317</v>
      </c>
      <c r="F2" s="120"/>
      <c r="G2" s="122">
        <f>E2*3</f>
        <v>69951</v>
      </c>
      <c r="H2" s="119">
        <v>23317</v>
      </c>
      <c r="I2" s="120"/>
      <c r="J2" s="123">
        <f>H2*3</f>
        <v>69951</v>
      </c>
      <c r="K2" s="119">
        <v>23317</v>
      </c>
      <c r="L2" s="124"/>
      <c r="M2" s="17">
        <f>K2*3</f>
        <v>69951</v>
      </c>
      <c r="N2" s="125">
        <v>279804</v>
      </c>
    </row>
    <row r="3" spans="1:14" ht="19.2" customHeight="1" thickBot="1" x14ac:dyDescent="0.35">
      <c r="A3" s="126" t="s">
        <v>35</v>
      </c>
      <c r="B3" s="127">
        <v>4100</v>
      </c>
      <c r="C3" s="128"/>
      <c r="D3" s="121">
        <f t="shared" ref="D3:D11" si="0">B3*3</f>
        <v>12300</v>
      </c>
      <c r="E3" s="129">
        <f>B3</f>
        <v>4100</v>
      </c>
      <c r="F3" s="130"/>
      <c r="G3" s="122">
        <f t="shared" ref="G3:G11" si="1">E3*3</f>
        <v>12300</v>
      </c>
      <c r="H3" s="131">
        <f>B3</f>
        <v>4100</v>
      </c>
      <c r="I3" s="132"/>
      <c r="J3" s="123">
        <f t="shared" ref="J3:J11" si="2">H3*3</f>
        <v>12300</v>
      </c>
      <c r="K3" s="133">
        <f>H3</f>
        <v>4100</v>
      </c>
      <c r="L3" s="134"/>
      <c r="M3" s="17">
        <f t="shared" ref="M3:M9" si="3">K3*3</f>
        <v>12300</v>
      </c>
      <c r="N3" s="187"/>
    </row>
    <row r="4" spans="1:14" ht="19.2" customHeight="1" thickBot="1" x14ac:dyDescent="0.35">
      <c r="A4" s="126" t="s">
        <v>36</v>
      </c>
      <c r="B4" s="127">
        <v>4800</v>
      </c>
      <c r="C4" s="128"/>
      <c r="D4" s="121">
        <f t="shared" si="0"/>
        <v>14400</v>
      </c>
      <c r="E4" s="129">
        <f t="shared" ref="E4:E9" si="4">B4</f>
        <v>4800</v>
      </c>
      <c r="F4" s="130"/>
      <c r="G4" s="122">
        <f t="shared" si="1"/>
        <v>14400</v>
      </c>
      <c r="H4" s="131">
        <f t="shared" ref="H4:H9" si="5">B4</f>
        <v>4800</v>
      </c>
      <c r="I4" s="132"/>
      <c r="J4" s="123">
        <f t="shared" si="2"/>
        <v>14400</v>
      </c>
      <c r="K4" s="133">
        <f t="shared" ref="K4:K9" si="6">H4</f>
        <v>4800</v>
      </c>
      <c r="L4" s="134"/>
      <c r="M4" s="17">
        <f t="shared" si="3"/>
        <v>14400</v>
      </c>
      <c r="N4" s="187"/>
    </row>
    <row r="5" spans="1:14" ht="19.2" customHeight="1" thickBot="1" x14ac:dyDescent="0.35">
      <c r="A5" s="126" t="s">
        <v>37</v>
      </c>
      <c r="B5" s="127">
        <v>3000</v>
      </c>
      <c r="C5" s="128"/>
      <c r="D5" s="121">
        <f t="shared" si="0"/>
        <v>9000</v>
      </c>
      <c r="E5" s="129">
        <f t="shared" si="4"/>
        <v>3000</v>
      </c>
      <c r="F5" s="130"/>
      <c r="G5" s="122">
        <f t="shared" si="1"/>
        <v>9000</v>
      </c>
      <c r="H5" s="131">
        <f t="shared" si="5"/>
        <v>3000</v>
      </c>
      <c r="I5" s="132"/>
      <c r="J5" s="123">
        <f t="shared" si="2"/>
        <v>9000</v>
      </c>
      <c r="K5" s="133">
        <f t="shared" si="6"/>
        <v>3000</v>
      </c>
      <c r="L5" s="134"/>
      <c r="M5" s="17">
        <f t="shared" si="3"/>
        <v>9000</v>
      </c>
      <c r="N5" s="187"/>
    </row>
    <row r="6" spans="1:14" ht="19.2" customHeight="1" thickBot="1" x14ac:dyDescent="0.35">
      <c r="A6" s="126" t="s">
        <v>38</v>
      </c>
      <c r="B6" s="127">
        <v>5000</v>
      </c>
      <c r="C6" s="128"/>
      <c r="D6" s="121">
        <f t="shared" si="0"/>
        <v>15000</v>
      </c>
      <c r="E6" s="129">
        <f t="shared" si="4"/>
        <v>5000</v>
      </c>
      <c r="F6" s="130"/>
      <c r="G6" s="122">
        <f t="shared" si="1"/>
        <v>15000</v>
      </c>
      <c r="H6" s="131">
        <f t="shared" si="5"/>
        <v>5000</v>
      </c>
      <c r="I6" s="132"/>
      <c r="J6" s="123">
        <f t="shared" si="2"/>
        <v>15000</v>
      </c>
      <c r="K6" s="133">
        <f t="shared" si="6"/>
        <v>5000</v>
      </c>
      <c r="L6" s="134"/>
      <c r="M6" s="17">
        <f t="shared" si="3"/>
        <v>15000</v>
      </c>
      <c r="N6" s="187"/>
    </row>
    <row r="7" spans="1:14" ht="19.2" customHeight="1" thickBot="1" x14ac:dyDescent="0.35">
      <c r="A7" s="126" t="s">
        <v>39</v>
      </c>
      <c r="B7" s="127">
        <v>1500</v>
      </c>
      <c r="C7" s="128"/>
      <c r="D7" s="121">
        <f t="shared" si="0"/>
        <v>4500</v>
      </c>
      <c r="E7" s="129">
        <f t="shared" si="4"/>
        <v>1500</v>
      </c>
      <c r="F7" s="130"/>
      <c r="G7" s="122">
        <f t="shared" si="1"/>
        <v>4500</v>
      </c>
      <c r="H7" s="131">
        <f t="shared" si="5"/>
        <v>1500</v>
      </c>
      <c r="I7" s="132"/>
      <c r="J7" s="123">
        <f t="shared" si="2"/>
        <v>4500</v>
      </c>
      <c r="K7" s="133">
        <f t="shared" si="6"/>
        <v>1500</v>
      </c>
      <c r="L7" s="134"/>
      <c r="M7" s="17">
        <f t="shared" si="3"/>
        <v>4500</v>
      </c>
      <c r="N7" s="187"/>
    </row>
    <row r="8" spans="1:14" ht="19.2" customHeight="1" thickBot="1" x14ac:dyDescent="0.35">
      <c r="A8" s="126" t="s">
        <v>70</v>
      </c>
      <c r="B8" s="127">
        <v>5000</v>
      </c>
      <c r="C8" s="128"/>
      <c r="D8" s="121"/>
      <c r="E8" s="129">
        <f t="shared" si="4"/>
        <v>5000</v>
      </c>
      <c r="F8" s="130"/>
      <c r="G8" s="122">
        <f t="shared" si="1"/>
        <v>15000</v>
      </c>
      <c r="H8" s="131">
        <f t="shared" si="5"/>
        <v>5000</v>
      </c>
      <c r="I8" s="132"/>
      <c r="J8" s="123">
        <f t="shared" si="2"/>
        <v>15000</v>
      </c>
      <c r="K8" s="133">
        <f t="shared" si="6"/>
        <v>5000</v>
      </c>
      <c r="L8" s="134"/>
      <c r="M8" s="17">
        <f t="shared" si="3"/>
        <v>15000</v>
      </c>
      <c r="N8" s="187"/>
    </row>
    <row r="9" spans="1:14" ht="19.2" customHeight="1" thickBot="1" x14ac:dyDescent="0.35">
      <c r="A9" s="126" t="s">
        <v>71</v>
      </c>
      <c r="B9" s="127">
        <v>5000</v>
      </c>
      <c r="C9" s="128"/>
      <c r="D9" s="121"/>
      <c r="E9" s="129">
        <f t="shared" si="4"/>
        <v>5000</v>
      </c>
      <c r="F9" s="130"/>
      <c r="G9" s="122">
        <f t="shared" si="1"/>
        <v>15000</v>
      </c>
      <c r="H9" s="131">
        <f t="shared" si="5"/>
        <v>5000</v>
      </c>
      <c r="I9" s="132"/>
      <c r="J9" s="123">
        <f t="shared" si="2"/>
        <v>15000</v>
      </c>
      <c r="K9" s="133">
        <f t="shared" si="6"/>
        <v>5000</v>
      </c>
      <c r="L9" s="134"/>
      <c r="M9" s="17">
        <f t="shared" si="3"/>
        <v>15000</v>
      </c>
      <c r="N9" s="187"/>
    </row>
    <row r="10" spans="1:14" ht="19.2" customHeight="1" thickBot="1" x14ac:dyDescent="0.35">
      <c r="A10" s="126" t="s">
        <v>72</v>
      </c>
      <c r="B10" s="127"/>
      <c r="C10" s="128"/>
      <c r="D10" s="121"/>
      <c r="E10" s="129"/>
      <c r="F10" s="130"/>
      <c r="G10" s="122"/>
      <c r="H10" s="131"/>
      <c r="I10" s="132"/>
      <c r="J10" s="123"/>
      <c r="K10" s="133"/>
      <c r="L10" s="134"/>
      <c r="M10" s="17"/>
      <c r="N10" s="187">
        <v>40000</v>
      </c>
    </row>
    <row r="11" spans="1:14" ht="19.2" customHeight="1" thickBot="1" x14ac:dyDescent="0.35">
      <c r="A11" s="126"/>
      <c r="B11" s="136"/>
      <c r="C11" s="128"/>
      <c r="D11" s="121">
        <f t="shared" si="0"/>
        <v>0</v>
      </c>
      <c r="E11" s="137"/>
      <c r="F11" s="130"/>
      <c r="G11" s="122">
        <f t="shared" si="1"/>
        <v>0</v>
      </c>
      <c r="H11" s="138"/>
      <c r="I11" s="132"/>
      <c r="J11" s="123">
        <f t="shared" si="2"/>
        <v>0</v>
      </c>
      <c r="K11" s="139"/>
      <c r="L11" s="134"/>
      <c r="M11" s="22">
        <v>0</v>
      </c>
      <c r="N11" s="135"/>
    </row>
    <row r="12" spans="1:14" ht="19.2" customHeight="1" thickBot="1" x14ac:dyDescent="0.35">
      <c r="A12" s="140" t="s">
        <v>40</v>
      </c>
      <c r="B12" s="141">
        <f>SUM(B3:B9)</f>
        <v>28400</v>
      </c>
      <c r="C12" s="142">
        <v>0</v>
      </c>
      <c r="D12" s="143">
        <f>SUM(D3:D9)</f>
        <v>55200</v>
      </c>
      <c r="E12" s="141">
        <v>18300</v>
      </c>
      <c r="F12" s="142"/>
      <c r="G12" s="144">
        <f>SUM(G3:G9)</f>
        <v>85200</v>
      </c>
      <c r="H12" s="141">
        <v>18300</v>
      </c>
      <c r="I12" s="142"/>
      <c r="J12" s="145">
        <f>SUM(J3:J9)</f>
        <v>85200</v>
      </c>
      <c r="K12" s="141">
        <f>SUM(K3:K9)</f>
        <v>28400</v>
      </c>
      <c r="L12" s="146"/>
      <c r="M12" s="147">
        <f>SUM(M3:M9)</f>
        <v>85200</v>
      </c>
      <c r="N12" s="148">
        <f>M12+J12+G12+D12</f>
        <v>310800</v>
      </c>
    </row>
    <row r="13" spans="1:14" ht="19.2" customHeight="1" thickBot="1" x14ac:dyDescent="0.35">
      <c r="A13" s="34" t="s">
        <v>41</v>
      </c>
      <c r="B13" s="149">
        <v>41617</v>
      </c>
      <c r="C13" s="150" t="s">
        <v>42</v>
      </c>
      <c r="D13" s="151">
        <v>124851</v>
      </c>
      <c r="E13" s="149">
        <v>41617</v>
      </c>
      <c r="F13" s="12"/>
      <c r="G13" s="151">
        <v>124851</v>
      </c>
      <c r="H13" s="149">
        <v>41617</v>
      </c>
      <c r="I13" s="12"/>
      <c r="J13" s="151">
        <v>124851</v>
      </c>
      <c r="K13" s="149">
        <v>41617</v>
      </c>
      <c r="L13" s="12"/>
      <c r="M13" s="151">
        <v>124851</v>
      </c>
      <c r="N13" s="125">
        <f>N12+N2+N10</f>
        <v>630604</v>
      </c>
    </row>
    <row r="14" spans="1:14" ht="19.2" customHeight="1" thickBot="1" x14ac:dyDescent="0.35">
      <c r="A14" s="152" t="s">
        <v>8</v>
      </c>
      <c r="B14" s="54"/>
      <c r="C14" s="37"/>
      <c r="D14" s="56" t="s">
        <v>43</v>
      </c>
      <c r="E14" s="54"/>
      <c r="F14" s="37"/>
      <c r="G14" s="56" t="s">
        <v>43</v>
      </c>
      <c r="H14" s="54"/>
      <c r="I14" s="37"/>
      <c r="J14" s="56" t="s">
        <v>43</v>
      </c>
      <c r="K14" s="54"/>
      <c r="L14" s="37"/>
      <c r="M14" s="56" t="s">
        <v>43</v>
      </c>
      <c r="N14" s="33" t="s">
        <v>42</v>
      </c>
    </row>
    <row r="15" spans="1:14" ht="19.2" customHeight="1" thickBot="1" x14ac:dyDescent="0.35">
      <c r="A15" s="153" t="s">
        <v>9</v>
      </c>
      <c r="B15" s="154" t="s">
        <v>43</v>
      </c>
      <c r="C15" s="155" t="s">
        <v>43</v>
      </c>
      <c r="D15" s="156" t="s">
        <v>43</v>
      </c>
      <c r="E15" s="154" t="s">
        <v>43</v>
      </c>
      <c r="F15" s="155" t="s">
        <v>43</v>
      </c>
      <c r="G15" s="157" t="s">
        <v>43</v>
      </c>
      <c r="H15" s="154" t="s">
        <v>43</v>
      </c>
      <c r="I15" s="155"/>
      <c r="J15" s="158" t="s">
        <v>43</v>
      </c>
      <c r="K15" s="154" t="s">
        <v>43</v>
      </c>
      <c r="L15" s="155"/>
      <c r="M15" s="159" t="s">
        <v>43</v>
      </c>
      <c r="N15" s="160">
        <v>499404</v>
      </c>
    </row>
    <row r="16" spans="1:14" ht="19.2" customHeight="1" thickBot="1" x14ac:dyDescent="0.35">
      <c r="A16" s="161" t="s">
        <v>10</v>
      </c>
      <c r="B16" s="42"/>
      <c r="C16" s="162"/>
      <c r="D16" s="156" t="s">
        <v>43</v>
      </c>
      <c r="E16" s="7"/>
      <c r="F16" s="162"/>
      <c r="G16" s="157" t="s">
        <v>43</v>
      </c>
      <c r="H16" s="7"/>
      <c r="I16" s="162"/>
      <c r="J16" s="158" t="s">
        <v>43</v>
      </c>
      <c r="K16" s="7"/>
      <c r="L16" s="162"/>
      <c r="M16" s="159" t="s">
        <v>43</v>
      </c>
      <c r="N16" s="160">
        <v>837684</v>
      </c>
    </row>
    <row r="17" spans="1:14" ht="19.2" customHeight="1" thickBot="1" x14ac:dyDescent="0.35">
      <c r="A17" s="96" t="s">
        <v>11</v>
      </c>
      <c r="B17" s="163" t="s">
        <v>43</v>
      </c>
      <c r="C17" s="164" t="s">
        <v>43</v>
      </c>
      <c r="D17" s="165" t="s">
        <v>43</v>
      </c>
      <c r="E17" s="166" t="s">
        <v>43</v>
      </c>
      <c r="F17" s="164" t="s">
        <v>43</v>
      </c>
      <c r="G17" s="167" t="s">
        <v>43</v>
      </c>
      <c r="H17" s="166" t="s">
        <v>43</v>
      </c>
      <c r="I17" s="164"/>
      <c r="J17" s="168" t="s">
        <v>43</v>
      </c>
      <c r="K17" s="166" t="s">
        <v>43</v>
      </c>
      <c r="L17" s="164"/>
      <c r="M17" s="169" t="s">
        <v>43</v>
      </c>
      <c r="N17" s="170">
        <v>-837684</v>
      </c>
    </row>
    <row r="18" spans="1:14" ht="19.2" customHeight="1" thickBot="1" x14ac:dyDescent="0.3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 ht="19.2" customHeight="1" thickBot="1" x14ac:dyDescent="0.3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ht="19.2" customHeight="1" x14ac:dyDescent="0.3"/>
    <row r="21" spans="1:14" ht="19.2" customHeight="1" x14ac:dyDescent="0.3"/>
  </sheetData>
  <pageMargins left="0.7" right="0.7" top="0.75" bottom="0.75" header="0.3" footer="0.3"/>
  <ignoredErrors>
    <ignoredError sqref="B1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DA1B-5035-4CD5-8331-CE166874DE79}">
  <dimension ref="A1:H40"/>
  <sheetViews>
    <sheetView topLeftCell="A7" workbookViewId="0">
      <selection activeCell="G13" sqref="G13"/>
    </sheetView>
  </sheetViews>
  <sheetFormatPr defaultRowHeight="14.4" x14ac:dyDescent="0.3"/>
  <cols>
    <col min="1" max="1" width="40.44140625" customWidth="1"/>
    <col min="2" max="2" width="14.6640625" customWidth="1"/>
    <col min="3" max="3" width="14.44140625" customWidth="1"/>
    <col min="4" max="4" width="19.6640625" customWidth="1"/>
    <col min="5" max="6" width="14.33203125" customWidth="1"/>
  </cols>
  <sheetData>
    <row r="1" spans="1:8" ht="16.2" thickBot="1" x14ac:dyDescent="0.35">
      <c r="A1" s="1" t="s">
        <v>44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/>
      <c r="H1" s="7"/>
    </row>
    <row r="2" spans="1:8" ht="15" thickBot="1" x14ac:dyDescent="0.35">
      <c r="A2" s="55" t="s">
        <v>45</v>
      </c>
      <c r="B2" s="55"/>
      <c r="C2" s="55"/>
      <c r="D2" s="55"/>
      <c r="E2" s="56"/>
      <c r="F2" s="37"/>
      <c r="G2" s="7"/>
      <c r="H2" s="7"/>
    </row>
    <row r="3" spans="1:8" ht="15" thickBot="1" x14ac:dyDescent="0.35">
      <c r="A3" s="35" t="s">
        <v>7</v>
      </c>
      <c r="B3" s="38"/>
      <c r="C3" s="39"/>
      <c r="D3" s="40"/>
      <c r="E3" s="41"/>
      <c r="F3" s="23">
        <v>0</v>
      </c>
      <c r="G3" s="7"/>
      <c r="H3" s="7"/>
    </row>
    <row r="4" spans="1:8" ht="15" thickBot="1" x14ac:dyDescent="0.35">
      <c r="A4" s="36" t="s">
        <v>8</v>
      </c>
      <c r="B4" s="29"/>
      <c r="C4" s="30"/>
      <c r="D4" s="31"/>
      <c r="E4" s="32"/>
      <c r="F4" s="33">
        <v>0</v>
      </c>
      <c r="G4" s="7"/>
      <c r="H4" s="7"/>
    </row>
    <row r="5" spans="1:8" ht="15" thickBot="1" x14ac:dyDescent="0.35">
      <c r="A5" s="87" t="s">
        <v>9</v>
      </c>
      <c r="B5" s="38"/>
      <c r="C5" s="39"/>
      <c r="D5" s="40"/>
      <c r="E5" s="41"/>
      <c r="F5" s="171">
        <v>0</v>
      </c>
      <c r="G5" s="7"/>
      <c r="H5" s="7"/>
    </row>
    <row r="6" spans="1:8" ht="15" thickBot="1" x14ac:dyDescent="0.35">
      <c r="A6" s="89" t="s">
        <v>10</v>
      </c>
      <c r="B6" s="38"/>
      <c r="C6" s="39"/>
      <c r="D6" s="40"/>
      <c r="E6" s="41"/>
      <c r="F6" s="172">
        <v>69790</v>
      </c>
      <c r="G6" s="7"/>
      <c r="H6" s="7"/>
    </row>
    <row r="7" spans="1:8" ht="15" thickBot="1" x14ac:dyDescent="0.35">
      <c r="A7" s="96" t="s">
        <v>11</v>
      </c>
      <c r="B7" s="38"/>
      <c r="C7" s="39"/>
      <c r="D7" s="40"/>
      <c r="E7" s="41"/>
      <c r="F7" s="172">
        <v>-69790</v>
      </c>
      <c r="G7" s="7"/>
      <c r="H7" s="7"/>
    </row>
    <row r="8" spans="1:8" ht="15" thickBot="1" x14ac:dyDescent="0.35">
      <c r="A8" s="55" t="s">
        <v>46</v>
      </c>
      <c r="B8" s="54"/>
      <c r="C8" s="54"/>
      <c r="D8" s="54"/>
      <c r="E8" s="37"/>
      <c r="F8" s="37"/>
      <c r="G8" s="7"/>
      <c r="H8" s="7"/>
    </row>
    <row r="9" spans="1:8" ht="15" thickBot="1" x14ac:dyDescent="0.35">
      <c r="A9" s="35" t="s">
        <v>7</v>
      </c>
      <c r="B9" s="173">
        <v>3000</v>
      </c>
      <c r="C9" s="174">
        <v>3000</v>
      </c>
      <c r="D9" s="175">
        <v>3000</v>
      </c>
      <c r="E9" s="176">
        <v>3000</v>
      </c>
      <c r="F9" s="18">
        <v>12000</v>
      </c>
      <c r="G9" s="7"/>
      <c r="H9" s="7"/>
    </row>
    <row r="10" spans="1:8" ht="15" thickBot="1" x14ac:dyDescent="0.35">
      <c r="A10" s="36" t="s">
        <v>8</v>
      </c>
      <c r="B10" s="29"/>
      <c r="C10" s="30"/>
      <c r="D10" s="31"/>
      <c r="E10" s="32"/>
      <c r="F10" s="33">
        <v>0</v>
      </c>
      <c r="G10" s="7"/>
      <c r="H10" s="7"/>
    </row>
    <row r="11" spans="1:8" ht="15" thickBot="1" x14ac:dyDescent="0.35">
      <c r="A11" s="87" t="s">
        <v>9</v>
      </c>
      <c r="B11" s="38"/>
      <c r="C11" s="39"/>
      <c r="D11" s="40"/>
      <c r="E11" s="41"/>
      <c r="F11" s="172">
        <v>-12000</v>
      </c>
      <c r="G11" s="7"/>
      <c r="H11" s="7"/>
    </row>
    <row r="12" spans="1:8" ht="15" thickBot="1" x14ac:dyDescent="0.35">
      <c r="A12" s="89" t="s">
        <v>10</v>
      </c>
      <c r="B12" s="38"/>
      <c r="C12" s="39"/>
      <c r="D12" s="40"/>
      <c r="E12" s="41"/>
      <c r="F12" s="172">
        <v>12439</v>
      </c>
      <c r="G12" s="7"/>
      <c r="H12" s="7"/>
    </row>
    <row r="13" spans="1:8" ht="15" thickBot="1" x14ac:dyDescent="0.35">
      <c r="A13" s="96" t="s">
        <v>11</v>
      </c>
      <c r="B13" s="38"/>
      <c r="C13" s="39"/>
      <c r="D13" s="40"/>
      <c r="E13" s="41"/>
      <c r="F13" s="172">
        <v>-12439</v>
      </c>
      <c r="G13" s="7"/>
      <c r="H13" s="7"/>
    </row>
    <row r="14" spans="1:8" ht="15" thickBot="1" x14ac:dyDescent="0.35">
      <c r="A14" s="55" t="s">
        <v>47</v>
      </c>
      <c r="B14" s="54"/>
      <c r="C14" s="54"/>
      <c r="D14" s="54"/>
      <c r="E14" s="37"/>
      <c r="F14" s="37"/>
      <c r="G14" s="7"/>
      <c r="H14" s="7"/>
    </row>
    <row r="15" spans="1:8" ht="15" thickBot="1" x14ac:dyDescent="0.35">
      <c r="A15" s="35" t="s">
        <v>7</v>
      </c>
      <c r="B15" s="38"/>
      <c r="C15" s="39"/>
      <c r="D15" s="40"/>
      <c r="E15" s="176">
        <v>1500</v>
      </c>
      <c r="F15" s="18">
        <v>1500</v>
      </c>
      <c r="G15" s="7"/>
      <c r="H15" s="7"/>
    </row>
    <row r="16" spans="1:8" ht="15" thickBot="1" x14ac:dyDescent="0.35">
      <c r="A16" s="36" t="s">
        <v>8</v>
      </c>
      <c r="B16" s="29"/>
      <c r="C16" s="30"/>
      <c r="D16" s="31"/>
      <c r="E16" s="32"/>
      <c r="F16" s="33">
        <v>0</v>
      </c>
      <c r="G16" s="7"/>
      <c r="H16" s="7"/>
    </row>
    <row r="17" spans="1:8" ht="15" thickBot="1" x14ac:dyDescent="0.35">
      <c r="A17" s="87" t="s">
        <v>9</v>
      </c>
      <c r="B17" s="38"/>
      <c r="C17" s="39"/>
      <c r="D17" s="40"/>
      <c r="E17" s="41"/>
      <c r="F17" s="172">
        <v>-1500</v>
      </c>
      <c r="G17" s="7"/>
      <c r="H17" s="7"/>
    </row>
    <row r="18" spans="1:8" ht="15" thickBot="1" x14ac:dyDescent="0.35">
      <c r="A18" s="89" t="s">
        <v>10</v>
      </c>
      <c r="B18" s="38"/>
      <c r="C18" s="39"/>
      <c r="D18" s="40"/>
      <c r="E18" s="41"/>
      <c r="F18" s="172">
        <v>1325</v>
      </c>
      <c r="G18" s="7"/>
      <c r="H18" s="7"/>
    </row>
    <row r="19" spans="1:8" ht="15" thickBot="1" x14ac:dyDescent="0.35">
      <c r="A19" s="96" t="s">
        <v>11</v>
      </c>
      <c r="B19" s="38"/>
      <c r="C19" s="39"/>
      <c r="D19" s="40"/>
      <c r="E19" s="41"/>
      <c r="F19" s="172">
        <v>-1325</v>
      </c>
      <c r="G19" s="7"/>
      <c r="H19" s="7"/>
    </row>
    <row r="20" spans="1:8" ht="15" thickBot="1" x14ac:dyDescent="0.35">
      <c r="A20" s="55" t="s">
        <v>48</v>
      </c>
      <c r="B20" s="54"/>
      <c r="C20" s="54"/>
      <c r="D20" s="54"/>
      <c r="E20" s="37"/>
      <c r="F20" s="37"/>
      <c r="G20" s="7"/>
      <c r="H20" s="7"/>
    </row>
    <row r="21" spans="1:8" ht="15" thickBot="1" x14ac:dyDescent="0.35">
      <c r="A21" s="35" t="s">
        <v>7</v>
      </c>
      <c r="B21" s="38"/>
      <c r="C21" s="39"/>
      <c r="D21" s="40"/>
      <c r="E21" s="41"/>
      <c r="F21" s="23">
        <v>0</v>
      </c>
      <c r="G21" s="7"/>
      <c r="H21" s="7"/>
    </row>
    <row r="22" spans="1:8" ht="15" thickBot="1" x14ac:dyDescent="0.35">
      <c r="A22" s="36" t="s">
        <v>8</v>
      </c>
      <c r="B22" s="29"/>
      <c r="C22" s="30"/>
      <c r="D22" s="31"/>
      <c r="E22" s="32"/>
      <c r="F22" s="33">
        <v>0</v>
      </c>
      <c r="G22" s="7"/>
      <c r="H22" s="7"/>
    </row>
    <row r="23" spans="1:8" ht="15" thickBot="1" x14ac:dyDescent="0.35">
      <c r="A23" s="87" t="s">
        <v>9</v>
      </c>
      <c r="B23" s="38"/>
      <c r="C23" s="39"/>
      <c r="D23" s="40"/>
      <c r="E23" s="41"/>
      <c r="F23" s="171">
        <v>0</v>
      </c>
      <c r="G23" s="7"/>
      <c r="H23" s="7"/>
    </row>
    <row r="24" spans="1:8" ht="15" thickBot="1" x14ac:dyDescent="0.35">
      <c r="A24" s="89" t="s">
        <v>10</v>
      </c>
      <c r="B24" s="38"/>
      <c r="C24" s="39"/>
      <c r="D24" s="40"/>
      <c r="E24" s="41"/>
      <c r="F24" s="172">
        <v>1114</v>
      </c>
      <c r="G24" s="7"/>
      <c r="H24" s="7"/>
    </row>
    <row r="25" spans="1:8" ht="15" thickBot="1" x14ac:dyDescent="0.35">
      <c r="A25" s="96" t="s">
        <v>11</v>
      </c>
      <c r="B25" s="38"/>
      <c r="C25" s="39"/>
      <c r="D25" s="40"/>
      <c r="E25" s="41"/>
      <c r="F25" s="177">
        <v>-1114</v>
      </c>
      <c r="G25" s="7"/>
      <c r="H25" s="7"/>
    </row>
    <row r="26" spans="1:8" ht="15" thickBot="1" x14ac:dyDescent="0.35">
      <c r="A26" s="7"/>
      <c r="B26" s="7"/>
      <c r="C26" s="7"/>
      <c r="D26" s="7"/>
      <c r="E26" s="7"/>
      <c r="F26" s="7"/>
      <c r="G26" s="7"/>
      <c r="H26" s="7"/>
    </row>
    <row r="27" spans="1:8" ht="15" thickBot="1" x14ac:dyDescent="0.35">
      <c r="A27" s="55" t="s">
        <v>14</v>
      </c>
      <c r="B27" s="54"/>
      <c r="C27" s="54"/>
      <c r="D27" s="54"/>
      <c r="E27" s="37"/>
      <c r="F27" s="37"/>
      <c r="G27" s="7"/>
      <c r="H27" s="7"/>
    </row>
    <row r="28" spans="1:8" ht="18" customHeight="1" thickBot="1" x14ac:dyDescent="0.35">
      <c r="A28" s="35" t="s">
        <v>7</v>
      </c>
      <c r="B28" s="173">
        <v>3000</v>
      </c>
      <c r="C28" s="174">
        <v>3000</v>
      </c>
      <c r="D28" s="175">
        <v>3000</v>
      </c>
      <c r="E28" s="176">
        <v>4500</v>
      </c>
      <c r="F28" s="18">
        <v>13500</v>
      </c>
      <c r="G28" s="7"/>
      <c r="H28" s="7"/>
    </row>
    <row r="29" spans="1:8" ht="18" customHeight="1" thickBot="1" x14ac:dyDescent="0.35">
      <c r="A29" s="36" t="s">
        <v>8</v>
      </c>
      <c r="B29" s="29"/>
      <c r="C29" s="30"/>
      <c r="D29" s="31"/>
      <c r="E29" s="32"/>
      <c r="F29" s="33">
        <v>0</v>
      </c>
      <c r="G29" s="7"/>
      <c r="H29" s="7"/>
    </row>
    <row r="30" spans="1:8" ht="16.8" customHeight="1" thickBot="1" x14ac:dyDescent="0.35">
      <c r="A30" s="87" t="s">
        <v>9</v>
      </c>
      <c r="B30" s="38"/>
      <c r="C30" s="39"/>
      <c r="D30" s="40"/>
      <c r="E30" s="41"/>
      <c r="F30" s="172">
        <v>-13500</v>
      </c>
      <c r="G30" s="7"/>
      <c r="H30" s="7"/>
    </row>
    <row r="31" spans="1:8" ht="18" customHeight="1" thickBot="1" x14ac:dyDescent="0.35">
      <c r="A31" s="89" t="s">
        <v>10</v>
      </c>
      <c r="B31" s="38"/>
      <c r="C31" s="39"/>
      <c r="D31" s="40"/>
      <c r="E31" s="41"/>
      <c r="F31" s="172">
        <v>84668</v>
      </c>
      <c r="G31" s="7"/>
      <c r="H31" s="7"/>
    </row>
    <row r="32" spans="1:8" ht="17.399999999999999" customHeight="1" thickBot="1" x14ac:dyDescent="0.35">
      <c r="A32" s="96" t="s">
        <v>11</v>
      </c>
      <c r="B32" s="38"/>
      <c r="C32" s="39"/>
      <c r="D32" s="40"/>
      <c r="E32" s="41"/>
      <c r="F32" s="177">
        <v>-84668</v>
      </c>
      <c r="G32" s="7"/>
      <c r="H32" s="7"/>
    </row>
    <row r="33" spans="1:8" ht="15" thickBot="1" x14ac:dyDescent="0.35">
      <c r="A33" s="7"/>
      <c r="B33" s="7"/>
      <c r="C33" s="7"/>
      <c r="D33" s="7"/>
      <c r="E33" s="7"/>
      <c r="F33" s="7"/>
      <c r="G33" s="7"/>
      <c r="H33" s="7"/>
    </row>
    <row r="34" spans="1:8" ht="15" thickBot="1" x14ac:dyDescent="0.35">
      <c r="A34" s="7"/>
      <c r="B34" s="7"/>
      <c r="C34" s="7"/>
      <c r="D34" s="7"/>
      <c r="E34" s="7"/>
      <c r="F34" s="7"/>
      <c r="G34" s="7"/>
      <c r="H34" s="7"/>
    </row>
    <row r="35" spans="1:8" ht="15" thickBot="1" x14ac:dyDescent="0.35">
      <c r="A35" s="7"/>
      <c r="B35" s="7"/>
      <c r="C35" s="7"/>
      <c r="D35" s="7"/>
      <c r="E35" s="7"/>
      <c r="F35" s="7"/>
      <c r="G35" s="7"/>
      <c r="H35" s="7"/>
    </row>
    <row r="36" spans="1:8" ht="15" thickBot="1" x14ac:dyDescent="0.35">
      <c r="A36" s="7"/>
      <c r="B36" s="7"/>
      <c r="C36" s="7"/>
      <c r="D36" s="7"/>
      <c r="E36" s="7"/>
      <c r="F36" s="7"/>
      <c r="G36" s="7"/>
      <c r="H36" s="7"/>
    </row>
    <row r="37" spans="1:8" ht="15" thickBot="1" x14ac:dyDescent="0.35">
      <c r="A37" s="7"/>
      <c r="B37" s="7"/>
      <c r="C37" s="7"/>
      <c r="D37" s="7"/>
      <c r="E37" s="7"/>
      <c r="F37" s="7"/>
      <c r="G37" s="7"/>
      <c r="H37" s="7"/>
    </row>
    <row r="38" spans="1:8" ht="15" thickBot="1" x14ac:dyDescent="0.35">
      <c r="A38" s="7"/>
      <c r="B38" s="7"/>
      <c r="C38" s="7"/>
      <c r="D38" s="7"/>
      <c r="E38" s="7"/>
      <c r="F38" s="7"/>
      <c r="G38" s="7"/>
      <c r="H38" s="7"/>
    </row>
    <row r="39" spans="1:8" ht="15" thickBot="1" x14ac:dyDescent="0.35">
      <c r="A39" s="7"/>
      <c r="B39" s="7"/>
      <c r="C39" s="7"/>
      <c r="D39" s="7"/>
      <c r="E39" s="7"/>
      <c r="F39" s="7"/>
      <c r="G39" s="7"/>
      <c r="H39" s="7"/>
    </row>
    <row r="40" spans="1:8" ht="15" thickBot="1" x14ac:dyDescent="0.35">
      <c r="A40" s="7"/>
      <c r="B40" s="7"/>
      <c r="C40" s="7"/>
      <c r="D40" s="7"/>
      <c r="E40" s="7"/>
      <c r="F40" s="7"/>
      <c r="G40" s="7"/>
      <c r="H4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E74C7-55BE-4C8E-B7C3-DFCD4E0B508F}">
  <dimension ref="A1:M31"/>
  <sheetViews>
    <sheetView tabSelected="1" topLeftCell="D1" zoomScaleNormal="100" workbookViewId="0">
      <selection activeCell="I1" sqref="I1"/>
    </sheetView>
  </sheetViews>
  <sheetFormatPr defaultRowHeight="14.4" x14ac:dyDescent="0.3"/>
  <cols>
    <col min="1" max="1" width="12" style="178" customWidth="1"/>
    <col min="2" max="2" width="24.44140625" style="178" customWidth="1"/>
    <col min="3" max="3" width="42.5546875" style="178" customWidth="1"/>
    <col min="4" max="4" width="14.77734375" style="178" customWidth="1"/>
    <col min="5" max="8" width="15.33203125" style="178" customWidth="1"/>
    <col min="9" max="9" width="18.6640625" style="178" customWidth="1"/>
  </cols>
  <sheetData>
    <row r="1" spans="1:13" x14ac:dyDescent="0.3">
      <c r="A1" s="180" t="s">
        <v>49</v>
      </c>
      <c r="B1" s="180" t="s">
        <v>56</v>
      </c>
      <c r="C1" s="180" t="s">
        <v>50</v>
      </c>
      <c r="D1" s="180" t="s">
        <v>51</v>
      </c>
      <c r="E1" s="180" t="s">
        <v>52</v>
      </c>
      <c r="F1" s="180" t="s">
        <v>53</v>
      </c>
      <c r="G1" s="180" t="s">
        <v>54</v>
      </c>
      <c r="H1" s="180" t="s">
        <v>55</v>
      </c>
      <c r="I1" s="180" t="s">
        <v>73</v>
      </c>
    </row>
    <row r="2" spans="1:13" ht="19.8" customHeight="1" x14ac:dyDescent="0.3">
      <c r="A2" s="180" t="s">
        <v>62</v>
      </c>
      <c r="B2" s="181" t="s">
        <v>6</v>
      </c>
      <c r="C2" s="183" t="s">
        <v>58</v>
      </c>
      <c r="D2" s="184" t="s">
        <v>59</v>
      </c>
      <c r="E2" s="182">
        <v>600000</v>
      </c>
      <c r="F2" s="182">
        <v>600000</v>
      </c>
      <c r="G2" s="182">
        <v>300000</v>
      </c>
      <c r="H2" s="182">
        <v>250000</v>
      </c>
      <c r="I2" s="185">
        <v>1750000</v>
      </c>
      <c r="J2" s="186"/>
      <c r="K2" s="186"/>
      <c r="L2" s="186"/>
      <c r="M2" s="186"/>
    </row>
    <row r="3" spans="1:13" ht="19.8" customHeight="1" x14ac:dyDescent="0.3">
      <c r="A3" s="180" t="s">
        <v>63</v>
      </c>
      <c r="B3" s="181" t="s">
        <v>12</v>
      </c>
      <c r="C3" s="183" t="s">
        <v>58</v>
      </c>
      <c r="D3" s="184" t="s">
        <v>59</v>
      </c>
      <c r="E3" s="185">
        <v>0</v>
      </c>
      <c r="F3" s="185">
        <v>100000</v>
      </c>
      <c r="G3" s="185">
        <v>250000</v>
      </c>
      <c r="H3" s="185">
        <v>150000</v>
      </c>
      <c r="I3" s="185">
        <v>500000</v>
      </c>
      <c r="J3" s="186"/>
      <c r="K3" s="186"/>
      <c r="L3" s="186"/>
      <c r="M3" s="186"/>
    </row>
    <row r="4" spans="1:13" ht="19.8" customHeight="1" x14ac:dyDescent="0.3">
      <c r="A4" s="180" t="s">
        <v>64</v>
      </c>
      <c r="B4" s="181" t="s">
        <v>57</v>
      </c>
      <c r="C4" s="183" t="s">
        <v>60</v>
      </c>
      <c r="D4" s="184" t="s">
        <v>59</v>
      </c>
      <c r="E4" s="185">
        <v>0</v>
      </c>
      <c r="F4" s="185">
        <v>100000</v>
      </c>
      <c r="G4" s="185">
        <v>100000</v>
      </c>
      <c r="H4" s="185">
        <v>50000</v>
      </c>
      <c r="I4" s="185">
        <v>250000</v>
      </c>
      <c r="J4" s="186"/>
      <c r="K4" s="186"/>
      <c r="L4" s="186"/>
      <c r="M4" s="186"/>
    </row>
    <row r="5" spans="1:13" ht="19.8" customHeight="1" x14ac:dyDescent="0.3">
      <c r="A5" s="180" t="s">
        <v>65</v>
      </c>
      <c r="B5" s="181" t="s">
        <v>6</v>
      </c>
      <c r="C5" s="183" t="s">
        <v>15</v>
      </c>
      <c r="D5" s="184" t="s">
        <v>61</v>
      </c>
      <c r="E5" s="185">
        <v>0</v>
      </c>
      <c r="F5" s="185">
        <v>0</v>
      </c>
      <c r="G5" s="185">
        <v>0</v>
      </c>
      <c r="H5" s="185">
        <v>0</v>
      </c>
      <c r="I5" s="185">
        <v>750000</v>
      </c>
      <c r="J5" s="186"/>
      <c r="K5" s="186"/>
      <c r="L5" s="186"/>
      <c r="M5" s="186"/>
    </row>
    <row r="6" spans="1:13" ht="19.8" customHeight="1" x14ac:dyDescent="0.3">
      <c r="A6" s="180" t="s">
        <v>66</v>
      </c>
      <c r="B6" s="181" t="s">
        <v>12</v>
      </c>
      <c r="C6" s="183" t="s">
        <v>15</v>
      </c>
      <c r="D6" s="184" t="s">
        <v>61</v>
      </c>
      <c r="E6" s="185">
        <v>0</v>
      </c>
      <c r="F6" s="185">
        <v>0</v>
      </c>
      <c r="G6" s="185">
        <v>0</v>
      </c>
      <c r="H6" s="185">
        <v>0</v>
      </c>
      <c r="I6" s="185">
        <v>500000</v>
      </c>
      <c r="J6" s="186"/>
      <c r="K6" s="186"/>
      <c r="L6" s="186"/>
      <c r="M6" s="186"/>
    </row>
    <row r="7" spans="1:13" ht="19.8" customHeight="1" x14ac:dyDescent="0.3">
      <c r="A7" s="180" t="s">
        <v>67</v>
      </c>
      <c r="B7" s="181" t="s">
        <v>57</v>
      </c>
      <c r="C7" s="183" t="s">
        <v>20</v>
      </c>
      <c r="D7" s="184" t="s">
        <v>61</v>
      </c>
      <c r="E7" s="185">
        <f>I7/4</f>
        <v>157651</v>
      </c>
      <c r="F7" s="185">
        <f>I7/4</f>
        <v>157651</v>
      </c>
      <c r="G7" s="185">
        <f>I7/4</f>
        <v>157651</v>
      </c>
      <c r="H7" s="185">
        <f>I7/4</f>
        <v>157651</v>
      </c>
      <c r="I7" s="185">
        <f>Labor!N13</f>
        <v>630604</v>
      </c>
    </row>
    <row r="8" spans="1:13" ht="19.8" customHeight="1" x14ac:dyDescent="0.3">
      <c r="A8" s="180" t="s">
        <v>68</v>
      </c>
      <c r="B8" s="181" t="s">
        <v>57</v>
      </c>
      <c r="C8" s="183" t="s">
        <v>19</v>
      </c>
      <c r="D8" s="184" t="s">
        <v>61</v>
      </c>
      <c r="E8" s="185">
        <v>0</v>
      </c>
      <c r="F8" s="185">
        <v>0</v>
      </c>
      <c r="G8" s="185">
        <v>0</v>
      </c>
      <c r="H8" s="185">
        <v>0</v>
      </c>
      <c r="I8" s="185">
        <v>13500</v>
      </c>
    </row>
    <row r="9" spans="1:13" ht="19.8" customHeight="1" x14ac:dyDescent="0.3">
      <c r="A9" s="180" t="s">
        <v>69</v>
      </c>
      <c r="B9" s="181" t="s">
        <v>57</v>
      </c>
      <c r="C9" s="183" t="s">
        <v>21</v>
      </c>
      <c r="D9" s="184" t="s">
        <v>61</v>
      </c>
      <c r="E9" s="185">
        <v>0</v>
      </c>
      <c r="F9" s="185">
        <v>0</v>
      </c>
      <c r="G9" s="185">
        <v>0</v>
      </c>
      <c r="H9" s="185">
        <v>0</v>
      </c>
      <c r="I9" s="185">
        <v>199523</v>
      </c>
    </row>
    <row r="10" spans="1:13" ht="19.8" customHeight="1" x14ac:dyDescent="0.3">
      <c r="B10" s="183"/>
      <c r="D10" s="184"/>
      <c r="E10" s="185"/>
      <c r="F10" s="185"/>
      <c r="G10" s="185"/>
      <c r="H10" s="185"/>
      <c r="I10" s="185"/>
    </row>
    <row r="11" spans="1:13" x14ac:dyDescent="0.3">
      <c r="B11" s="183"/>
      <c r="C11" s="183"/>
      <c r="D11" s="184"/>
      <c r="E11" s="185"/>
      <c r="F11" s="185"/>
      <c r="G11" s="185"/>
      <c r="H11" s="185"/>
    </row>
    <row r="12" spans="1:13" x14ac:dyDescent="0.3">
      <c r="B12" s="183"/>
      <c r="C12" s="183"/>
      <c r="D12" s="184"/>
      <c r="E12" s="185"/>
      <c r="F12" s="185"/>
      <c r="G12" s="185"/>
      <c r="H12" s="185"/>
    </row>
    <row r="13" spans="1:13" x14ac:dyDescent="0.3">
      <c r="B13" s="183"/>
      <c r="C13" s="183"/>
      <c r="D13" s="184"/>
    </row>
    <row r="14" spans="1:13" x14ac:dyDescent="0.3">
      <c r="B14" s="183"/>
      <c r="C14" s="183"/>
    </row>
    <row r="15" spans="1:13" x14ac:dyDescent="0.3">
      <c r="B15" s="183"/>
      <c r="C15" s="183"/>
    </row>
    <row r="16" spans="1:13" x14ac:dyDescent="0.3">
      <c r="B16" s="183"/>
      <c r="C16" s="179"/>
    </row>
    <row r="17" spans="2:3" x14ac:dyDescent="0.3">
      <c r="B17" s="183"/>
      <c r="C17" s="179"/>
    </row>
    <row r="18" spans="2:3" x14ac:dyDescent="0.3">
      <c r="B18" s="183"/>
      <c r="C18" s="179"/>
    </row>
    <row r="19" spans="2:3" x14ac:dyDescent="0.3">
      <c r="B19" s="183"/>
      <c r="C19" s="179"/>
    </row>
    <row r="20" spans="2:3" x14ac:dyDescent="0.3">
      <c r="B20" s="183"/>
      <c r="C20" s="179"/>
    </row>
    <row r="21" spans="2:3" x14ac:dyDescent="0.3">
      <c r="C21" s="179"/>
    </row>
    <row r="22" spans="2:3" x14ac:dyDescent="0.3">
      <c r="C22" s="179"/>
    </row>
    <row r="23" spans="2:3" x14ac:dyDescent="0.3">
      <c r="C23" s="179"/>
    </row>
    <row r="24" spans="2:3" x14ac:dyDescent="0.3">
      <c r="C24" s="179"/>
    </row>
    <row r="25" spans="2:3" x14ac:dyDescent="0.3">
      <c r="C25" s="179"/>
    </row>
    <row r="26" spans="2:3" x14ac:dyDescent="0.3">
      <c r="C26" s="179"/>
    </row>
    <row r="27" spans="2:3" x14ac:dyDescent="0.3">
      <c r="C27" s="179"/>
    </row>
    <row r="28" spans="2:3" x14ac:dyDescent="0.3">
      <c r="C28" s="179"/>
    </row>
    <row r="29" spans="2:3" x14ac:dyDescent="0.3">
      <c r="C29" s="179"/>
    </row>
    <row r="30" spans="2:3" x14ac:dyDescent="0.3">
      <c r="C30" s="179"/>
    </row>
    <row r="31" spans="2:3" x14ac:dyDescent="0.3">
      <c r="C31" s="179"/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Labor</vt:lpstr>
      <vt:lpstr>Marketing</vt:lpstr>
      <vt:lpstr>Modev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Abenezer Yonathan</dc:creator>
  <cp:lastModifiedBy>Abenezer Yonathan</cp:lastModifiedBy>
  <dcterms:created xsi:type="dcterms:W3CDTF">2022-03-25T09:13:56Z</dcterms:created>
  <dcterms:modified xsi:type="dcterms:W3CDTF">2022-03-28T12:45:54Z</dcterms:modified>
</cp:coreProperties>
</file>